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DE25588-566B-4776-B825-93DB9CFDB497}" xr6:coauthVersionLast="47" xr6:coauthVersionMax="47" xr10:uidLastSave="{00000000-0000-0000-0000-000000000000}"/>
  <bookViews>
    <workbookView xWindow="-120" yWindow="-120" windowWidth="20730" windowHeight="11040" firstSheet="14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базу'!$A$1:$L$362</definedName>
    <definedName name="ExternalData_1" localSheetId="9" hidden="1">'10 Въезд ангар'!$A$1:$L$960</definedName>
    <definedName name="ExternalData_1" localSheetId="10" hidden="1">'11 Навес пилмат'!$A$1:$L$503</definedName>
    <definedName name="ExternalData_1" localSheetId="11" hidden="1">'12 Площадка 3 кран'!$A$1:$L$419</definedName>
    <definedName name="ExternalData_1" localSheetId="12" hidden="1">'13 Склад хол'!$A$1:$L$307</definedName>
    <definedName name="ExternalData_1" localSheetId="13" hidden="1">'14 На гаражи'!$A$1:$L$257</definedName>
    <definedName name="ExternalData_1" localSheetId="14" hidden="1">'15 Вход столярка'!$A$1:$L$144</definedName>
    <definedName name="ExternalData_1" localSheetId="15" hidden="1">'16 Столярка'!$A$1:$L$392</definedName>
    <definedName name="ExternalData_1" localSheetId="16" hidden="1">'17 Площадка с навесом'!$A$1:$L$282</definedName>
    <definedName name="ExternalData_1" localSheetId="18" hidden="1">'19 Хронометраж'!$A$1:$L$404</definedName>
    <definedName name="ExternalData_1" localSheetId="1" hidden="1">'2 Поката пилорама'!$A$1:$L$356</definedName>
    <definedName name="ExternalData_1" localSheetId="2" hidden="1">'3 Парковка офиса'!$A$1:$L$287</definedName>
    <definedName name="ExternalData_1" localSheetId="3" hidden="1">'4 Крыльцо офиса'!$A$1:$L$372</definedName>
    <definedName name="ExternalData_1" localSheetId="4" hidden="1">'5 Крыльцо общага'!$A$1:$L$468</definedName>
    <definedName name="ExternalData_1" localSheetId="5" hidden="1">'6 Площадка 1 общага'!$A$1:$L$509</definedName>
    <definedName name="ExternalData_1" localSheetId="6" hidden="1">'7 Площадка 2 бетонщики'!$A$1:$L$470</definedName>
    <definedName name="ExternalData_1" localSheetId="7" hidden="1">'8 Ангар вход'!$A$1:$L$692</definedName>
    <definedName name="ExternalData_1" localSheetId="8" hidden="1">'9 Ангар рейсмус'!$A$1:$L$811</definedName>
    <definedName name="ExternalData_1" localSheetId="19" hidden="1">Загрузка!$A$1:$L$395</definedName>
    <definedName name="ExternalData_1" localSheetId="20" hidden="1">'Стороний транспорт'!$A$1:$L$218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<sst xmlns="http://schemas.openxmlformats.org/spreadsheetml/2006/main" count="96014" uniqueCount="24983">
  <si>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</si>
  <si>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</si>
  <si>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</si>
  <si>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</si>
  <si>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</si>
  <si>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</si>
  <si>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</si>
  <si>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</si>
  <si>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</si>
  <si>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</si>
  <si>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</si>
  <si>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</si>
  <si>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</si>
  <si>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</si>
  <si>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</si>
  <si>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</si>
  <si>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</si>
  <si>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</si>
  <si>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</si>
  <si>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</si>
  <si>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</si>
  <si>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</si>
  <si>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</si>
  <si>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</si>
  <si>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</si>
  <si>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</si>
  <si>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</si>
  <si>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</si>
  <si>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</si>
  <si>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</si>
  <si>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</si>
  <si>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</si>
  <si>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</si>
  <si>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</si>
  <si>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</si>
  <si>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</si>
  <si>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</si>
  <si>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</si>
  <si>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</si>
  <si>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</si>
  <si>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</si>
  <si>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</si>
  <si>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</si>
  <si>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</si>
  <si>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</si>
  <si>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</si>
  <si>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</si>
  <si>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</si>
  <si>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</si>
  <si>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</si>
  <si>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</si>
  <si>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</si>
  <si>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</si>
  <si>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</si>
  <si>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</si>
  <si>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</si>
  <si>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</si>
  <si>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</si>
  <si>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</si>
  <si>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</si>
  <si>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</si>
  <si>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</si>
  <si>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</si>
  <si>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</si>
  <si>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</si>
  <si>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</si>
  <si>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</si>
  <si>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</si>
  <si>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</si>
  <si>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</si>
  <si>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</si>
  <si>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</si>
  <si>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</si>
  <si>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</si>
  <si>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</si>
  <si>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</si>
  <si>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</si>
  <si>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</si>
  <si>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</si>
  <si>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</si>
  <si>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</si>
  <si>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</si>
  <si>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</si>
  <si>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</si>
  <si>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</si>
  <si>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</si>
  <si>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</si>
  <si>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</si>
  <si>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</si>
  <si>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</si>
  <si>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</si>
  <si>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</si>
  <si>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</si>
  <si>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</si>
  <si>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</si>
  <si>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</si>
  <si>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</si>
  <si>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</si>
  <si>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</si>
  <si>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</si>
  <si>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</si>
  <si>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</si>
  <si>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</si>
  <si>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</si>
  <si>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</si>
  <si>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</si>
  <si>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</si>
  <si>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</si>
  <si>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</si>
  <si>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</si>
  <si>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</si>
  <si>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</si>
  <si>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</si>
  <si>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</si>
  <si>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</si>
  <si>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</si>
  <si>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</si>
  <si>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</si>
  <si>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</si>
  <si>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</si>
  <si>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</si>
  <si>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</si>
  <si>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</si>
  <si>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</si>
  <si>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</si>
  <si>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</si>
  <si>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</si>
  <si>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</si>
  <si>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</si>
  <si>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</si>
  <si>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</si>
  <si>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</si>
  <si>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</si>
  <si>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</si>
  <si>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</si>
  <si>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</si>
  <si>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</si>
  <si>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</si>
  <si>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</si>
  <si>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</si>
  <si>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</si>
  <si>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</si>
  <si>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</si>
  <si>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</si>
  <si>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</si>
  <si>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</si>
  <si>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</si>
  <si>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</si>
  <si>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</si>
  <si>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</si>
  <si>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</si>
  <si>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</si>
  <si>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</si>
  <si>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</si>
  <si>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</si>
  <si>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</si>
  <si>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</si>
  <si>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</si>
  <si>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</si>
  <si>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</si>
  <si>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</si>
  <si>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</si>
  <si>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</si>
  <si>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</si>
  <si>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</si>
  <si>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</si>
  <si>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</si>
  <si>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</si>
  <si>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</si>
  <si>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</si>
  <si>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</si>
  <si>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</si>
  <si>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</si>
  <si>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</si>
  <si>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</si>
  <si>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</si>
  <si>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</si>
  <si>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</si>
  <si>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</si>
  <si>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</si>
  <si>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</si>
  <si>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</si>
  <si>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</si>
  <si>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</si>
  <si>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</si>
  <si>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</si>
  <si>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</si>
  <si>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</si>
  <si>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</si>
  <si>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</si>
  <si>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</si>
  <si>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</si>
  <si>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</si>
  <si>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</si>
  <si>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</si>
  <si>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</si>
  <si>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</si>
  <si>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</si>
  <si>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</si>
  <si>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</si>
  <si>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</si>
  <si>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</si>
  <si>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</si>
  <si>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</si>
  <si>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</si>
  <si>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</si>
  <si>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</si>
  <si>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</si>
  <si>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</si>
  <si>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</si>
  <si>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</si>
  <si>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</si>
  <si>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</si>
  <si>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</si>
  <si>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</si>
  <si>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</si>
  <si>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</si>
  <si>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</si>
  <si>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</si>
  <si>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</si>
  <si>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</si>
  <si>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</si>
  <si>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</si>
  <si>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</si>
  <si>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</si>
  <si>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</si>
  <si>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</si>
  <si>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</si>
  <si>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</si>
  <si>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</si>
  <si>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</si>
  <si>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</si>
  <si>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</si>
  <si>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</si>
  <si>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</si>
  <si>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</si>
  <si>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</si>
  <si>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</si>
  <si>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</si>
  <si>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</si>
  <si>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</si>
  <si>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</si>
  <si>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</si>
  <si>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</si>
  <si>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</si>
  <si>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</si>
  <si>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</si>
  <si>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</si>
  <si>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</si>
  <si>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</si>
  <si>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</si>
  <si>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</si>
  <si>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</si>
  <si>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</si>
  <si>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</si>
  <si>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</si>
  <si>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</si>
  <si>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</si>
  <si>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</si>
  <si>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</si>
  <si>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</si>
  <si>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</si>
  <si>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</si>
  <si>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</si>
  <si>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</si>
  <si>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</si>
  <si>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</si>
  <si>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</si>
  <si>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</si>
  <si>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</si>
  <si>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</si>
  <si>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</si>
  <si>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</si>
  <si>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</si>
  <si>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</si>
  <si>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</si>
  <si>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</si>
  <si>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</si>
  <si>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</si>
  <si>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</si>
  <si>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</si>
  <si>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</si>
  <si>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</si>
  <si>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</si>
  <si>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</si>
  <si>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</si>
  <si>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</si>
  <si>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</si>
  <si>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</si>
  <si>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</si>
  <si>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</si>
  <si>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</si>
  <si>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</si>
  <si>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</si>
  <si>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</si>
  <si>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</si>
  <si>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</si>
  <si>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</si>
  <si>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</si>
  <si>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</si>
  <si>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</si>
  <si>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</si>
  <si>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</si>
  <si>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</si>
  <si>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</si>
  <si>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</si>
  <si>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</si>
  <si>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</si>
  <si>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</si>
  <si>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</si>
  <si>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</si>
  <si>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</si>
  <si>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</si>
  <si>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</si>
  <si>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</si>
  <si>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</si>
  <si>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</si>
  <si>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</si>
  <si>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</si>
  <si>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</si>
  <si>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</si>
  <si>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</si>
  <si>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</si>
  <si>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</si>
  <si>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</si>
  <si>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</si>
  <si>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</si>
  <si>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</si>
  <si>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</si>
  <si>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</si>
  <si>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</si>
  <si>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</si>
  <si>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</si>
  <si>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</si>
  <si>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</si>
  <si>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</si>
  <si>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</si>
  <si>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</si>
  <si>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</si>
  <si>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</si>
  <si>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</si>
  <si>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</si>
  <si>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</si>
  <si>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</si>
  <si>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</si>
  <si>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</si>
  <si>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</si>
  <si>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</si>
  <si>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</si>
  <si>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</si>
  <si>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</si>
  <si>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</si>
  <si>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</si>
  <si>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</si>
  <si>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</si>
  <si>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</si>
  <si>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</si>
  <si>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</si>
  <si>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</si>
  <si>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</si>
  <si>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</si>
  <si>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</si>
  <si>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</si>
  <si>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</si>
  <si>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</si>
  <si>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</si>
  <si>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</si>
  <si>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</si>
  <si>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</si>
  <si>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</si>
  <si>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</si>
  <si>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</si>
  <si>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</si>
  <si>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</si>
  <si>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</si>
  <si>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</si>
  <si>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</si>
  <si>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</si>
  <si>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</si>
  <si>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</si>
  <si>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</si>
  <si>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</si>
  <si>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</si>
  <si>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</si>
  <si>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</si>
  <si>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</si>
  <si>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</si>
  <si>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</si>
  <si>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</si>
  <si>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</si>
  <si>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</si>
  <si>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</si>
  <si>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</si>
  <si>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</si>
  <si>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</si>
  <si>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</si>
  <si>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</si>
  <si>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</si>
  <si>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</si>
  <si>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</si>
  <si>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</si>
  <si>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</si>
  <si>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</si>
  <si>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</si>
  <si>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</si>
  <si>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</si>
  <si>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</si>
  <si>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</si>
  <si>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</si>
  <si>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</si>
  <si>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</si>
  <si>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</si>
  <si>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</si>
  <si>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</si>
  <si>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</si>
  <si>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</si>
  <si>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</si>
  <si>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</si>
  <si>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</si>
  <si>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</si>
  <si>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</si>
  <si>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</si>
  <si>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</si>
  <si>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</si>
  <si>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</si>
  <si>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</si>
  <si>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</si>
  <si>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</si>
  <si>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</si>
  <si>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</si>
  <si>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</si>
  <si>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</si>
  <si>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</si>
  <si>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</si>
  <si>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</si>
  <si>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</si>
  <si>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</si>
  <si>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</si>
  <si>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</si>
  <si>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</si>
  <si>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</si>
  <si>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</si>
  <si>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</si>
  <si>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</si>
  <si>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</si>
  <si>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</si>
  <si>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</si>
  <si>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</si>
  <si>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</si>
  <si>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</si>
  <si>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</si>
  <si>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</si>
  <si>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</si>
  <si>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</si>
  <si>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</si>
  <si>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</si>
  <si>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</si>
  <si>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</si>
  <si>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</si>
  <si>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</si>
  <si>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</si>
  <si>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</si>
  <si>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</si>
  <si>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</si>
  <si>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</si>
  <si>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</si>
  <si>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</si>
  <si>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</si>
  <si>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</si>
  <si>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</si>
  <si>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</si>
  <si>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</si>
  <si>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</si>
  <si>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</si>
  <si>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</si>
  <si>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</si>
  <si>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</si>
  <si>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</si>
  <si>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</si>
  <si>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</si>
  <si>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</si>
  <si>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</si>
  <si>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</si>
  <si>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</si>
  <si>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</si>
  <si>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</si>
  <si>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</si>
  <si>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</si>
  <si>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</si>
  <si>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</si>
  <si>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</si>
  <si>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</si>
  <si>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</si>
  <si>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</si>
  <si>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</si>
  <si>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</si>
  <si>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</si>
  <si>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</si>
  <si>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</si>
  <si>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</si>
  <si>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</si>
  <si>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</si>
  <si>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</si>
  <si>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</si>
  <si>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</si>
  <si>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</si>
  <si>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</si>
  <si>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</si>
  <si>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</si>
  <si>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</si>
  <si>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</si>
  <si>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</si>
  <si>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</si>
  <si>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</si>
  <si>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</si>
  <si>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</si>
  <si>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</si>
  <si>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</si>
  <si>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</si>
  <si>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</si>
  <si>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</si>
  <si>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</si>
  <si>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</si>
  <si>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</si>
  <si>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</si>
  <si>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</si>
  <si>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</si>
  <si>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</si>
  <si>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</si>
  <si>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</si>
  <si>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</si>
  <si>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</si>
  <si>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</si>
  <si>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</si>
  <si>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</si>
  <si>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</si>
  <si>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</si>
  <si>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</si>
  <si>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</si>
  <si>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</si>
  <si>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</si>
  <si>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</si>
  <si>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</si>
  <si>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</si>
  <si>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</si>
  <si>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</si>
  <si>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</si>
  <si>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</si>
  <si>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</si>
  <si>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</si>
  <si>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</si>
  <si>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</si>
  <si>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</si>
  <si>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</si>
  <si>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</si>
  <si>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</si>
  <si>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</si>
  <si>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</si>
  <si>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</si>
  <si>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</si>
  <si>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</si>
  <si>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</si>
  <si>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</si>
  <si>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</si>
  <si>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</si>
  <si>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</si>
  <si>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</si>
  <si>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</si>
  <si>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</si>
  <si>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</si>
  <si>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</si>
  <si>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</si>
  <si>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</si>
  <si>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</si>
  <si>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</si>
  <si>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</si>
  <si>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</si>
  <si>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</si>
  <si>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</si>
  <si>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</si>
  <si>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</si>
  <si>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</si>
  <si>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</si>
  <si>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</si>
  <si>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</si>
  <si>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</si>
  <si>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</si>
  <si>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</si>
  <si>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</si>
  <si>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</si>
  <si>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</si>
  <si>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</si>
  <si>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</si>
  <si>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</si>
  <si>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</si>
  <si>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</si>
  <si>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</si>
  <si>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</si>
  <si>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</si>
  <si>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</si>
  <si>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</si>
  <si>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</si>
  <si>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</si>
  <si>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</si>
  <si>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</si>
  <si>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</si>
  <si>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</si>
  <si>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</si>
  <si>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</si>
  <si>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</si>
  <si>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</si>
  <si>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</si>
  <si>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</si>
  <si>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</si>
  <si>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</si>
  <si>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</si>
  <si>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</si>
  <si>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</si>
  <si>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</si>
  <si>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</si>
  <si>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</si>
  <si>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</si>
  <si>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</si>
  <si>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</si>
  <si>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</si>
  <si>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</si>
  <si>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</si>
  <si>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</si>
  <si>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</si>
  <si>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</si>
  <si>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</si>
  <si>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</si>
  <si>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</si>
  <si>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</si>
  <si>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</si>
  <si>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</si>
  <si>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</si>
  <si>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</si>
  <si>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</si>
  <si>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</si>
  <si>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</si>
  <si>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</si>
  <si>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</si>
  <si>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</si>
  <si>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</si>
  <si>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</si>
  <si>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</si>
  <si>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</si>
  <si>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</si>
  <si>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</si>
  <si>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</si>
  <si>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</si>
  <si>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</si>
  <si>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</si>
  <si>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</si>
  <si>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</si>
  <si>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</si>
  <si>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</si>
  <si>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</si>
  <si>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</si>
  <si>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</si>
  <si>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</si>
  <si>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</si>
  <si>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</si>
  <si>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</si>
  <si>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</si>
  <si>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</si>
  <si>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</si>
  <si>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</si>
  <si>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</si>
  <si>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</si>
  <si>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</si>
  <si>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</si>
  <si>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</si>
  <si>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</si>
  <si>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</si>
  <si>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</si>
  <si>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</si>
  <si>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</si>
  <si>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</si>
  <si>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</si>
  <si>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</si>
  <si>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</si>
  <si>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</si>
  <si>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</si>
  <si>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</si>
  <si>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</si>
  <si>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</si>
  <si>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</si>
  <si>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</si>
  <si>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</si>
  <si>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</si>
  <si>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</si>
  <si>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</si>
  <si>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</si>
  <si>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</si>
  <si>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</si>
  <si>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</si>
  <si>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</si>
  <si>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</si>
  <si>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</si>
  <si>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</si>
  <si>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</si>
  <si>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</si>
  <si>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</si>
  <si>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</si>
  <si>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</si>
  <si>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</si>
  <si>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</si>
  <si>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</si>
  <si>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</si>
  <si>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</si>
  <si>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</si>
  <si>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</si>
  <si>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</si>
  <si>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</si>
  <si>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</si>
  <si>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</si>
  <si>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</si>
  <si>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</si>
  <si>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</si>
  <si>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</si>
  <si>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</si>
  <si>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</si>
  <si>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</si>
  <si>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</si>
  <si>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</si>
  <si>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</si>
  <si>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</si>
  <si>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</si>
  <si>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</si>
  <si>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</si>
  <si>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</si>
  <si>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</si>
  <si>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</si>
  <si>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</si>
  <si>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</si>
  <si>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</si>
  <si>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</si>
  <si>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</si>
  <si>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</si>
  <si>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</si>
  <si>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</si>
  <si>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</si>
  <si>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</si>
  <si>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</si>
  <si>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</si>
  <si>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</si>
  <si>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</si>
  <si>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</si>
  <si>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</si>
  <si>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</si>
  <si>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</si>
  <si>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</si>
  <si>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</si>
  <si>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</si>
  <si>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</si>
  <si>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</si>
  <si>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</si>
  <si>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</si>
  <si>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</si>
  <si>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</si>
  <si>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</si>
  <si>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</si>
  <si>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</si>
  <si>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</si>
  <si>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</si>
  <si>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</si>
  <si>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</si>
  <si>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</si>
  <si>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</si>
  <si>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</si>
  <si>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</si>
  <si>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</si>
  <si>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</si>
  <si>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</si>
  <si>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</si>
  <si>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</si>
  <si>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</si>
  <si>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</si>
  <si>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</si>
  <si>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</si>
  <si>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</si>
  <si>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</si>
  <si>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</si>
  <si>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</si>
  <si>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</si>
  <si>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</si>
  <si>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</si>
  <si>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</si>
  <si>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</si>
  <si>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</si>
  <si>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</si>
  <si>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</si>
  <si>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</si>
  <si>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</si>
  <si>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</si>
  <si>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</si>
  <si>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</si>
  <si>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</si>
  <si>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</si>
  <si>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</si>
  <si>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</si>
  <si>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</si>
  <si>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</si>
  <si>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</si>
  <si>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</si>
  <si>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</si>
  <si>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</si>
  <si>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</si>
  <si>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</si>
  <si>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</si>
  <si>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</si>
  <si>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</si>
  <si>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</si>
  <si>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</si>
  <si>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</si>
  <si>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</si>
  <si>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</si>
  <si>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</si>
  <si>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</si>
  <si>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</si>
  <si>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</si>
  <si>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</si>
  <si>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</si>
  <si>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</si>
  <si>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</si>
  <si>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</si>
  <si>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</si>
  <si>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</si>
  <si>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</si>
  <si>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</si>
  <si>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</si>
  <si>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</si>
  <si>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</si>
  <si>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</si>
  <si>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</si>
  <si>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</si>
  <si>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</si>
  <si>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</si>
  <si>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</si>
  <si>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</si>
  <si>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</si>
  <si>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</si>
  <si>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</si>
  <si>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</si>
  <si>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</si>
  <si>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</si>
  <si>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</si>
  <si>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</si>
  <si>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</si>
  <si>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</si>
  <si>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</si>
  <si>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</si>
  <si>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</si>
  <si>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</si>
  <si>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</si>
  <si>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</si>
  <si>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</si>
  <si>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</si>
  <si>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</si>
  <si>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</si>
  <si>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</si>
  <si>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</si>
  <si>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</si>
  <si>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</si>
  <si>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</si>
  <si>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</si>
  <si>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</si>
  <si>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</si>
  <si>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</si>
  <si>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</si>
  <si>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</si>
  <si>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</si>
  <si>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</si>
  <si>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</si>
  <si>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</si>
  <si>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</si>
  <si>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</si>
  <si>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</si>
  <si>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</si>
  <si>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</si>
  <si>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</si>
  <si>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</si>
  <si>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</si>
  <si>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</si>
  <si>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</si>
  <si>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</si>
  <si>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</si>
  <si>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</si>
  <si>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</si>
  <si>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</si>
  <si>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</si>
  <si>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</si>
  <si>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</si>
  <si>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</si>
  <si>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</si>
  <si>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</si>
  <si>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</si>
  <si>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</si>
  <si>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</si>
  <si>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</si>
  <si>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</si>
  <si>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</si>
  <si>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</si>
  <si>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</si>
  <si>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</si>
  <si>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</si>
  <si>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</si>
  <si>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</si>
  <si>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</si>
  <si>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</si>
  <si>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</si>
  <si>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</si>
  <si>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</si>
  <si>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</si>
  <si>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</si>
  <si>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</si>
  <si>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</si>
  <si>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</si>
  <si>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</si>
  <si>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</si>
  <si>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</si>
  <si>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</si>
  <si>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</si>
  <si>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</si>
  <si>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</si>
  <si>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</si>
  <si>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</si>
  <si>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</si>
  <si>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</si>
  <si>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</si>
  <si>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</si>
  <si>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</si>
  <si>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</si>
  <si>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</si>
  <si>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</si>
  <si>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</si>
  <si>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</si>
  <si>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</si>
  <si>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</si>
  <si>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</si>
  <si>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</si>
  <si>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</si>
  <si>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</si>
  <si>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</si>
  <si>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</si>
  <si>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</si>
  <si>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</si>
  <si>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</si>
  <si>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</si>
  <si>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</si>
  <si>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</si>
  <si>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</si>
  <si>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</si>
  <si>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</si>
  <si>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</si>
  <si>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</si>
  <si>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</si>
  <si>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</si>
  <si>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</si>
  <si>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</si>
  <si>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</si>
  <si>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</si>
  <si>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</si>
  <si>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</si>
  <si>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</si>
  <si>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</si>
  <si>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</si>
  <si>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</si>
  <si>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</si>
  <si>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</si>
  <si>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</si>
  <si>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</si>
  <si>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</si>
  <si>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</si>
  <si>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</si>
  <si>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</si>
  <si>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</si>
  <si>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</si>
  <si>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</si>
  <si>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</si>
  <si>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</si>
  <si>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</si>
  <si>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</si>
  <si>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</si>
  <si>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</si>
  <si>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</si>
  <si>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</si>
  <si>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</si>
  <si>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</si>
  <si>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</si>
  <si>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</si>
  <si>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</si>
  <si>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</si>
  <si>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</si>
  <si>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</si>
  <si>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</si>
  <si>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</si>
  <si>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</si>
  <si>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</si>
  <si>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</si>
  <si>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</si>
  <si>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</si>
  <si>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</si>
  <si>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</si>
  <si>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</si>
  <si>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</si>
  <si>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</si>
  <si>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</si>
  <si>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</si>
  <si>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</si>
  <si>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</si>
  <si>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</si>
  <si>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</si>
  <si>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</si>
  <si>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</si>
  <si>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</si>
  <si>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</si>
  <si>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</si>
  <si>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</si>
  <si>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</si>
  <si>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</si>
  <si>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</si>
  <si>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</si>
  <si>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</si>
  <si>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</si>
  <si>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</si>
  <si>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</si>
  <si>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</si>
  <si>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</si>
  <si>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</si>
  <si>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</si>
  <si>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</si>
  <si>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</si>
  <si>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</si>
  <si>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</si>
  <si>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</si>
  <si>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</si>
  <si>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</si>
  <si>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</si>
  <si>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</si>
  <si>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</si>
  <si>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</si>
  <si>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</si>
  <si>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</si>
  <si>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</si>
  <si>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</si>
  <si>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</si>
  <si>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</si>
  <si>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</si>
  <si>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</si>
  <si>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</si>
  <si>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</si>
  <si>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</si>
  <si>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</si>
  <si>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</si>
  <si>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</si>
  <si>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</si>
  <si>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</si>
  <si>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</si>
  <si>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</si>
  <si>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</si>
  <si>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</si>
  <si>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</si>
  <si>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</si>
  <si>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</si>
  <si>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</si>
  <si>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</si>
  <si>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</si>
  <si>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</si>
  <si>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</si>
  <si>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</si>
  <si>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</si>
  <si>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</si>
  <si>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</si>
  <si>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</si>
  <si>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</si>
  <si>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</si>
  <si>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</si>
  <si>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</si>
  <si>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</si>
  <si>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</si>
  <si>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</si>
  <si>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</si>
  <si>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</si>
  <si>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</si>
  <si>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</si>
  <si>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</si>
  <si>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</si>
  <si>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</si>
  <si>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</si>
  <si>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</si>
  <si>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</si>
  <si>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</si>
  <si>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</si>
  <si>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</si>
  <si>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</si>
  <si>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</si>
  <si>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</si>
  <si>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</si>
  <si>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</si>
  <si>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</si>
  <si>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</si>
  <si>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</si>
  <si>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</si>
  <si>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</si>
  <si>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</si>
  <si>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</si>
  <si>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</si>
  <si>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</si>
  <si>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</si>
  <si>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</si>
  <si>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</si>
  <si>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</si>
  <si>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</si>
  <si>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</si>
  <si>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</si>
  <si>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</si>
  <si>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</si>
  <si>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</si>
  <si>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</si>
  <si>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</si>
  <si>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</si>
  <si>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</si>
  <si>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</si>
  <si>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</si>
  <si>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</si>
  <si>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</si>
  <si>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</si>
  <si>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</si>
  <si>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</si>
  <si>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</si>
  <si>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</si>
  <si>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</si>
  <si>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</si>
  <si>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</si>
  <si>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</si>
  <si>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</si>
  <si>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</si>
  <si>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</si>
  <si>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</si>
  <si>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</si>
  <si>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</si>
  <si>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</si>
  <si>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</si>
  <si>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</si>
  <si>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</si>
  <si>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</si>
  <si>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</si>
  <si>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</si>
  <si>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</si>
  <si>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</si>
  <si>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</si>
  <si>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</si>
  <si>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</si>
  <si>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</si>
  <si>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</si>
  <si>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</si>
  <si>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</si>
  <si>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</si>
  <si>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</si>
  <si>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</si>
  <si>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</si>
  <si>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</si>
  <si>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</si>
  <si>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</si>
  <si>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</si>
  <si>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</si>
  <si>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</si>
  <si>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</si>
  <si>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</si>
  <si>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</si>
  <si>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</si>
  <si>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</si>
  <si>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</si>
  <si>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</si>
  <si>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</si>
  <si>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</si>
  <si>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</si>
  <si>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</si>
  <si>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</si>
  <si>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</si>
  <si>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</si>
  <si>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</si>
  <si>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</si>
  <si>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</si>
  <si>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</si>
  <si>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</si>
  <si>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</si>
  <si>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</si>
  <si>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</si>
  <si>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</si>
  <si>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</si>
  <si>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</si>
  <si>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</si>
  <si>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</si>
  <si>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</si>
  <si>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</si>
  <si>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</si>
  <si>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</si>
  <si>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</si>
  <si>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</si>
  <si>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</si>
  <si>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</si>
  <si>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</si>
  <si>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</si>
  <si>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</si>
  <si>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</si>
  <si>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</si>
  <si>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</si>
  <si>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</si>
  <si>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</si>
  <si>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</si>
  <si>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</si>
  <si>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</si>
  <si>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</si>
  <si>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</si>
  <si>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</si>
  <si>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</si>
  <si>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</si>
  <si>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</si>
  <si>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</si>
  <si>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</si>
  <si>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</si>
  <si>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</si>
  <si>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</si>
  <si>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</si>
  <si>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</si>
  <si>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</si>
  <si>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</si>
  <si>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</si>
  <si>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</si>
  <si>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</si>
  <si>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</si>
  <si>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</si>
  <si>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</si>
  <si>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</si>
  <si>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</si>
  <si>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</si>
  <si>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</si>
  <si>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</si>
  <si>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</si>
  <si>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</si>
  <si>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</si>
  <si>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</si>
  <si>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</si>
  <si>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</si>
  <si>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</si>
  <si>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</si>
  <si>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</si>
  <si>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</si>
  <si>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</si>
  <si>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</si>
  <si>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</si>
  <si>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</si>
  <si>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</si>
  <si>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</si>
  <si>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</si>
  <si>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</si>
  <si>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</si>
  <si>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</si>
  <si>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</si>
  <si>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</si>
  <si>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</si>
  <si>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</si>
  <si>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</si>
  <si>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</si>
  <si>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</si>
  <si>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</si>
  <si>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</si>
  <si>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</si>
  <si>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</si>
  <si>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</si>
  <si>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</si>
  <si>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</si>
  <si>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</si>
  <si>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</si>
  <si>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</si>
  <si>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</si>
  <si>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</si>
  <si>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</si>
  <si>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</si>
  <si>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</si>
  <si>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</si>
  <si>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</si>
  <si>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</si>
  <si>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</si>
  <si>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</si>
  <si>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</si>
  <si>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</si>
  <si>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</si>
  <si>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</si>
  <si>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</si>
  <si>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</si>
  <si>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</si>
  <si>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</si>
  <si>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</si>
  <si>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</si>
  <si>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</si>
  <si>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</si>
  <si>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</si>
  <si>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</si>
  <si>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</si>
  <si>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</si>
  <si>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</si>
  <si>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</si>
  <si>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</si>
  <si>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</si>
  <si>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</si>
  <si>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</si>
  <si>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</si>
  <si>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</si>
  <si>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</si>
  <si>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</si>
  <si>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</si>
  <si>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</si>
  <si>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</si>
  <si>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</si>
  <si>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</si>
  <si>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</si>
  <si>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</si>
  <si>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</si>
  <si>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</si>
  <si>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</si>
  <si>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</si>
  <si>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</si>
  <si>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</si>
  <si>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</si>
  <si>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</si>
  <si>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</si>
  <si>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</si>
  <si>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</si>
  <si>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</si>
  <si>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</si>
  <si>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</si>
  <si>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</si>
  <si>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</si>
  <si>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</si>
  <si>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</si>
  <si>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</si>
  <si>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</si>
  <si>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</si>
  <si>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</si>
  <si>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</si>
  <si>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</si>
  <si>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</si>
  <si>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</si>
  <si>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</si>
  <si>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</si>
  <si>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</si>
  <si>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</si>
  <si>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</si>
  <si>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</si>
  <si>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</si>
  <si>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</si>
  <si>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</si>
  <si>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</si>
  <si>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</si>
  <si>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</si>
  <si>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</si>
  <si>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</si>
  <si>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</si>
  <si>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</si>
  <si>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</si>
  <si>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</si>
  <si>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</si>
  <si>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</si>
  <si>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</si>
  <si>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</si>
  <si>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</si>
  <si>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</si>
  <si>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</si>
  <si>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</si>
  <si>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</si>
  <si>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</si>
  <si>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</si>
  <si>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</si>
  <si>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</si>
  <si>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</si>
  <si>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</si>
  <si>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</si>
  <si>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</si>
  <si>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</si>
  <si>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</si>
  <si>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</si>
  <si>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</si>
  <si>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</si>
  <si>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</si>
  <si>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</si>
  <si>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</si>
  <si>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</si>
  <si>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</si>
  <si>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</si>
  <si>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</si>
  <si>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</si>
  <si>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</si>
  <si>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</si>
  <si>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</si>
  <si>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</si>
  <si>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</si>
  <si>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</si>
  <si>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</si>
  <si>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</si>
  <si>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</si>
  <si>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</si>
  <si>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</si>
  <si>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</si>
  <si>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</si>
  <si>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</si>
  <si>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</si>
  <si>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</si>
  <si>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</si>
  <si>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</si>
  <si>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</si>
  <si>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</si>
  <si>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</si>
  <si>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</si>
  <si>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</si>
  <si>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</si>
  <si>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</si>
  <si>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</si>
  <si>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</si>
  <si>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</si>
  <si>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</si>
  <si>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</si>
  <si>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</si>
  <si>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</si>
  <si>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</si>
  <si>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</si>
  <si>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</si>
  <si>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</si>
  <si>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</si>
  <si>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</si>
  <si>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</si>
  <si>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</si>
  <si>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</si>
  <si>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</si>
  <si>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</si>
  <si>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</si>
  <si>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</si>
  <si>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</si>
  <si>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</si>
  <si>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</si>
  <si>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</si>
  <si>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</si>
  <si>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</si>
  <si>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</si>
  <si>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</si>
  <si>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</si>
  <si>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</si>
  <si>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</si>
  <si>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</si>
  <si>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</si>
  <si>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</si>
  <si>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</si>
  <si>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</si>
  <si>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</si>
  <si>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</si>
  <si>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</si>
  <si>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</si>
  <si>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</si>
  <si>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</si>
  <si>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</si>
  <si>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</si>
  <si>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</si>
  <si>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</si>
  <si>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</si>
  <si>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</si>
  <si>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</si>
  <si>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</si>
  <si>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</si>
  <si>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</si>
  <si>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</si>
  <si>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</si>
  <si>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</si>
  <si>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</si>
  <si>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</si>
  <si>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</si>
  <si>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</si>
  <si>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</si>
  <si>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</si>
  <si>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</si>
  <si>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</si>
  <si>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</si>
  <si>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</si>
  <si>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</si>
  <si>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</si>
  <si>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</si>
  <si>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</si>
  <si>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</si>
  <si>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</si>
  <si>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</si>
  <si>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</si>
  <si>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</si>
  <si>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</si>
  <si>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</si>
  <si>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</si>
  <si>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</si>
  <si>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</si>
  <si>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</si>
  <si>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</si>
  <si>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</si>
  <si>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</si>
  <si>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</si>
  <si>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</si>
  <si>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</si>
  <si>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</si>
  <si>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</si>
  <si>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</si>
  <si>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</si>
  <si>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</si>
  <si>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</si>
  <si>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</si>
  <si>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</si>
  <si>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</si>
  <si>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</si>
  <si>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</si>
  <si>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</si>
  <si>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</si>
  <si>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</si>
  <si>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</si>
  <si>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</si>
  <si>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</si>
  <si>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</si>
  <si>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</si>
  <si>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</si>
  <si>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</si>
  <si>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</si>
  <si>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</si>
  <si>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</si>
  <si>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</si>
  <si>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</si>
  <si>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</si>
  <si>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</si>
  <si>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</si>
  <si>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</si>
  <si>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</si>
  <si>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</si>
  <si>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</si>
  <si>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</si>
  <si>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</si>
  <si>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</si>
  <si>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</si>
  <si>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</si>
  <si>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</si>
  <si>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</si>
  <si>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</si>
  <si>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</si>
  <si>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</si>
  <si>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</si>
  <si>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</si>
  <si>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</si>
  <si>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</si>
  <si>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</si>
  <si>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</si>
  <si>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</si>
  <si>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</si>
  <si>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</si>
  <si>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</si>
  <si>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</si>
  <si>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</si>
  <si>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</si>
  <si>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</si>
  <si>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</si>
  <si>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</si>
  <si>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</si>
  <si>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</si>
  <si>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</si>
  <si>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</si>
  <si>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</si>
  <si>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</si>
  <si>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</si>
  <si>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</si>
  <si>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</si>
  <si>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</si>
  <si>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</si>
  <si>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</si>
  <si>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</si>
  <si>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</si>
  <si>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</si>
  <si>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</si>
  <si>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</si>
  <si>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</si>
  <si>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</si>
  <si>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</si>
  <si>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</si>
  <si>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</si>
  <si>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</si>
  <si>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</si>
  <si>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</si>
  <si>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</si>
  <si>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</si>
  <si>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</si>
  <si>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</si>
  <si>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</si>
  <si>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</si>
  <si>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</si>
  <si>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</si>
  <si>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</si>
  <si>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</si>
  <si>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</si>
  <si>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</si>
  <si>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</si>
  <si>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</si>
  <si>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</si>
  <si>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</si>
  <si>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</si>
  <si>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</si>
  <si>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</si>
  <si>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</si>
  <si>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</si>
  <si>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</si>
  <si>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</si>
  <si>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</si>
  <si>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</si>
  <si>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</si>
  <si>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</si>
  <si>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</si>
  <si>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</si>
  <si>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</si>
  <si>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</si>
  <si>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</si>
  <si>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</si>
  <si>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</si>
  <si>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</si>
  <si>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</si>
  <si>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</si>
  <si>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</si>
  <si>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</si>
  <si>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</si>
  <si>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</si>
  <si>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</si>
  <si>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</si>
  <si>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</si>
  <si>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</si>
  <si>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</si>
  <si>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</si>
  <si>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</si>
  <si>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</si>
  <si>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</si>
  <si>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</si>
  <si>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</si>
  <si>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</si>
  <si>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</si>
  <si>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</si>
  <si>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</si>
  <si>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</si>
  <si>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</si>
  <si>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</si>
  <si>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</si>
  <si>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</si>
  <si>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</si>
  <si>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</si>
  <si>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</si>
  <si>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</si>
  <si>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</si>
  <si>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</si>
  <si>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</si>
  <si>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</si>
  <si>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</si>
  <si>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</si>
  <si>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</si>
  <si>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</si>
  <si>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</si>
  <si>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</si>
  <si>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</si>
  <si>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</si>
  <si>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</si>
  <si>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</si>
  <si>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</si>
  <si>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</si>
  <si>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</si>
  <si>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</si>
  <si>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</si>
  <si>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</si>
  <si>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</si>
  <si>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</si>
  <si>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</si>
  <si>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</si>
  <si>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</si>
  <si>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</si>
  <si>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</si>
  <si>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</si>
  <si>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</si>
  <si>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</si>
  <si>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</si>
  <si>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</si>
  <si>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</si>
  <si>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</si>
  <si>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</si>
  <si>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</si>
  <si>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</si>
  <si>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</si>
  <si>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</si>
  <si>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</si>
  <si>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</si>
  <si>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</si>
  <si>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</si>
  <si>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</si>
  <si>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</si>
  <si>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</si>
  <si>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</si>
  <si>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</si>
  <si>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</si>
  <si>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</si>
  <si>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</si>
  <si>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</si>
  <si>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</si>
  <si>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</si>
  <si>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</si>
  <si>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</si>
  <si>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</si>
  <si>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</si>
  <si>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</si>
  <si>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</si>
  <si>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</si>
  <si>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</si>
  <si>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</si>
  <si>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</si>
  <si>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</si>
  <si>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</si>
  <si>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</si>
  <si>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</si>
  <si>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</si>
  <si>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</si>
  <si>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</si>
  <si>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</si>
  <si>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</si>
  <si>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</si>
  <si>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</si>
  <si>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</si>
  <si>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</si>
  <si>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</si>
  <si>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</si>
  <si>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</si>
  <si>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</si>
  <si>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</si>
  <si>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</si>
  <si>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</si>
  <si>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</si>
  <si>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</si>
  <si>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</si>
  <si>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</si>
  <si>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</si>
  <si>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</si>
  <si>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</si>
  <si>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</si>
  <si>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</si>
  <si>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</si>
  <si>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</si>
  <si>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</si>
  <si>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</si>
  <si>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</si>
  <si>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</si>
  <si>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</si>
  <si>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</si>
  <si>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</si>
  <si>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</si>
  <si>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</si>
  <si>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</si>
  <si>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</si>
  <si>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</si>
  <si>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</si>
  <si>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</si>
  <si>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</si>
  <si>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</si>
  <si>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</si>
  <si>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</si>
  <si>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</si>
  <si>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</si>
  <si>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</si>
  <si>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</si>
  <si>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</si>
  <si>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</si>
  <si>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</si>
  <si>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</si>
  <si>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</si>
  <si>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</si>
  <si>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</si>
  <si>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</si>
  <si>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</si>
  <si>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</si>
  <si>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</si>
  <si>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</si>
  <si>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</si>
  <si>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</si>
  <si>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</si>
  <si>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</si>
  <si>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</si>
  <si>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</si>
  <si>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</si>
  <si>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</si>
  <si>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</si>
  <si>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</si>
  <si>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</si>
  <si>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</si>
  <si>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</si>
  <si>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</si>
  <si>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</si>
  <si>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</si>
  <si>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</si>
  <si>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</si>
  <si>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</si>
  <si>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</si>
  <si>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</si>
  <si>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</si>
  <si>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</si>
  <si>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</si>
  <si>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</si>
  <si>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</si>
  <si>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</si>
  <si>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</si>
  <si>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</si>
  <si>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</si>
  <si>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</si>
  <si>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</si>
  <si>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</si>
  <si>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</si>
  <si>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</si>
  <si>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</si>
  <si>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</si>
  <si>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</si>
  <si>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</si>
  <si>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</si>
  <si>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</si>
  <si>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</si>
  <si>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</si>
  <si>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</si>
  <si>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</si>
  <si>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</si>
  <si>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</si>
  <si>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</si>
  <si>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</si>
  <si>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</si>
  <si>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</si>
  <si>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</si>
  <si>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</si>
  <si>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</si>
  <si>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</si>
  <si>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</si>
  <si>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</si>
  <si>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</si>
  <si>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</si>
  <si>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</si>
  <si>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</si>
  <si>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</si>
  <si>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</si>
  <si>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</si>
  <si>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</si>
  <si>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</si>
  <si>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</si>
  <si>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</si>
  <si>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</si>
  <si>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</si>
  <si>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</si>
  <si>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</si>
  <si>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</si>
  <si>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</si>
  <si>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</si>
  <si>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</si>
  <si>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</si>
  <si>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</si>
  <si>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</si>
  <si>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</si>
  <si>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</si>
  <si>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</si>
  <si>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</si>
  <si>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</si>
  <si>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</si>
  <si>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</si>
  <si>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</si>
  <si>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</si>
  <si>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</si>
  <si>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</si>
  <si>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</si>
  <si>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</si>
  <si>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</si>
  <si>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</si>
  <si>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</si>
  <si>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</si>
  <si>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</si>
  <si>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</si>
  <si>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</si>
  <si>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</si>
  <si>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</si>
  <si>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</si>
  <si>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</si>
  <si>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</si>
  <si>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</si>
  <si>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</si>
  <si>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</si>
  <si>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</si>
  <si>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</si>
  <si>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</si>
  <si>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</si>
  <si>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</si>
  <si>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</si>
  <si>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</si>
  <si>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</si>
  <si>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</si>
  <si>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</si>
  <si>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</si>
  <si>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</si>
  <si>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</si>
  <si>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</si>
  <si>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</si>
  <si>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</si>
  <si>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</si>
  <si>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</si>
  <si>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</si>
  <si>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</si>
  <si>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</si>
  <si>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</si>
  <si>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</si>
  <si>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</si>
  <si>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</si>
  <si>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</si>
  <si>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</si>
  <si>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</si>
  <si>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</si>
  <si>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</si>
  <si>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</si>
  <si>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</si>
  <si>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</si>
  <si>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</si>
  <si>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</si>
  <si>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</si>
  <si>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</si>
  <si>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</si>
  <si>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</si>
  <si>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</si>
  <si>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</si>
  <si>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</si>
  <si>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</si>
  <si>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</si>
  <si>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</si>
  <si>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</si>
  <si>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</si>
  <si>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</si>
  <si>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</si>
  <si>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</si>
  <si>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</si>
  <si>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</si>
  <si>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</si>
  <si>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</si>
  <si>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</si>
  <si>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</si>
  <si>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</si>
  <si>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</si>
  <si>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</si>
  <si>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</si>
  <si>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</si>
  <si>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</si>
  <si>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</si>
  <si>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</si>
  <si>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</si>
  <si>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</si>
  <si>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</si>
  <si>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</si>
  <si>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</si>
  <si>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</si>
  <si>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</si>
  <si>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</si>
  <si>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</si>
  <si>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</si>
  <si>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</si>
  <si>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</si>
  <si>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</si>
  <si>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</si>
  <si>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</si>
  <si>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</si>
  <si>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</si>
  <si>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</si>
  <si>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</si>
  <si>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</si>
  <si>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</si>
  <si>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</si>
  <si>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</si>
  <si>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</si>
  <si>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</si>
  <si>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</si>
  <si>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</si>
  <si>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</si>
  <si>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</si>
  <si>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</si>
  <si>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</si>
  <si>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</si>
  <si>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</si>
  <si>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</si>
  <si>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</si>
  <si>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</si>
  <si>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</si>
  <si>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</si>
  <si>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</si>
  <si>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</si>
  <si>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</si>
  <si>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</si>
  <si>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</si>
  <si>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</si>
  <si>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</si>
  <si>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</si>
  <si>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</si>
  <si>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</si>
  <si>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</si>
  <si>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</si>
  <si>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</si>
  <si>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</si>
  <si>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</si>
  <si>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</si>
  <si>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</si>
  <si>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</si>
  <si>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</si>
  <si>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</si>
  <si>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</si>
  <si>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</si>
  <si>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</si>
  <si>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</si>
  <si>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</si>
  <si>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</si>
  <si>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</si>
  <si>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</si>
  <si>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</si>
  <si>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</si>
  <si>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</si>
  <si>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</si>
  <si>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</si>
  <si>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</si>
  <si>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</si>
  <si>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</si>
  <si>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</si>
  <si>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</si>
  <si>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</si>
  <si>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</si>
  <si>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</si>
  <si>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</si>
  <si>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</si>
  <si>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</si>
  <si>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</si>
  <si>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</si>
  <si>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</si>
  <si>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</si>
  <si>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</si>
  <si>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</si>
  <si>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</si>
  <si>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</si>
  <si>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</si>
  <si>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</si>
  <si>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</si>
  <si>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</si>
  <si>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</si>
  <si>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</si>
  <si>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</si>
  <si>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</si>
  <si>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</si>
  <si>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</si>
  <si>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</si>
  <si>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</si>
  <si>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</si>
  <si>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</si>
  <si>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</si>
  <si>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</si>
  <si>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</si>
  <si>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</si>
  <si>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</si>
  <si>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</si>
  <si>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</si>
  <si>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</si>
  <si>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</si>
  <si>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</si>
  <si>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</si>
  <si>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</si>
  <si>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</si>
  <si>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</si>
  <si>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</si>
  <si>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</si>
  <si>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</si>
  <si>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</si>
  <si>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</si>
  <si>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</si>
  <si>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</si>
  <si>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</si>
  <si>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</si>
  <si>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</si>
  <si>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</si>
  <si>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</si>
  <si>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</si>
  <si>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</si>
  <si>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</si>
  <si>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</si>
  <si>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</si>
  <si>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</si>
  <si>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</si>
  <si>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</si>
  <si>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</si>
  <si>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</si>
  <si>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</si>
  <si>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</si>
  <si>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</si>
  <si>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</si>
  <si>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</si>
  <si>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</si>
  <si>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</si>
  <si>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</si>
  <si>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</si>
  <si>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</si>
  <si>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</si>
  <si>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</si>
  <si>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</si>
  <si>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</si>
  <si>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</si>
  <si>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</si>
  <si>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</si>
  <si>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</si>
  <si>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</si>
  <si>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</si>
  <si>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</si>
  <si>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</si>
  <si>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</si>
  <si>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</si>
  <si>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</si>
  <si>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</si>
  <si>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</si>
  <si>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</si>
  <si>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</si>
  <si>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</si>
  <si>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</si>
  <si>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</si>
  <si>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</si>
  <si>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</si>
  <si>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</si>
  <si>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</si>
  <si>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</si>
  <si>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</si>
  <si>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</si>
  <si>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</si>
  <si>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</si>
  <si>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</si>
  <si>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</si>
  <si>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</si>
  <si>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</si>
  <si>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</si>
  <si>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</si>
  <si>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</si>
  <si>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</si>
  <si>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</si>
  <si>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</si>
  <si>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</si>
  <si>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</si>
  <si>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</si>
  <si>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</si>
  <si>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</si>
  <si>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</si>
  <si>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</si>
  <si>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</si>
  <si>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</si>
  <si>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</si>
  <si>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</si>
  <si>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</si>
  <si>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</si>
  <si>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</si>
  <si>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</si>
  <si>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</si>
  <si>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</si>
  <si>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</si>
  <si>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</si>
  <si>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</si>
  <si>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</si>
  <si>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</si>
  <si>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</si>
  <si>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</si>
  <si>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</si>
  <si>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</si>
  <si>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</si>
  <si>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</si>
  <si>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</si>
  <si>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</si>
  <si>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</si>
  <si>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</si>
  <si>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</si>
  <si>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</si>
  <si>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</si>
  <si>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</si>
  <si>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</si>
  <si>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</si>
  <si>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</si>
  <si>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</si>
  <si>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</si>
  <si>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</si>
  <si>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</si>
  <si>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</si>
  <si>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</si>
  <si>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</si>
  <si>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</si>
  <si>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</si>
  <si>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</si>
  <si>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</si>
  <si>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</si>
  <si>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</si>
  <si>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</si>
  <si>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</si>
  <si>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</si>
  <si>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</si>
  <si>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</si>
  <si>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</si>
  <si>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</si>
  <si>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</si>
  <si>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</si>
  <si>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</si>
  <si>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</si>
  <si>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</si>
  <si>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</si>
  <si>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</si>
  <si>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</si>
  <si>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</si>
  <si>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</si>
  <si>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</si>
  <si>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</si>
  <si>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</si>
  <si>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</si>
  <si>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</si>
  <si>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</si>
  <si>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</si>
  <si>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</si>
  <si>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</si>
  <si>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</si>
  <si>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</si>
  <si>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</si>
  <si>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</si>
  <si>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</si>
  <si>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</si>
  <si>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</si>
  <si>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</si>
  <si>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</si>
  <si>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</si>
  <si>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</si>
  <si>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</si>
  <si>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</si>
  <si>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</si>
  <si>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</si>
  <si>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</si>
  <si>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</si>
  <si>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</si>
  <si>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</si>
  <si>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</si>
  <si>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</si>
  <si>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</si>
  <si>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</si>
  <si>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</si>
  <si>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</si>
  <si>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</si>
  <si>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</si>
  <si>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</si>
  <si>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</si>
  <si>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</si>
  <si>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</si>
  <si>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</si>
  <si>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</si>
  <si>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</si>
  <si>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</si>
  <si>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</si>
  <si>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</si>
  <si>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</si>
  <si>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</si>
  <si>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</si>
  <si>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</si>
  <si>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</si>
  <si>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</si>
  <si>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</si>
  <si>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</si>
  <si>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</si>
  <si>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</si>
  <si>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</si>
  <si>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</si>
  <si>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</si>
  <si>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</si>
  <si>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</si>
  <si>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</si>
  <si>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</si>
  <si>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</si>
  <si>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</si>
  <si>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</si>
  <si>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</si>
  <si>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</si>
  <si>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</si>
  <si>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</si>
  <si>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</si>
  <si>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</si>
  <si>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</si>
  <si>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</si>
  <si>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</si>
  <si>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</si>
  <si>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</si>
  <si>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</si>
  <si>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</si>
  <si>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</si>
  <si>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</si>
  <si>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</si>
  <si>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</si>
  <si>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</si>
  <si>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</si>
  <si>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</si>
  <si>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</si>
  <si>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</si>
  <si>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</si>
  <si>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</si>
  <si>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</si>
  <si>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</si>
  <si>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</si>
  <si>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</si>
  <si>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</si>
  <si>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</si>
  <si>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</si>
  <si>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</si>
  <si>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</si>
  <si>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</si>
  <si>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</si>
  <si>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</si>
  <si>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</si>
  <si>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</si>
  <si>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</si>
  <si>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</si>
  <si>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</si>
  <si>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</si>
  <si>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</si>
  <si>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</si>
  <si>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</si>
  <si>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</si>
  <si>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</si>
  <si>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</si>
  <si>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</si>
  <si>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</si>
  <si>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</si>
  <si>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</si>
  <si>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</si>
  <si>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</si>
  <si>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</si>
  <si>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</si>
  <si>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</si>
  <si>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</si>
  <si>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</si>
  <si>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</si>
  <si>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</si>
  <si>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</si>
  <si>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</si>
  <si>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</si>
  <si>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</si>
  <si>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</si>
  <si>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</si>
  <si>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</si>
  <si>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</si>
  <si>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</si>
  <si>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</si>
  <si>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</si>
  <si>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</si>
  <si>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</si>
  <si>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</si>
  <si>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</si>
  <si>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</si>
  <si>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</si>
  <si>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</si>
  <si>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</si>
  <si>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</si>
  <si>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</si>
  <si>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</si>
  <si>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</si>
  <si>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</si>
  <si>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</si>
  <si>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</si>
  <si>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</si>
  <si>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</si>
  <si>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</si>
  <si>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</si>
  <si>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</si>
  <si>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</si>
  <si>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</si>
  <si>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</si>
  <si>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</si>
  <si>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</si>
  <si>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</si>
  <si>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</si>
  <si>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</si>
  <si>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</si>
  <si>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</si>
  <si>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</si>
  <si>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</si>
  <si>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</si>
  <si>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</si>
  <si>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</si>
  <si>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</si>
  <si>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</si>
  <si>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</si>
  <si>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</si>
  <si>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</si>
  <si>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</si>
  <si>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</si>
  <si>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</si>
  <si>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</si>
  <si>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</si>
  <si>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</si>
  <si>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</si>
  <si>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</si>
  <si>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</si>
  <si>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</si>
  <si>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</si>
  <si>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</si>
  <si>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</si>
  <si>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</si>
  <si>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</si>
  <si>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</si>
  <si>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</si>
  <si>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</si>
  <si>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</si>
  <si>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</si>
  <si>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</si>
  <si>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</si>
  <si>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</si>
  <si>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</si>
  <si>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</si>
  <si>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</si>
  <si>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</si>
  <si>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</si>
  <si>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</si>
  <si>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</si>
  <si>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</si>
  <si>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</si>
  <si>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</si>
  <si>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</si>
  <si>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</si>
  <si>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</si>
  <si>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</si>
  <si>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</si>
  <si>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</si>
  <si>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</si>
  <si>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</si>
  <si>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</si>
  <si>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</si>
  <si>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</si>
  <si>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</si>
  <si>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</si>
  <si>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</si>
  <si>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</si>
  <si>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</si>
  <si>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</si>
  <si>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</si>
  <si>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</si>
  <si>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</si>
  <si>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</si>
  <si>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</si>
  <si>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</si>
  <si>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</si>
  <si>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</si>
  <si>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</si>
  <si>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</si>
  <si>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</si>
  <si>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</si>
  <si>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</si>
  <si>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</si>
  <si>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</si>
  <si>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</si>
  <si>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</si>
  <si>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</si>
  <si>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</si>
  <si>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</si>
  <si>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</si>
  <si>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</si>
  <si>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</si>
  <si>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</si>
  <si>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</si>
  <si>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</si>
  <si>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</si>
  <si>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</si>
  <si>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</si>
  <si>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</si>
  <si>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</si>
  <si>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</si>
  <si>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</si>
  <si>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</si>
  <si>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</si>
  <si>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</si>
  <si>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</si>
  <si>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</si>
  <si>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</si>
  <si>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</si>
  <si>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</si>
  <si>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</si>
  <si>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</si>
  <si>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</si>
  <si>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</si>
  <si>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</si>
  <si>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</si>
  <si>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</si>
  <si>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</si>
  <si>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</si>
  <si>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</si>
  <si>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</si>
  <si>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</si>
  <si>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</si>
  <si>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</si>
  <si>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</si>
  <si>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</si>
  <si>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</si>
  <si>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</si>
  <si>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</si>
  <si>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</si>
  <si>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</si>
  <si>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</si>
  <si>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</si>
  <si>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</si>
  <si>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</si>
  <si>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</si>
  <si>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</si>
  <si>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</si>
  <si>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</si>
  <si>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</si>
  <si>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</si>
  <si>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</si>
  <si>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</si>
  <si>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</si>
  <si>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</si>
  <si>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</si>
  <si>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</si>
  <si>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</si>
  <si>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</si>
  <si>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</si>
  <si>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</si>
  <si>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</si>
  <si>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</si>
  <si>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</si>
  <si>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</si>
  <si>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</si>
  <si>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</si>
  <si>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</si>
  <si>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</si>
  <si>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</si>
  <si>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</si>
  <si>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</si>
  <si>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</si>
  <si>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</si>
  <si>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</si>
  <si>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</si>
  <si>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</si>
  <si>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</si>
  <si>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</si>
  <si>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</si>
  <si>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</si>
  <si>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</si>
  <si>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</si>
  <si>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</si>
  <si>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</si>
  <si>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</si>
  <si>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</si>
  <si>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</si>
  <si>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</si>
  <si>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</si>
  <si>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</si>
  <si>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</si>
  <si>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</si>
  <si>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</si>
  <si>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</si>
  <si>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</si>
  <si>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</si>
  <si>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</si>
  <si>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</si>
  <si>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</si>
  <si>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</si>
  <si>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</si>
  <si>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</si>
  <si>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</si>
  <si>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</si>
  <si>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</si>
  <si>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</si>
  <si>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</si>
  <si>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</si>
  <si>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</si>
  <si>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</si>
  <si>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</si>
  <si>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</si>
  <si>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</si>
  <si>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</si>
  <si>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</si>
  <si>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</si>
  <si>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</si>
  <si>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</si>
  <si>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</si>
  <si>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</si>
  <si>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</si>
  <si>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</si>
  <si>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</si>
  <si>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</si>
  <si>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</si>
  <si>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</si>
  <si>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</si>
  <si>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</si>
  <si>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</si>
  <si>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</si>
  <si>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</si>
  <si>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</si>
  <si>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</si>
  <si>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</si>
  <si>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</si>
  <si>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</si>
  <si>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</si>
  <si>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</si>
  <si>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</si>
  <si>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</si>
  <si>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</si>
  <si>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</si>
  <si>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</si>
  <si>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</si>
  <si>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</si>
  <si>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</si>
  <si>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</si>
  <si>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</si>
  <si>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</si>
  <si>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</si>
  <si>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</si>
  <si>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</si>
  <si>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</si>
  <si>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</si>
  <si>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</si>
  <si>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</si>
  <si>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</si>
  <si>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</si>
  <si>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</si>
  <si>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</si>
  <si>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</si>
  <si>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</si>
  <si>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</si>
  <si>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</si>
  <si>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</si>
  <si>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</si>
  <si>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</si>
  <si>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</si>
  <si>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</si>
  <si>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</si>
  <si>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</si>
  <si>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</si>
  <si>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</si>
  <si>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</si>
  <si>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</si>
  <si>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</si>
  <si>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</si>
  <si>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</si>
  <si>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</si>
  <si>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</si>
  <si>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</si>
  <si>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</si>
  <si>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</si>
  <si>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</si>
  <si>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</si>
  <si>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</si>
  <si>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</si>
  <si>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</si>
  <si>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</si>
  <si>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</si>
  <si>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</si>
  <si>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</si>
  <si>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</si>
  <si>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</si>
  <si>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</si>
  <si>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</si>
  <si>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</si>
  <si>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</si>
  <si>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</si>
  <si>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</si>
  <si>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</si>
  <si>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</si>
  <si>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</si>
  <si>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</si>
  <si>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</si>
  <si>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</si>
  <si>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</si>
  <si>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</si>
  <si>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</si>
  <si>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</si>
  <si>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</si>
  <si>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</si>
  <si>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</si>
  <si>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</si>
  <si>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</si>
  <si>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</si>
  <si>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</si>
  <si>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</si>
  <si>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</si>
  <si>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</si>
  <si>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</si>
  <si>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</si>
  <si>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</si>
  <si>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</si>
  <si>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</si>
  <si>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</si>
  <si>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</si>
  <si>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</si>
  <si>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</si>
  <si>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</si>
  <si>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</si>
  <si>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</si>
  <si>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</si>
  <si>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</si>
  <si>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</si>
  <si>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</si>
  <si>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</si>
  <si>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</si>
  <si>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</si>
  <si>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</si>
  <si>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</si>
  <si>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</si>
  <si>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</si>
  <si>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</si>
  <si>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</si>
  <si>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</si>
  <si>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</si>
  <si>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</si>
  <si>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</si>
  <si>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</si>
  <si>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</si>
  <si>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</si>
  <si>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</si>
  <si>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</si>
  <si>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</si>
  <si>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</si>
  <si>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</si>
  <si>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</si>
  <si>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</si>
  <si>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</si>
  <si>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</si>
  <si>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</si>
  <si>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</si>
  <si>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</si>
  <si>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</si>
  <si>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</si>
  <si>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</si>
  <si>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</si>
  <si>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</si>
  <si>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</si>
  <si>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</si>
  <si>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</si>
  <si>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</si>
  <si>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</si>
  <si>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</si>
  <si>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</si>
  <si>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</si>
  <si>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</si>
  <si>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</si>
  <si>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</si>
  <si>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</si>
  <si>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</si>
  <si>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</si>
  <si>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</si>
  <si>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</si>
  <si>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</si>
  <si>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</si>
  <si>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</si>
  <si>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</si>
  <si>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</si>
  <si>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</si>
  <si>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</si>
  <si>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</si>
  <si>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</si>
  <si>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</si>
  <si>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</si>
  <si>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</si>
  <si>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</si>
  <si>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</si>
  <si>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</si>
  <si>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</si>
  <si>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</si>
  <si>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</si>
  <si>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</si>
  <si>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</si>
  <si>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</si>
  <si>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</si>
  <si>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</si>
  <si>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</si>
  <si>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</si>
  <si>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</si>
  <si>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</si>
  <si>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</si>
  <si>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</si>
  <si>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</si>
  <si>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</si>
  <si>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</si>
  <si>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</si>
  <si>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</si>
  <si>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</si>
  <si>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</si>
  <si>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</si>
  <si>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</si>
  <si>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</si>
  <si>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</si>
  <si>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</si>
  <si>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</si>
  <si>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</si>
  <si>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</si>
  <si>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</si>
  <si>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</si>
  <si>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</si>
  <si>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</si>
  <si>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</si>
  <si>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</si>
  <si>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</si>
  <si>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</si>
  <si>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</si>
  <si>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</si>
  <si>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</si>
  <si>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</si>
  <si>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</si>
  <si>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</si>
  <si>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</si>
  <si>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</si>
  <si>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</si>
  <si>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</si>
  <si>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</si>
  <si>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</si>
  <si>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</si>
  <si>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</si>
  <si>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</si>
  <si>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</si>
  <si>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</si>
  <si>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</si>
  <si>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</si>
  <si>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</si>
  <si>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</si>
  <si>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</si>
  <si>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</si>
  <si>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</si>
  <si>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</si>
  <si>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</si>
  <si>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</si>
  <si>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</si>
  <si>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</si>
  <si>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</si>
  <si>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</si>
  <si>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</si>
  <si>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</si>
  <si>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</si>
  <si>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</si>
  <si>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</si>
  <si>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</si>
  <si>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</si>
  <si>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</si>
  <si>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</si>
  <si>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</si>
  <si>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</si>
  <si>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</si>
  <si>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</si>
  <si>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</si>
  <si>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</si>
  <si>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</si>
  <si>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</si>
  <si>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</si>
  <si>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</si>
  <si>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</si>
  <si>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</si>
  <si>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</si>
  <si>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</si>
  <si>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</si>
  <si>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</si>
  <si>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</si>
  <si>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</si>
  <si>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</si>
  <si>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</si>
  <si>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</si>
  <si>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</si>
  <si>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</si>
  <si>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</si>
  <si>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</si>
  <si>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</si>
  <si>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</si>
  <si>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</si>
  <si>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</si>
  <si>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</si>
  <si>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</si>
  <si>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</si>
  <si>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</si>
  <si>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</si>
  <si>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</si>
  <si>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</si>
  <si>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</si>
  <si>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</si>
  <si>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</si>
  <si>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</si>
  <si>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</si>
  <si>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</si>
  <si>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</si>
  <si>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</si>
  <si>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</si>
  <si>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</si>
  <si>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</si>
  <si>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</si>
  <si>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</si>
  <si>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</si>
  <si>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</si>
  <si>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</si>
  <si>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</si>
  <si>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</si>
  <si>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</si>
  <si>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</si>
  <si>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</si>
  <si>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</si>
  <si>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</si>
  <si>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</si>
  <si>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</si>
  <si>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</si>
  <si>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</si>
  <si>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</si>
  <si>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</si>
  <si>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</si>
  <si>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</si>
  <si>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</si>
  <si>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</si>
  <si>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</si>
  <si>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</si>
  <si>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</si>
  <si>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</si>
  <si>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</si>
  <si>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</si>
  <si>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</si>
  <si>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</si>
  <si>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</si>
  <si>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</si>
  <si>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</si>
  <si>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</si>
  <si>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</si>
  <si>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</si>
  <si>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</si>
  <si>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</si>
  <si>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</si>
  <si>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</si>
  <si>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</si>
  <si>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</si>
  <si>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</si>
  <si>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</si>
  <si>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</si>
  <si>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</si>
  <si>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</si>
  <si>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</si>
  <si>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</si>
  <si>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</si>
  <si>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</si>
  <si>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</si>
  <si>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</si>
  <si>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</si>
  <si>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</si>
  <si>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</si>
  <si>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</si>
  <si>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</si>
  <si>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</si>
  <si>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</si>
  <si>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</si>
  <si>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</si>
  <si>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</si>
  <si>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</si>
  <si>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</si>
  <si>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</si>
  <si>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</si>
  <si>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</si>
  <si>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</si>
  <si>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</si>
  <si>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</si>
  <si>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</si>
  <si>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</si>
  <si>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</si>
  <si>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</si>
  <si>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</si>
  <si>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</si>
  <si>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</si>
  <si>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</si>
  <si>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</si>
  <si>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</si>
  <si>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</si>
  <si>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</si>
  <si>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</si>
  <si>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</si>
  <si>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</si>
  <si>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</si>
  <si>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</si>
  <si>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</si>
  <si>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</si>
  <si>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</si>
  <si>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</si>
  <si>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</si>
  <si>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</si>
  <si>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</si>
  <si>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</si>
  <si>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</si>
  <si>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</si>
  <si>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</si>
  <si>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</si>
  <si>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</si>
  <si>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</si>
  <si>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</si>
  <si>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</si>
  <si>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</si>
  <si>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</si>
  <si>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</si>
  <si>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</si>
  <si>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</si>
  <si>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</si>
  <si>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</si>
  <si>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</si>
  <si>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</si>
  <si>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</si>
  <si>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</si>
  <si>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</si>
  <si>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</si>
  <si>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</si>
  <si>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</si>
  <si>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</si>
  <si>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</si>
  <si>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</si>
  <si>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</si>
  <si>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</si>
  <si>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</si>
  <si>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</si>
  <si>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</si>
  <si>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</si>
  <si>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</si>
  <si>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</si>
  <si>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</si>
  <si>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</si>
  <si>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</si>
  <si>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</si>
  <si>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</si>
  <si>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</si>
  <si>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</si>
  <si>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</si>
  <si>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</si>
  <si>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</si>
  <si>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</si>
  <si>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</si>
  <si>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</si>
  <si>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</si>
  <si>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</si>
  <si>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</si>
  <si>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</si>
  <si>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</si>
  <si>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</si>
  <si>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</si>
  <si>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</si>
  <si>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</si>
  <si>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</si>
  <si>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</si>
  <si>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</si>
  <si>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</si>
  <si>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</si>
  <si>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</si>
  <si>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</si>
  <si>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</si>
  <si>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</si>
  <si>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</si>
  <si>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</si>
  <si>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</si>
  <si>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</si>
  <si>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</si>
  <si>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</si>
  <si>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</si>
  <si>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</si>
  <si>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</si>
  <si>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</si>
  <si>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</si>
  <si>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</si>
  <si>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</si>
  <si>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</si>
  <si>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</si>
  <si>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</si>
  <si>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</si>
  <si>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</si>
  <si>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</si>
  <si>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</si>
  <si>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</si>
  <si>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</si>
  <si>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</si>
  <si>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</si>
  <si>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</si>
  <si>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</si>
  <si>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</si>
  <si>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</si>
  <si>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</si>
  <si>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</si>
  <si>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</si>
  <si>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</si>
  <si>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</si>
  <si>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</si>
  <si>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</si>
  <si>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</si>
  <si>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</si>
  <si>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</si>
  <si>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</si>
  <si>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</si>
  <si>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</si>
  <si>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</si>
  <si>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</si>
  <si>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</si>
  <si>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</si>
  <si>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</si>
  <si>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</si>
  <si>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</si>
  <si>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</si>
  <si>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</si>
  <si>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</si>
  <si>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</si>
  <si>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</si>
  <si>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</si>
  <si>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</si>
  <si>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</si>
  <si>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</si>
  <si>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</si>
  <si>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</si>
  <si>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</si>
  <si>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</si>
  <si>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</si>
  <si>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</si>
  <si>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</si>
  <si>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</si>
  <si>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</si>
  <si>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</si>
  <si>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</si>
  <si>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</si>
  <si>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</si>
  <si>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</si>
  <si>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</si>
  <si>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</si>
  <si>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</si>
  <si>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</si>
  <si>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</si>
  <si>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</si>
  <si>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</si>
  <si>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</si>
  <si>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</si>
  <si>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</si>
  <si>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</si>
  <si>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</si>
  <si>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</si>
  <si>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</si>
  <si>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</si>
  <si>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</si>
  <si>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</si>
  <si>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</si>
  <si>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</si>
  <si>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</si>
  <si>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</si>
  <si>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</si>
  <si>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</si>
  <si>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</si>
  <si>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</si>
  <si>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</si>
  <si>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</si>
  <si>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</si>
  <si>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</si>
  <si>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</si>
  <si>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</si>
  <si>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</si>
  <si>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</si>
  <si>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</si>
  <si>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</si>
  <si>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</si>
  <si>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</si>
  <si>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</si>
  <si>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</si>
  <si>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</si>
  <si>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</si>
  <si>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</si>
  <si>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</si>
  <si>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</si>
  <si>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</si>
  <si>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</si>
  <si>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</si>
  <si>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</si>
  <si>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</si>
  <si>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</si>
  <si>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</si>
  <si>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</si>
  <si>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</si>
  <si>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</si>
  <si>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</si>
  <si>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</si>
  <si>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</si>
  <si>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</si>
  <si>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</si>
  <si>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</si>
  <si>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</si>
  <si>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</si>
  <si>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</si>
  <si>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</si>
  <si>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</si>
  <si>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</si>
  <si>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</si>
  <si>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</si>
  <si>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</si>
  <si>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</si>
  <si>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</si>
  <si>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</si>
  <si>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</si>
  <si>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</si>
  <si>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</si>
  <si>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</si>
  <si>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</si>
  <si>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</si>
  <si>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</si>
  <si>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</si>
  <si>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</si>
  <si>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</si>
  <si>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</si>
  <si>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</si>
  <si>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</si>
  <si>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</si>
  <si>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</si>
  <si>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</si>
  <si>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</si>
  <si>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</si>
  <si>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</si>
  <si>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</si>
  <si>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</si>
  <si>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</si>
  <si>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</si>
  <si>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</si>
  <si>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</si>
  <si>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</si>
  <si>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</si>
  <si>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</si>
  <si>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</si>
  <si>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</si>
  <si>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</si>
  <si>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</si>
  <si>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</si>
  <si>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</si>
  <si>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</si>
  <si>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</si>
  <si>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</si>
  <si>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</si>
  <si>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</si>
  <si>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</si>
  <si>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</si>
  <si>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</si>
  <si>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</si>
  <si>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</si>
  <si>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</si>
  <si>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</si>
  <si>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</si>
  <si>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</si>
  <si>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</si>
  <si>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</si>
  <si>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</si>
  <si>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</si>
  <si>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</si>
  <si>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</si>
  <si>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</si>
  <si>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</si>
  <si>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</si>
  <si>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</si>
  <si>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</si>
  <si>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</si>
  <si>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</si>
  <si>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</si>
  <si>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</si>
  <si>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</si>
  <si>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</si>
  <si>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</si>
  <si>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</si>
  <si>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</si>
  <si>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</si>
  <si>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</si>
  <si>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</si>
  <si>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</si>
  <si>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</si>
  <si>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</si>
  <si>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</si>
  <si>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</si>
  <si>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</si>
  <si>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</si>
  <si>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</si>
  <si>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</si>
  <si>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</si>
  <si>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</si>
  <si>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</si>
  <si>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</si>
  <si>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</si>
  <si>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</si>
  <si>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</si>
  <si>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</si>
  <si>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</si>
  <si>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</si>
  <si>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</si>
  <si>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</si>
  <si>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</si>
  <si>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</si>
  <si>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</si>
  <si>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</si>
  <si>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</si>
  <si>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</si>
  <si>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</si>
  <si>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</si>
  <si>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</si>
  <si>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</si>
  <si>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</si>
  <si>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</si>
  <si>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</si>
  <si>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</si>
  <si>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</si>
  <si>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</si>
  <si>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</si>
  <si>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</si>
  <si>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</si>
  <si>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</si>
  <si>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</si>
  <si>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</si>
  <si>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</si>
  <si>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</si>
  <si>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</si>
  <si>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</si>
  <si>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</si>
  <si>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</si>
  <si>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</si>
  <si>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</si>
  <si>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</si>
  <si>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</si>
  <si>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</si>
  <si>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</si>
  <si>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</si>
  <si>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</si>
  <si>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</si>
  <si>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</si>
  <si>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</si>
  <si>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</si>
  <si>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</si>
  <si>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</si>
  <si>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</si>
  <si>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</si>
  <si>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</si>
  <si>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</si>
  <si>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</si>
  <si>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</si>
  <si>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</si>
  <si>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</si>
  <si>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</si>
  <si>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</si>
  <si>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</si>
  <si>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</si>
  <si>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</si>
  <si>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</si>
  <si>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</si>
  <si>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</si>
  <si>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</si>
  <si>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</si>
  <si>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</si>
  <si>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</si>
  <si>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</si>
  <si>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</si>
  <si>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</si>
  <si>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</si>
  <si>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</si>
  <si>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</si>
  <si>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</si>
  <si>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</si>
  <si>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</si>
  <si>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</si>
  <si>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</si>
  <si>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</si>
  <si>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</si>
  <si>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</si>
  <si>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</si>
  <si>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</si>
  <si>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</si>
  <si>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</si>
  <si>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</si>
  <si>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</si>
  <si>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</si>
  <si>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</si>
  <si>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</si>
  <si>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</si>
  <si>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</si>
  <si>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</si>
  <si>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</si>
  <si>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</si>
  <si>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</si>
  <si>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</si>
  <si>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</si>
  <si>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</si>
  <si>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</si>
  <si>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</si>
  <si>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</si>
  <si>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</si>
  <si>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</si>
  <si>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</si>
  <si>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</si>
  <si>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</si>
  <si>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</si>
  <si>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</si>
  <si>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</si>
  <si>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</si>
  <si>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</si>
  <si>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</si>
  <si>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</si>
  <si>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</si>
  <si>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</si>
  <si>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</si>
  <si>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</si>
  <si>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</si>
  <si>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</si>
  <si>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</si>
  <si>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</si>
  <si>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</si>
  <si>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</si>
  <si>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</si>
  <si>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</si>
  <si>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</si>
  <si>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</si>
  <si>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</si>
  <si>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</si>
  <si>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</si>
  <si>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</si>
  <si>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</si>
  <si>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</si>
  <si>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</si>
  <si>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</si>
  <si>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</si>
  <si>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</si>
  <si>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</si>
  <si>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</si>
  <si>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</si>
  <si>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</si>
  <si>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</si>
  <si>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</si>
  <si>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</si>
  <si>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</si>
  <si>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</si>
  <si>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</si>
  <si>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</si>
  <si>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</si>
  <si>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</si>
  <si>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</si>
  <si>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</si>
  <si>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</si>
  <si>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</si>
  <si>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</si>
  <si>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</si>
  <si>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</si>
  <si>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</si>
  <si>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</si>
  <si>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</si>
  <si>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</si>
  <si>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</si>
  <si>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</si>
  <si>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</si>
  <si>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</si>
  <si>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</si>
  <si>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</si>
  <si>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</si>
  <si>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</si>
  <si>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</si>
  <si>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</si>
  <si>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</si>
  <si>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</si>
  <si>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</si>
  <si>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</si>
  <si>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</si>
  <si>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</si>
  <si>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</si>
  <si>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</si>
  <si>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</si>
  <si>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</si>
  <si>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</si>
  <si>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</si>
  <si>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</si>
  <si>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</si>
  <si>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</si>
  <si>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</si>
  <si>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</si>
  <si>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</si>
  <si>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</si>
  <si>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</si>
  <si>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</si>
  <si>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</si>
  <si>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</si>
  <si>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</si>
  <si>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</si>
  <si>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</si>
  <si>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</si>
  <si>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</si>
  <si>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</si>
  <si>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</si>
  <si>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</si>
  <si>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</si>
  <si>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</si>
  <si>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</si>
  <si>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</si>
  <si>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</si>
  <si>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</si>
  <si>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</si>
  <si>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</si>
  <si>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</si>
  <si>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</si>
  <si>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</si>
  <si>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</si>
  <si>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</si>
  <si>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</si>
  <si>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</si>
  <si>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</si>
  <si>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</si>
  <si>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</si>
  <si>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</si>
  <si>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</si>
  <si>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</si>
  <si>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</si>
  <si>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</si>
  <si>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</si>
  <si>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</si>
  <si>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</si>
  <si>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</si>
  <si>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</si>
  <si>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</si>
  <si>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</si>
  <si>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</si>
  <si>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</si>
  <si>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</si>
  <si>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</si>
  <si>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</si>
  <si>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</si>
  <si>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</si>
  <si>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</si>
  <si>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</si>
  <si>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</si>
  <si>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</si>
  <si>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</si>
  <si>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</si>
  <si>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</si>
  <si>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</si>
  <si>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</si>
  <si>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</si>
  <si>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</si>
  <si>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</si>
  <si>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</si>
  <si>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</si>
  <si>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</si>
  <si>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</si>
  <si>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</si>
  <si>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</si>
  <si>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</si>
  <si>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</si>
  <si>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</si>
  <si>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</si>
  <si>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</si>
  <si>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</si>
  <si>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</si>
  <si>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</si>
  <si>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</si>
  <si>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</si>
  <si>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</si>
  <si>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</si>
  <si>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</si>
  <si>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</si>
  <si>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</si>
  <si>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</si>
  <si>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</si>
  <si>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</si>
  <si>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</si>
  <si>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</si>
  <si>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</si>
  <si>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</si>
  <si>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</si>
  <si>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</si>
  <si>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</si>
  <si>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</si>
  <si>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</si>
  <si>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</si>
  <si>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</si>
  <si>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</si>
  <si>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</si>
  <si>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</si>
  <si>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</si>
  <si>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</si>
  <si>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</si>
  <si>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</si>
  <si>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</si>
  <si>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</si>
  <si>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</si>
  <si>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</si>
  <si>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</si>
  <si>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</si>
  <si>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</si>
  <si>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</si>
  <si>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</si>
  <si>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</si>
  <si>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</si>
  <si>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</si>
  <si>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</si>
  <si>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</si>
  <si>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</si>
  <si>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</si>
  <si>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</si>
  <si>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</si>
  <si>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</si>
  <si>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</si>
  <si>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</si>
  <si>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</si>
  <si>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</si>
  <si>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</si>
  <si>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</si>
  <si>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</si>
  <si>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</si>
  <si>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</si>
  <si>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</si>
  <si>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</si>
  <si>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</si>
  <si>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</si>
  <si>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</si>
  <si>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</si>
  <si>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</si>
  <si>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</si>
  <si>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</si>
  <si>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</si>
  <si>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</si>
  <si>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</si>
  <si>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</si>
  <si>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</si>
  <si>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</si>
  <si>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</si>
  <si>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</si>
  <si>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</si>
  <si>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</si>
  <si>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</si>
  <si>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</si>
  <si>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</si>
  <si>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</si>
  <si>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</si>
  <si>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</si>
  <si>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</si>
  <si>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</si>
  <si>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</si>
  <si>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</si>
  <si>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</si>
  <si>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</si>
  <si>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</si>
  <si>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</si>
  <si>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</si>
  <si>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</si>
  <si>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</si>
  <si>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</si>
  <si>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</si>
  <si>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</si>
  <si>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</si>
  <si>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</si>
  <si>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</si>
  <si>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</si>
  <si>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</si>
  <si>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</si>
  <si>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</si>
  <si>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</si>
  <si>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</si>
  <si>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</si>
  <si>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</si>
  <si>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</si>
  <si>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</si>
  <si>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</si>
  <si>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</si>
  <si>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</si>
  <si>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</si>
  <si>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</si>
  <si>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</si>
  <si>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</si>
  <si>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</si>
  <si>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</si>
  <si>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</si>
  <si>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</si>
  <si>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</si>
  <si>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</si>
  <si>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</si>
  <si>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</si>
  <si>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</si>
  <si>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</si>
  <si>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</si>
  <si>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</si>
  <si>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</si>
  <si>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</si>
  <si>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</si>
  <si>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</si>
  <si>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</si>
  <si>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</si>
  <si>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</si>
  <si>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</si>
  <si>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</si>
  <si>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</si>
  <si>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</si>
  <si>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</si>
  <si>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</si>
  <si>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</si>
  <si>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</si>
  <si>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</si>
  <si>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</si>
  <si>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</si>
  <si>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</si>
  <si>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</si>
  <si>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</si>
  <si>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</si>
  <si>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</si>
  <si>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</si>
  <si>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</si>
  <si>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</si>
  <si>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</si>
  <si>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</si>
  <si>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</si>
  <si>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</si>
  <si>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</si>
  <si>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</si>
  <si>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</si>
  <si>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</si>
  <si>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</si>
  <si>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</si>
  <si>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</si>
  <si>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</si>
  <si>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</si>
  <si>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</si>
  <si>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</si>
  <si>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</si>
  <si>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</si>
  <si>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</si>
  <si>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</si>
  <si>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</si>
  <si>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</si>
  <si>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</si>
  <si>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</si>
  <si>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</si>
  <si>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</si>
  <si>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</si>
  <si>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</si>
  <si>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</si>
  <si>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</si>
  <si>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</si>
  <si>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</si>
  <si>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</si>
  <si>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</si>
  <si>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</si>
  <si>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</si>
  <si>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</si>
  <si>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</si>
  <si>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</si>
  <si>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</si>
  <si>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</si>
  <si>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</si>
  <si>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</si>
  <si>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</si>
  <si>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</si>
  <si>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</si>
  <si>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</si>
  <si>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</si>
  <si>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</si>
  <si>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</si>
  <si>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</si>
  <si>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</si>
  <si>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</si>
  <si>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</si>
  <si>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</si>
  <si>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</si>
  <si>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</si>
  <si>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</si>
  <si>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</si>
  <si>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</si>
  <si>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</si>
  <si>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</si>
  <si>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</si>
  <si>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</si>
  <si>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</si>
  <si>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</si>
  <si>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</si>
  <si>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</si>
  <si>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</si>
  <si>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</si>
  <si>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</si>
  <si>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</si>
  <si>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</si>
  <si>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</si>
  <si>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</si>
  <si>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</si>
  <si>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</si>
  <si>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</si>
  <si>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</si>
  <si>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</si>
  <si>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</si>
  <si>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</si>
  <si>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</si>
  <si>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</si>
  <si>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</si>
  <si>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</si>
  <si>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</si>
  <si>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</si>
  <si>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</si>
  <si>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</si>
  <si>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</si>
  <si>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</si>
  <si>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</si>
  <si>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</si>
  <si>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</si>
  <si>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</si>
  <si>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</si>
  <si>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</si>
  <si>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</si>
  <si>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</si>
  <si>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</si>
  <si>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</si>
  <si>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</si>
  <si>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</si>
  <si>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</si>
  <si>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</si>
  <si>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</si>
  <si>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</si>
  <si>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</si>
  <si>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</si>
  <si>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</si>
  <si>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</si>
  <si>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</si>
  <si>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</si>
  <si>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</si>
  <si>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</si>
  <si>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</si>
  <si>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</si>
  <si>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</si>
  <si>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</si>
  <si>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</si>
  <si>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</si>
  <si>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</si>
  <si>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</si>
  <si>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</si>
  <si>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</si>
  <si>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</si>
  <si>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</si>
  <si>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</si>
  <si>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</si>
  <si>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</si>
  <si>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</si>
  <si>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</si>
  <si>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</si>
  <si>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</si>
  <si>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</si>
  <si>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</si>
  <si>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</si>
  <si>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</si>
  <si>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</si>
  <si>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</si>
  <si>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</si>
  <si>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</si>
  <si>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</si>
  <si>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</si>
  <si>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</si>
  <si>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</si>
  <si>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</si>
  <si>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</si>
  <si>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</si>
  <si>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</si>
  <si>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</si>
  <si>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</si>
  <si>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</si>
  <si>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</si>
  <si>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</si>
  <si>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</si>
  <si>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</si>
  <si>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</si>
  <si>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</si>
  <si>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</si>
  <si>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</si>
  <si>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</si>
  <si>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</si>
  <si>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</si>
  <si>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</si>
  <si>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</si>
  <si>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</si>
  <si>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</si>
  <si>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</si>
  <si>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</si>
  <si>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</si>
  <si>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</si>
  <si>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</si>
  <si>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</si>
  <si>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</si>
  <si>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</si>
  <si>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</si>
  <si>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</si>
  <si>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</si>
  <si>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</si>
  <si>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</si>
  <si>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</si>
  <si>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</si>
  <si>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</si>
  <si>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</si>
  <si>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</si>
  <si>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</si>
  <si>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</si>
  <si>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</si>
  <si>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</si>
  <si>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</si>
  <si>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</si>
  <si>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</si>
  <si>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</si>
  <si>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</si>
  <si>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</si>
  <si>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</si>
  <si>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</si>
  <si>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</si>
  <si>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</si>
  <si>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</si>
  <si>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</si>
  <si>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</si>
  <si>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</si>
  <si>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</si>
  <si>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</si>
  <si>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</si>
  <si>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</si>
  <si>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</si>
  <si>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</si>
  <si>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</si>
  <si>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</si>
  <si>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</si>
  <si>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</si>
  <si>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</si>
  <si>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</si>
  <si>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</si>
  <si>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</si>
  <si>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</si>
  <si>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</si>
  <si>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</si>
  <si>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</si>
  <si>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</si>
  <si>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</si>
  <si>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</si>
  <si>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</si>
  <si>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</si>
  <si>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</si>
  <si>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</si>
  <si>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</si>
  <si>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</si>
  <si>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</si>
  <si>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</si>
  <si>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</si>
  <si>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</si>
  <si>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</si>
  <si>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</si>
  <si>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</si>
  <si>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</si>
  <si>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</si>
  <si>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</si>
  <si>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</si>
  <si>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</si>
  <si>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</si>
  <si>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</si>
  <si>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</si>
  <si>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</si>
  <si>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</si>
  <si>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</si>
  <si>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</si>
  <si>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</si>
  <si>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</si>
  <si>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</si>
  <si>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</si>
  <si>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</si>
  <si>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</si>
  <si>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</si>
  <si>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</si>
  <si>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</si>
  <si>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</si>
  <si>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</si>
  <si>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</si>
  <si>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</si>
  <si>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</si>
  <si>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</si>
  <si>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</si>
  <si>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</si>
  <si>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</si>
  <si>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</si>
  <si>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</si>
  <si>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</si>
  <si>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</si>
  <si>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</si>
  <si>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</si>
  <si>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</si>
  <si>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</si>
  <si>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</si>
  <si>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</si>
  <si>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</si>
  <si>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</si>
  <si>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</si>
  <si>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</si>
  <si>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</si>
  <si>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</si>
  <si>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</si>
  <si>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</si>
  <si>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</si>
  <si>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</si>
  <si>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</si>
  <si>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</si>
  <si>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</si>
  <si>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</si>
  <si>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</si>
  <si>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</si>
  <si>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</si>
  <si>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</si>
  <si>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</si>
  <si>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</si>
  <si>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</si>
  <si>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</si>
  <si>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</si>
  <si>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</si>
  <si>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</si>
  <si>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</si>
  <si>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</si>
  <si>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</si>
  <si>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</si>
  <si>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</si>
  <si>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</si>
  <si>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</si>
  <si>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</si>
  <si>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</si>
  <si>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</si>
  <si>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</si>
  <si>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</si>
  <si>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</si>
  <si>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</si>
  <si>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</si>
  <si>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</si>
  <si>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</si>
  <si>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</si>
  <si>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</si>
  <si>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</si>
  <si>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</si>
  <si>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</si>
  <si>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</si>
  <si>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</si>
  <si>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</si>
  <si>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</si>
  <si>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</si>
  <si>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</si>
  <si>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</si>
  <si>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</si>
  <si>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</si>
  <si>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</si>
  <si>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</si>
  <si>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</si>
  <si>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</si>
  <si>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</si>
  <si>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</si>
  <si>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</si>
  <si>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</si>
  <si>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</si>
  <si>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</si>
  <si>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</si>
  <si>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</si>
  <si>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</si>
  <si>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</si>
  <si>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</si>
  <si>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</si>
  <si>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</si>
  <si>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</si>
  <si>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</si>
  <si>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</si>
  <si>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</si>
  <si>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</si>
  <si>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</si>
  <si>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</si>
  <si>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</si>
  <si>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</si>
  <si>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</si>
  <si>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</si>
  <si>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</si>
  <si>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</si>
  <si>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</si>
  <si>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</si>
  <si>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</si>
  <si>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</si>
  <si>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</si>
  <si>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</si>
  <si>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</si>
  <si>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</si>
  <si>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</si>
  <si>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</si>
  <si>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</si>
  <si>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</si>
  <si>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</si>
  <si>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</si>
  <si>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</si>
  <si>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</si>
  <si>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</si>
  <si>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</si>
  <si>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</si>
  <si>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</si>
  <si>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</si>
  <si>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</si>
  <si>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</si>
  <si>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</si>
  <si>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</si>
  <si>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</si>
  <si>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</si>
  <si>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</si>
  <si>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</si>
  <si>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</si>
  <si>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</si>
  <si>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</si>
  <si>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</si>
  <si>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</si>
  <si>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</si>
  <si>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</si>
  <si>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</si>
  <si>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</si>
  <si>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</si>
  <si>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</si>
  <si>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</si>
  <si>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</si>
  <si>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</si>
  <si>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</si>
  <si>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</si>
  <si>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</si>
  <si>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</si>
  <si>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</si>
  <si>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</si>
  <si>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</si>
  <si>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</si>
  <si>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</si>
  <si>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</si>
  <si>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</si>
  <si>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</si>
  <si>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</si>
  <si>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</si>
  <si>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</si>
  <si>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</si>
  <si>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</si>
  <si>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</si>
  <si>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</si>
  <si>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</si>
  <si>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</si>
  <si>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</si>
  <si>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</si>
  <si>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</si>
  <si>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</si>
  <si>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</si>
  <si>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</si>
  <si>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</si>
  <si>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</si>
  <si>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</si>
  <si>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</si>
  <si>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</si>
  <si>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</si>
  <si>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</si>
  <si>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</si>
  <si>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</si>
  <si>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</si>
  <si>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</si>
  <si>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</si>
  <si>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</si>
  <si>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</si>
  <si>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</si>
  <si>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</si>
  <si>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</si>
  <si>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</si>
  <si>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</si>
  <si>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</si>
  <si>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</si>
  <si>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</si>
  <si>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</si>
  <si>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</si>
  <si>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</si>
  <si>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</si>
  <si>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</si>
  <si>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</si>
  <si>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</si>
  <si>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</si>
  <si>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</si>
  <si>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</si>
  <si>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</si>
  <si>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</si>
  <si>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</si>
  <si>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</si>
  <si>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</si>
  <si>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</si>
  <si>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</si>
  <si>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</si>
  <si>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</si>
  <si>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</si>
  <si>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</si>
  <si>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</si>
  <si>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</si>
  <si>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</si>
  <si>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</si>
  <si>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</si>
  <si>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</si>
  <si>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</si>
  <si>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</si>
  <si>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</si>
  <si>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</si>
  <si>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</si>
  <si>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</si>
  <si>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</si>
  <si>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</si>
  <si>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</si>
  <si>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</si>
  <si>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</si>
  <si>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</si>
  <si>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</si>
  <si>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</si>
  <si>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</si>
  <si>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</si>
  <si>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</si>
  <si>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</si>
  <si>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</si>
  <si>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</si>
  <si>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</si>
  <si>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</si>
  <si>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</si>
  <si>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</si>
  <si>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</si>
  <si>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</si>
  <si>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</si>
  <si>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</si>
  <si>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</si>
  <si>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</si>
  <si>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</si>
  <si>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</si>
  <si>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</si>
  <si>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</si>
  <si>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</si>
  <si>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</si>
  <si>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</si>
  <si>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</si>
  <si>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</si>
  <si>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</si>
  <si>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</si>
  <si>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</si>
  <si>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</si>
  <si>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</si>
  <si>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</si>
  <si>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</si>
  <si>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</si>
  <si>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</si>
  <si>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</si>
  <si>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</si>
  <si>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</si>
  <si>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</si>
  <si>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</si>
  <si>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</si>
  <si>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</si>
  <si>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</si>
  <si>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</si>
  <si>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</si>
  <si>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</si>
  <si>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</si>
  <si>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</si>
  <si>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</si>
  <si>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</si>
  <si>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</si>
  <si>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</si>
  <si>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</si>
  <si>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</si>
  <si>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</si>
  <si>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</si>
  <si>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</si>
  <si>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</si>
  <si>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</si>
  <si>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</si>
  <si>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</si>
  <si>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</si>
  <si>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</si>
  <si>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</si>
  <si>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</si>
  <si>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</si>
  <si>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</si>
  <si>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</si>
  <si>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</si>
  <si>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</si>
  <si>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</si>
  <si>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</si>
  <si>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</si>
  <si>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</si>
  <si>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</si>
  <si>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</si>
  <si>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</si>
  <si>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</si>
  <si>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</si>
  <si>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</si>
  <si>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</si>
  <si>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</si>
  <si>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</si>
  <si>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</si>
  <si>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</si>
  <si>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</si>
  <si>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</si>
  <si>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</si>
  <si>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</si>
  <si>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</si>
  <si>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</si>
  <si>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</si>
  <si>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</si>
  <si>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</si>
  <si>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</si>
  <si>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</si>
  <si>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</si>
  <si>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</si>
  <si>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</si>
  <si>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</si>
  <si>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</si>
  <si>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</si>
  <si>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</si>
  <si>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</si>
  <si>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</si>
  <si>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</si>
  <si>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</si>
  <si>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</si>
  <si>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</si>
  <si>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</si>
  <si>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</si>
  <si>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</si>
  <si>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</si>
  <si>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</si>
  <si>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</si>
  <si>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</si>
  <si>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</si>
  <si>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</si>
  <si>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</si>
  <si>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</si>
  <si>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</si>
  <si>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</si>
  <si>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</si>
  <si>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</si>
  <si>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</si>
  <si>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</si>
  <si>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</si>
  <si>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</si>
  <si>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</si>
  <si>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</si>
  <si>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</si>
  <si>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</si>
  <si>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</si>
  <si>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</si>
  <si>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</si>
  <si>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</si>
  <si>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</si>
  <si>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</si>
  <si>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</si>
  <si>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</si>
  <si>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</si>
  <si>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</si>
  <si>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</si>
  <si>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</si>
  <si>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</si>
  <si>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</si>
  <si>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</si>
  <si>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</si>
  <si>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</si>
  <si>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</si>
  <si>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</si>
  <si>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</si>
  <si>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</si>
  <si>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</si>
  <si>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</si>
  <si>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</si>
  <si>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</si>
  <si>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</si>
  <si>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</si>
  <si>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</si>
  <si>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</si>
  <si>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</si>
  <si>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</si>
  <si>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</si>
  <si>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</si>
  <si>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</si>
  <si>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</si>
  <si>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</si>
  <si>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</si>
  <si>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</si>
  <si>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</si>
  <si>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</si>
  <si>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</si>
  <si>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</si>
  <si>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</si>
  <si>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</si>
  <si>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</si>
  <si>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</si>
  <si>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</si>
  <si>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</si>
  <si>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</si>
  <si>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</si>
  <si>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</si>
  <si>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</si>
  <si>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</si>
  <si>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</si>
  <si>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</si>
  <si>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</si>
  <si>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</si>
  <si>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</si>
  <si>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</si>
  <si>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</si>
  <si>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</si>
  <si>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</si>
  <si>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</si>
  <si>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</si>
  <si>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</si>
  <si>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</si>
  <si>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</si>
  <si>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</si>
  <si>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</si>
  <si>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</si>
  <si>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</si>
  <si>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</si>
  <si>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</si>
  <si>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</si>
  <si>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</si>
  <si>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</si>
  <si>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</si>
  <si>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</si>
  <si>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</si>
  <si>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</si>
  <si>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</si>
  <si>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</si>
  <si>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</si>
  <si>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</si>
  <si>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</si>
  <si>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</si>
  <si>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</si>
  <si>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</si>
  <si>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</si>
  <si>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</si>
  <si>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</si>
  <si>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</si>
  <si>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</si>
  <si>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</si>
  <si>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</si>
  <si>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</si>
  <si>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</si>
  <si>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</si>
  <si>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</si>
  <si>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</si>
  <si>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</si>
  <si>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</si>
  <si>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</si>
  <si>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</si>
  <si>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</si>
  <si>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</si>
  <si>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</si>
  <si>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</si>
  <si>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</si>
  <si>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</si>
  <si>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</si>
  <si>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</si>
  <si>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</si>
  <si>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</si>
  <si>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</si>
  <si>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</si>
  <si>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</si>
  <si>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</si>
  <si>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</si>
  <si>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</si>
  <si>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</si>
  <si>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</si>
  <si>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</si>
  <si>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</si>
  <si>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</si>
  <si>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</si>
  <si>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</si>
  <si>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</si>
  <si>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</si>
  <si>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</si>
  <si>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</si>
  <si>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</si>
  <si>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</si>
  <si>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</si>
  <si>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</si>
  <si>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</si>
  <si>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</si>
  <si>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</si>
  <si>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</si>
  <si>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</si>
  <si>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</si>
  <si>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</si>
  <si>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</si>
  <si>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</si>
  <si>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</si>
  <si>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</si>
  <si>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</si>
  <si>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</si>
  <si>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</si>
  <si>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</si>
  <si>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</si>
  <si>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</si>
  <si>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</si>
  <si>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</si>
  <si>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</si>
  <si>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</si>
  <si>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</si>
  <si>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</si>
  <si>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</si>
  <si>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</si>
  <si>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</si>
  <si>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</si>
  <si>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</si>
  <si>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</si>
  <si>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</si>
  <si>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</si>
  <si>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</si>
  <si>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</si>
  <si>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</si>
  <si>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</si>
  <si>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</si>
  <si>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</si>
  <si>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</si>
  <si>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</si>
  <si>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</si>
  <si>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</si>
  <si>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</si>
  <si>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</si>
  <si>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</si>
  <si>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</si>
  <si>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</si>
  <si>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</si>
  <si>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</si>
  <si>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</si>
  <si>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</si>
  <si>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</si>
  <si>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</si>
  <si>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</si>
  <si>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</si>
  <si>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</si>
  <si>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</si>
  <si>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</si>
  <si>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</si>
  <si>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</si>
  <si>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</si>
  <si>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</si>
  <si>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</si>
  <si>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</si>
  <si>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</si>
  <si>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</si>
  <si>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</si>
  <si>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</si>
  <si>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</si>
  <si>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</si>
  <si>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</si>
  <si>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</si>
  <si>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</si>
  <si>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</si>
  <si>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</si>
  <si>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</si>
  <si>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</si>
  <si>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</si>
  <si>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</si>
  <si>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</si>
  <si>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</si>
  <si>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</si>
  <si>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</si>
  <si>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</si>
  <si>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</si>
  <si>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</si>
  <si>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</si>
  <si>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</si>
  <si>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</si>
  <si>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</si>
  <si>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</si>
  <si>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</si>
  <si>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</si>
  <si>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</si>
  <si>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</si>
  <si>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</si>
  <si>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</si>
  <si>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</si>
  <si>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</si>
  <si>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</si>
  <si>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</si>
  <si>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</si>
  <si>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</si>
  <si>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</si>
  <si>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</si>
  <si>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</si>
  <si>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</si>
  <si>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</si>
  <si>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</si>
  <si>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</si>
  <si>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</si>
  <si>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</si>
  <si>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</si>
  <si>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</si>
  <si>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</si>
  <si>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</si>
  <si>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</si>
  <si>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</si>
  <si>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</si>
  <si>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</si>
  <si>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</si>
  <si>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</si>
  <si>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</si>
  <si>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</si>
  <si>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</si>
  <si>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</si>
  <si>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</si>
  <si>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</si>
  <si>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</si>
  <si>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</si>
  <si>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</si>
  <si>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</si>
  <si>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</si>
  <si>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</si>
  <si>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</si>
  <si>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</si>
  <si>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</si>
  <si>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</si>
  <si>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</si>
  <si>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</si>
  <si>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</si>
  <si>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</si>
  <si>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</si>
  <si>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</si>
  <si>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</si>
  <si>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</si>
  <si>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</si>
  <si>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</si>
  <si>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</si>
  <si>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</si>
  <si>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</si>
  <si>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</si>
  <si>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</si>
  <si>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</si>
  <si>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</si>
  <si>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</si>
  <si>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</si>
  <si>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</si>
  <si>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</si>
  <si>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</si>
  <si>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</si>
  <si>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</si>
  <si>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</si>
  <si>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</si>
  <si>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</si>
  <si>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</si>
  <si>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</si>
  <si>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</si>
  <si>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</si>
  <si>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</si>
  <si>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</si>
  <si>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</si>
  <si>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</si>
  <si>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</si>
  <si>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</si>
  <si>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</si>
  <si>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</si>
  <si>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</si>
  <si>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</si>
  <si>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</si>
  <si>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</si>
  <si>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</si>
  <si>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</si>
  <si>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</si>
  <si>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</si>
  <si>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</si>
  <si>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</si>
  <si>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</si>
  <si>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</si>
  <si>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</si>
  <si>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</si>
  <si>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</si>
  <si>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</si>
  <si>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</si>
  <si>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</si>
  <si>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</si>
  <si>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</si>
  <si>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</si>
  <si>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</si>
  <si>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</si>
  <si>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</si>
  <si>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</si>
  <si>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</si>
  <si>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</si>
  <si>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</si>
  <si>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</si>
  <si>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</si>
  <si>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</si>
  <si>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</si>
  <si>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</si>
  <si>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</si>
  <si>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</si>
  <si>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</si>
  <si>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</si>
  <si>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</si>
  <si>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</si>
  <si>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</si>
  <si>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</si>
  <si>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</si>
  <si>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</si>
  <si>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</si>
  <si>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</si>
  <si>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</si>
  <si>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</si>
  <si>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</si>
  <si>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</si>
  <si>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</si>
  <si>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</si>
  <si>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</si>
  <si>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</si>
  <si>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</si>
  <si>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</si>
  <si>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</si>
  <si>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</si>
  <si>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</si>
  <si>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</si>
  <si>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</si>
  <si>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</si>
  <si>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</si>
  <si>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</si>
  <si>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</si>
  <si>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</si>
  <si>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</si>
  <si>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</si>
  <si>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</si>
  <si>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</si>
  <si>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</si>
  <si>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</si>
  <si>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</si>
  <si>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</si>
  <si>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</si>
  <si>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</si>
  <si>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</si>
  <si>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</si>
  <si>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</si>
  <si>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</si>
  <si>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</si>
  <si>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</si>
  <si>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</si>
  <si>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</si>
  <si>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</si>
  <si>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</si>
  <si>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</si>
  <si>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</si>
  <si>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</si>
  <si>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</si>
  <si>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</si>
  <si>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</si>
  <si>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</si>
  <si>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</si>
  <si>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</si>
  <si>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</si>
  <si>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</si>
  <si>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</si>
  <si>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</si>
  <si>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</si>
  <si>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</si>
  <si>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</si>
  <si>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</si>
  <si>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</si>
  <si>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</si>
  <si>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</si>
  <si>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</si>
  <si>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</si>
  <si>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</si>
  <si>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</si>
  <si>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</si>
  <si>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</si>
  <si>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</si>
  <si>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</si>
  <si>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</si>
  <si>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</si>
  <si>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</si>
  <si>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</si>
  <si>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</si>
  <si>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</si>
  <si>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</si>
  <si>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</si>
  <si>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</si>
  <si>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</si>
  <si>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</si>
  <si>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</si>
  <si>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</si>
  <si>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</si>
  <si>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</si>
  <si>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</si>
  <si>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</si>
  <si>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</si>
  <si>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</si>
  <si>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</si>
  <si>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</si>
  <si>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</si>
  <si>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</si>
  <si>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</si>
  <si>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</si>
  <si>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</si>
  <si>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</si>
  <si>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</si>
  <si>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</si>
  <si>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</si>
  <si>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</si>
  <si>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</si>
  <si>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</si>
  <si>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</si>
  <si>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</si>
  <si>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</si>
  <si>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</si>
  <si>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</si>
  <si>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</si>
  <si>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</si>
  <si>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</si>
  <si>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</si>
  <si>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</si>
  <si>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</si>
  <si>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</si>
  <si>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</si>
  <si>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</si>
  <si>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</si>
  <si>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</si>
  <si>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</si>
  <si>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</si>
  <si>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</si>
  <si>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</si>
  <si>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</si>
  <si>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</si>
  <si>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</si>
  <si>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</si>
  <si>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</si>
  <si>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</si>
  <si>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</si>
  <si>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</si>
  <si>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</si>
  <si>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</si>
  <si>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</si>
  <si>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</si>
  <si>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</si>
  <si>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</si>
  <si>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</si>
  <si>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</si>
  <si>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</si>
  <si>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</si>
  <si>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</si>
  <si>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</si>
  <si>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</si>
  <si>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</si>
  <si>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</si>
  <si>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</si>
  <si>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</si>
  <si>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</si>
  <si>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</si>
  <si>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</si>
  <si>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</si>
  <si>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</si>
  <si>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</si>
  <si>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</si>
  <si>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</si>
  <si>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</si>
  <si>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</si>
  <si>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</si>
  <si>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</si>
  <si>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</si>
  <si>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</si>
  <si>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</si>
  <si>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</si>
  <si>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</si>
  <si>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</si>
  <si>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</si>
  <si>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</si>
  <si>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</si>
  <si>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</si>
  <si>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</si>
  <si>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</si>
  <si>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</si>
  <si>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</si>
  <si>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</si>
  <si>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</si>
  <si>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</si>
  <si>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</si>
  <si>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</si>
  <si>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</si>
  <si>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</si>
  <si>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</si>
  <si>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</si>
  <si>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</si>
  <si>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</si>
  <si>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</si>
  <si>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</si>
  <si>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</si>
  <si>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</si>
  <si>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</si>
  <si>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</si>
  <si>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</si>
  <si>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</si>
  <si>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</si>
  <si>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</si>
  <si>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</si>
  <si>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</si>
  <si>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</si>
  <si>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</si>
  <si>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</si>
  <si>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</si>
  <si>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</si>
  <si>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</si>
  <si>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</si>
  <si>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</si>
  <si>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</si>
  <si>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</si>
  <si>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</si>
  <si>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</si>
  <si>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</si>
  <si>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</si>
  <si>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</si>
  <si>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</si>
  <si>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</si>
  <si>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</si>
  <si>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</si>
  <si>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</si>
  <si>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</si>
  <si>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</si>
  <si>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</si>
  <si>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</si>
  <si>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</si>
  <si>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</si>
  <si>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</si>
  <si>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</si>
  <si>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</si>
  <si>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</si>
  <si>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</si>
  <si>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</si>
  <si>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</si>
  <si>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</si>
  <si>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</si>
  <si>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</si>
  <si>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</si>
  <si>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</si>
  <si>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</si>
  <si>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</si>
  <si>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</si>
  <si>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</si>
  <si>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</si>
  <si>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</si>
  <si>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</si>
  <si>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</si>
  <si>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</si>
  <si>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</si>
  <si>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</si>
  <si>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</si>
  <si>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</si>
  <si>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</si>
  <si>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</si>
  <si>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</si>
  <si>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</si>
  <si>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</si>
  <si>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</si>
  <si>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</si>
  <si>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</si>
  <si>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</si>
  <si>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</si>
  <si>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</si>
  <si>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</si>
  <si>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</si>
  <si>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</si>
  <si>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</si>
  <si>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</si>
  <si>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</si>
  <si>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</si>
  <si>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</si>
  <si>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</si>
  <si>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</si>
  <si>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</si>
  <si>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</si>
  <si>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</si>
  <si>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</si>
  <si>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</si>
  <si>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</si>
  <si>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</si>
  <si>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</si>
  <si>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</si>
  <si>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</si>
  <si>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</si>
  <si>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</si>
  <si>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</si>
  <si>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</si>
  <si>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</si>
  <si>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</si>
  <si>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</si>
  <si>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</si>
  <si>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</si>
  <si>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</si>
  <si>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</si>
  <si>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</si>
  <si>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</si>
  <si>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</si>
  <si>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</si>
  <si>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</si>
  <si>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</si>
  <si>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</si>
  <si>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</si>
  <si>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</si>
  <si>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</si>
  <si>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</si>
  <si>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</si>
  <si>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</si>
  <si>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</si>
  <si>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</si>
  <si>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</si>
  <si>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</si>
  <si>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</si>
  <si>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</si>
  <si>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</si>
  <si>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</si>
  <si>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</si>
  <si>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</si>
  <si>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</si>
  <si>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</si>
  <si>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</si>
  <si>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</si>
  <si>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</si>
  <si>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</si>
  <si>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</si>
  <si>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</si>
  <si>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</si>
  <si>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</si>
  <si>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</si>
  <si>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</si>
  <si>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</si>
  <si>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</si>
  <si>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</si>
  <si>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</si>
  <si>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</si>
  <si>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</si>
  <si>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</si>
  <si>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</si>
  <si>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</si>
  <si>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</si>
  <si>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</si>
  <si>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</si>
  <si>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</si>
  <si>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</si>
  <si>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</si>
  <si>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</si>
  <si>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</si>
  <si>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</si>
  <si>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</si>
  <si>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</si>
  <si>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</si>
  <si>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</si>
  <si>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</si>
  <si>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</si>
  <si>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</si>
  <si>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</si>
  <si>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</si>
  <si>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</si>
  <si>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</si>
  <si>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</si>
  <si>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</si>
  <si>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</si>
  <si>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</si>
  <si>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</si>
  <si>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</si>
  <si>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</si>
  <si>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</si>
  <si>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</si>
  <si>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</si>
  <si>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</si>
  <si>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</si>
  <si>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</si>
  <si>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</si>
  <si>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</si>
  <si>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</si>
  <si>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</si>
  <si>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</si>
  <si>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</si>
  <si>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</si>
  <si>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</si>
  <si>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</si>
  <si>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</si>
  <si>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</si>
  <si>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</si>
  <si>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</si>
  <si>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</si>
  <si>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</si>
  <si>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</si>
  <si>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</si>
  <si>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</si>
  <si>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</si>
  <si>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</si>
  <si>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</si>
  <si>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</si>
  <si>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</si>
  <si>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</si>
  <si>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</si>
  <si>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</si>
  <si>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</si>
  <si>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</si>
  <si>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</si>
  <si>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</si>
  <si>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</si>
  <si>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</si>
  <si>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</si>
  <si>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</si>
  <si>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</si>
  <si>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</si>
  <si>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</si>
  <si>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</si>
  <si>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</si>
  <si>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</si>
  <si>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</si>
  <si>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</si>
  <si>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</si>
  <si>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</si>
  <si>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</si>
  <si>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</si>
  <si>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</si>
  <si>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</si>
  <si>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</si>
  <si>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</si>
  <si>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</si>
  <si>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</si>
  <si>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</si>
  <si>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</si>
  <si>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</si>
  <si>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</si>
  <si>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</si>
  <si>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</si>
  <si>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</si>
  <si>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</si>
  <si>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</si>
  <si>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</si>
  <si>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</si>
  <si>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</si>
  <si>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</si>
  <si>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</si>
  <si>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</si>
  <si>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</si>
  <si>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</si>
  <si>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</si>
  <si>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</si>
  <si>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</si>
  <si>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</si>
  <si>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</si>
  <si>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</si>
  <si>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</si>
  <si>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</si>
  <si>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</si>
  <si>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</si>
  <si>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</si>
  <si>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</si>
  <si>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</si>
  <si>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</si>
  <si>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</si>
  <si>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</si>
  <si>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</si>
  <si>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</si>
  <si>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</si>
  <si>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</si>
  <si>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</si>
  <si>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</si>
  <si>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</si>
  <si>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</si>
  <si>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</si>
  <si>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</si>
  <si>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</si>
  <si>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</si>
  <si>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</si>
  <si>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</si>
  <si>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</si>
  <si>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</si>
  <si>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</si>
  <si>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</si>
  <si>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</si>
  <si>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</si>
  <si>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</si>
  <si>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</si>
  <si>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</si>
  <si>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</si>
  <si>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</si>
  <si>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</si>
  <si>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</si>
  <si>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</si>
  <si>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</si>
  <si>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</si>
  <si>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</si>
  <si>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</si>
  <si>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</si>
  <si>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</si>
  <si>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</si>
  <si>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</si>
  <si>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</si>
  <si>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</si>
  <si>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</si>
  <si>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</si>
  <si>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</si>
  <si>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</si>
  <si>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</si>
  <si>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</si>
  <si>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</si>
  <si>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</si>
  <si>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</si>
  <si>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</si>
  <si>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</si>
  <si>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</si>
  <si>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</si>
  <si>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</si>
  <si>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</si>
  <si>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</si>
  <si>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</si>
  <si>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</si>
  <si>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</si>
  <si>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</si>
  <si>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</si>
  <si>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</si>
  <si>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</si>
  <si>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</si>
  <si>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</si>
  <si>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</si>
  <si>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</si>
  <si>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</si>
  <si>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</si>
  <si>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</si>
  <si>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</si>
  <si>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</si>
  <si>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</si>
  <si>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</si>
  <si>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</si>
  <si>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</si>
  <si>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</si>
  <si>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</si>
  <si>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</si>
  <si>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</si>
  <si>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</si>
  <si>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</si>
  <si>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</si>
  <si>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</si>
  <si>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</si>
  <si>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</si>
  <si>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</si>
  <si>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</si>
  <si>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</si>
  <si>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</si>
  <si>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</si>
  <si>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</si>
  <si>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</si>
  <si>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</si>
  <si>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</si>
  <si>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</si>
  <si>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</si>
  <si>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</si>
  <si>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</si>
  <si>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</si>
  <si>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</si>
  <si>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</si>
  <si>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</si>
  <si>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</si>
  <si>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</si>
  <si>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</si>
  <si>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</si>
  <si>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</si>
  <si>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</si>
  <si>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</si>
  <si>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</si>
  <si>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</si>
  <si>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</si>
  <si>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</si>
  <si>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</si>
  <si>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</si>
  <si>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</si>
  <si>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</si>
  <si>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</si>
  <si>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</si>
  <si>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</si>
  <si>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</si>
  <si>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</si>
  <si>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</si>
  <si>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</si>
  <si>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</si>
  <si>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</si>
  <si>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</si>
  <si>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</si>
  <si>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</si>
  <si>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</si>
  <si>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</si>
  <si>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</si>
  <si>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</si>
  <si>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</si>
  <si>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</si>
  <si>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</si>
  <si>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</si>
  <si>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</si>
  <si>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</si>
  <si>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</si>
  <si>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</si>
  <si>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</si>
  <si>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</si>
  <si>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</si>
  <si>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</si>
  <si>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</si>
  <si>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</si>
  <si>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</si>
  <si>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</si>
  <si>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</si>
  <si>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</si>
  <si>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</si>
  <si>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</si>
  <si>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</si>
  <si>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</si>
  <si>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</si>
  <si>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</si>
  <si>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</si>
  <si>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</si>
  <si>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</si>
  <si>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</si>
  <si>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</si>
  <si>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</si>
  <si>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</si>
  <si>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</si>
  <si>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</si>
  <si>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</si>
  <si>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</si>
  <si>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</si>
  <si>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</si>
  <si>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</si>
  <si>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</si>
  <si>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</si>
  <si>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</si>
  <si>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</si>
  <si>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</si>
  <si>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</si>
  <si>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</si>
  <si>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</si>
  <si>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</si>
  <si>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</si>
  <si>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</si>
  <si>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</si>
  <si>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</si>
  <si>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</si>
  <si>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</si>
  <si>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</si>
  <si>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</si>
  <si>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</si>
  <si>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</si>
  <si>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</si>
  <si>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</si>
  <si>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</si>
  <si>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</si>
  <si>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</si>
  <si>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</si>
  <si>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</si>
  <si>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</si>
  <si>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</si>
  <si>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</si>
  <si>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</si>
  <si>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</si>
  <si>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</si>
  <si>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</si>
  <si>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</si>
  <si>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</si>
  <si>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</si>
  <si>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</si>
  <si>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</si>
  <si>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</si>
  <si>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</si>
  <si>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</si>
  <si>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</si>
  <si>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</si>
  <si>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</si>
  <si>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</si>
  <si>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</si>
  <si>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</si>
  <si>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</si>
  <si>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</si>
  <si>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</si>
  <si>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</si>
  <si>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</si>
  <si>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</si>
  <si>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</si>
  <si>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</si>
  <si>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</si>
  <si>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</si>
  <si>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</si>
  <si>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</si>
  <si>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</si>
  <si>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</si>
  <si>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</si>
  <si>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</si>
  <si>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</si>
  <si>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</si>
  <si>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</si>
  <si>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</si>
  <si>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</si>
  <si>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</si>
  <si>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</si>
  <si>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</si>
  <si>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</si>
  <si>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</si>
  <si>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</si>
  <si>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</si>
  <si>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</si>
  <si>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</si>
  <si>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</si>
  <si>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</si>
  <si>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</si>
  <si>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</si>
  <si>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</si>
  <si>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</si>
  <si>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</si>
  <si>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</si>
  <si>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</si>
  <si>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</si>
  <si>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</si>
  <si>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</si>
  <si>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</si>
  <si>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</si>
  <si>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</si>
  <si>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</si>
  <si>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</si>
  <si>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</si>
  <si>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</si>
  <si>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</si>
  <si>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</si>
  <si>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</si>
  <si>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</si>
  <si>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</si>
  <si>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</si>
  <si>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</si>
  <si>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</si>
  <si>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</si>
  <si>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</si>
  <si>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</si>
  <si>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</si>
  <si>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</si>
  <si>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</si>
  <si>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</si>
  <si>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</si>
  <si>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</si>
  <si>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</si>
  <si>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</si>
  <si>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</si>
  <si>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</si>
  <si>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</si>
  <si>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</si>
  <si>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</si>
  <si>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</si>
  <si>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</si>
  <si>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</si>
  <si>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</si>
  <si>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</si>
  <si>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</si>
  <si>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</si>
  <si>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</si>
  <si>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</si>
  <si>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</si>
  <si>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</si>
  <si>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</si>
  <si>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</si>
  <si>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</si>
  <si>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</si>
  <si>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</si>
  <si>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</si>
  <si>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</si>
  <si>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</si>
  <si>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</si>
  <si>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</si>
  <si>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</si>
  <si>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</si>
  <si>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</si>
  <si>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</si>
  <si>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</si>
  <si>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</si>
  <si>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</si>
  <si>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</si>
  <si>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</si>
  <si>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</si>
  <si>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</si>
  <si>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</si>
  <si>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</si>
  <si>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</si>
  <si>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</si>
  <si>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</si>
  <si>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</si>
  <si>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</si>
  <si>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</si>
  <si>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</si>
  <si>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</si>
  <si>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</si>
  <si>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</si>
  <si>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</si>
  <si>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</si>
  <si>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</si>
  <si>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</si>
  <si>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</si>
  <si>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</si>
  <si>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</si>
  <si>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</si>
  <si>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</si>
  <si>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</si>
  <si>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</si>
  <si>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</si>
  <si>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</si>
  <si>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</si>
  <si>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</si>
  <si>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</si>
  <si>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</si>
  <si>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</si>
  <si>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</si>
  <si>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</si>
  <si>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</si>
  <si>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</si>
  <si>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</si>
  <si>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</si>
  <si>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</si>
  <si>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</si>
  <si>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</si>
  <si>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</si>
  <si>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</si>
  <si>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</si>
  <si>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</si>
  <si>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</si>
  <si>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</si>
  <si>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</si>
  <si>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</si>
  <si>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</si>
  <si>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</si>
  <si>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</si>
  <si>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</si>
  <si>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</si>
  <si>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</si>
  <si>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</si>
  <si>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</si>
  <si>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</si>
  <si>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</si>
  <si>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</si>
  <si>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</si>
  <si>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</si>
  <si>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</si>
  <si>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</si>
  <si>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</si>
  <si>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</si>
  <si>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</si>
  <si>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</si>
  <si>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</si>
  <si>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</si>
  <si>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</si>
  <si>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</si>
  <si>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</si>
  <si>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</si>
  <si>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</si>
  <si>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</si>
  <si>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</si>
  <si>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</si>
  <si>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</si>
  <si>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</si>
  <si>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</si>
  <si>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</si>
  <si>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</si>
  <si>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</si>
  <si>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</si>
  <si>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</si>
  <si>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</si>
  <si>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</si>
  <si>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</si>
  <si>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</si>
  <si>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</si>
  <si>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</si>
  <si>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</si>
  <si>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</si>
  <si>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</si>
  <si>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</si>
  <si>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</si>
  <si>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</si>
  <si>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</si>
  <si>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</si>
  <si>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</si>
  <si>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</si>
  <si>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</si>
  <si>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</si>
  <si>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</si>
  <si>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</si>
  <si>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</si>
  <si>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</si>
  <si>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</si>
  <si>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</si>
  <si>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</si>
  <si>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</si>
  <si>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</si>
  <si>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</si>
  <si>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</si>
  <si>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</si>
  <si>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</si>
  <si>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</si>
  <si>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</si>
  <si>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</si>
  <si>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</si>
  <si>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</si>
  <si>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</si>
  <si>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</si>
  <si>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</si>
  <si>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</si>
  <si>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</si>
  <si>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</si>
  <si>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</si>
  <si>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</si>
  <si>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</si>
  <si>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</si>
  <si>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</si>
  <si>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</si>
  <si>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</si>
  <si>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</si>
  <si>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</si>
  <si>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</si>
  <si>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</si>
  <si>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</si>
  <si>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</si>
  <si>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</si>
  <si>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</si>
  <si>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</si>
  <si>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</si>
  <si>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</si>
  <si>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</si>
  <si>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</si>
  <si>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</si>
  <si>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</si>
  <si>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</si>
  <si>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</si>
  <si>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</si>
  <si>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</si>
  <si>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</si>
  <si>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</si>
  <si>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</si>
  <si>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</si>
  <si>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</si>
  <si>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</si>
  <si>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</si>
  <si>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</si>
  <si>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</si>
  <si>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</si>
  <si>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</si>
  <si>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</si>
  <si>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</si>
  <si>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</si>
  <si>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</si>
  <si>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</si>
  <si>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</si>
  <si>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</si>
  <si>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</si>
  <si>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</si>
  <si>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</si>
  <si>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</si>
  <si>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</si>
  <si>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</si>
  <si>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</si>
  <si>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</si>
  <si>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</si>
  <si>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</si>
  <si>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</si>
  <si>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</si>
  <si>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</si>
  <si>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</si>
  <si>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</si>
  <si>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</si>
  <si>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</si>
  <si>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</si>
  <si>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</si>
  <si>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</si>
  <si>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</si>
  <si>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</si>
  <si>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</si>
  <si>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</si>
  <si>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</si>
  <si>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</si>
  <si>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</si>
  <si>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</si>
  <si>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</si>
  <si>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</si>
  <si>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</si>
  <si>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</si>
  <si>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</si>
  <si>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</si>
  <si>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</si>
  <si>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</si>
  <si>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</si>
  <si>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</si>
  <si>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</si>
  <si>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</si>
  <si>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</si>
  <si>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</si>
  <si>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</si>
  <si>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</si>
  <si>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</si>
  <si>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</si>
  <si>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</si>
  <si>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</si>
  <si>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</si>
  <si>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</si>
  <si>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</si>
  <si>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</si>
  <si>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</si>
  <si>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</si>
  <si>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</si>
  <si>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</si>
  <si>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</si>
  <si>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</si>
  <si>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</si>
  <si>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</si>
  <si>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</si>
  <si>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</si>
  <si>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</si>
  <si>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</si>
  <si>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</si>
  <si>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</si>
  <si>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</si>
  <si>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</si>
  <si>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</si>
  <si>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</si>
  <si>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</si>
  <si>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</si>
  <si>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</si>
  <si>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</si>
  <si>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</si>
  <si>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</si>
  <si>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</si>
  <si>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</si>
  <si>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</si>
  <si>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</si>
  <si>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</si>
  <si>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</si>
  <si>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</si>
  <si>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</si>
  <si>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</si>
  <si>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</si>
  <si>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</si>
  <si>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</si>
  <si>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</si>
  <si>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</si>
  <si>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</si>
  <si>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</si>
  <si>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</si>
  <si>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</si>
  <si>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</si>
  <si>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</si>
  <si>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</si>
  <si>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</si>
  <si>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</si>
  <si>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</si>
  <si>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</si>
  <si>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</si>
  <si>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</si>
  <si>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</si>
  <si>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</si>
  <si>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</si>
  <si>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</si>
  <si>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</si>
  <si>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</si>
  <si>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</si>
  <si>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</si>
  <si>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</si>
  <si>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</si>
  <si>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</si>
  <si>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</si>
  <si>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</si>
  <si>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</si>
  <si>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</si>
  <si>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</si>
  <si>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</si>
  <si>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</si>
  <si>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</si>
  <si>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</si>
  <si>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</si>
  <si>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</si>
  <si>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</si>
  <si>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</si>
  <si>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</si>
  <si>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</si>
  <si>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</si>
  <si>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</si>
  <si>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</si>
  <si>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</si>
  <si>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</si>
  <si>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</si>
  <si>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</si>
  <si>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</si>
  <si>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</si>
  <si>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</si>
  <si>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</si>
  <si>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</si>
  <si>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</si>
  <si>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</si>
  <si>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</si>
  <si>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</si>
  <si>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</si>
  <si>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</si>
  <si>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</si>
  <si>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</si>
  <si>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</si>
  <si>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</si>
  <si>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</si>
  <si>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</si>
  <si>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</si>
  <si>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</si>
  <si>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</si>
  <si>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</si>
  <si>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</si>
  <si>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</si>
  <si>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</si>
  <si>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</si>
  <si>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</si>
  <si>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</si>
  <si>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</si>
  <si>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</si>
  <si>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</si>
  <si>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</si>
  <si>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</si>
  <si>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</si>
  <si>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</si>
  <si>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</si>
  <si>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</si>
  <si>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</si>
  <si>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</si>
  <si>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</si>
  <si>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</si>
  <si>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</si>
  <si>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</si>
  <si>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</si>
  <si>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</si>
  <si>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</si>
  <si>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</si>
  <si>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</si>
  <si>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</si>
  <si>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</si>
  <si>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</si>
  <si>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</si>
  <si>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</si>
  <si>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</si>
  <si>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</si>
  <si>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</si>
  <si>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</si>
  <si>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</si>
  <si>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</si>
  <si>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</si>
  <si>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</si>
  <si>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</si>
  <si>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</si>
  <si>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</si>
  <si>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</si>
  <si>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</si>
  <si>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</si>
  <si>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</si>
  <si>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</si>
  <si>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</si>
  <si>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</si>
  <si>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</si>
  <si>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</si>
  <si>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</si>
  <si>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</si>
  <si>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</si>
  <si>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</si>
  <si>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</si>
  <si>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</si>
  <si>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</si>
  <si>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</si>
  <si>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</si>
  <si>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</si>
  <si>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</si>
  <si>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</si>
  <si>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</si>
  <si>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</si>
  <si>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</si>
  <si>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</si>
  <si>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</si>
  <si>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</si>
  <si>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</si>
  <si>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</si>
  <si>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</si>
  <si>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</si>
  <si>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</si>
  <si>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</si>
  <si>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</si>
  <si>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</si>
  <si>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</si>
  <si>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</si>
  <si>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</si>
  <si>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</si>
  <si>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</si>
  <si>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</si>
  <si>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</si>
  <si>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</si>
  <si>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</si>
  <si>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</si>
  <si>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</si>
  <si>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</si>
  <si>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</si>
  <si>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</si>
  <si>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</si>
  <si>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</si>
  <si>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</si>
  <si>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</si>
  <si>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</si>
  <si>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</si>
  <si>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</si>
  <si>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</si>
  <si>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</si>
  <si>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</si>
  <si>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</si>
  <si>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</si>
  <si>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</si>
  <si>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</si>
  <si>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</si>
  <si>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</si>
  <si>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</si>
  <si>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</si>
  <si>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</si>
  <si>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</si>
  <si>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</si>
  <si>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</si>
  <si>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</si>
  <si>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</si>
  <si>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</si>
  <si>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</si>
  <si>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</si>
  <si>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</si>
  <si>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</si>
  <si>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</si>
  <si>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</si>
  <si>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</si>
  <si>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</si>
  <si>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</si>
  <si>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</si>
  <si>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</si>
  <si>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</si>
  <si>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</si>
  <si>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</si>
  <si>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</si>
  <si>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</si>
  <si>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</si>
  <si>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</si>
  <si>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</si>
  <si>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</si>
  <si>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</si>
  <si>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</si>
  <si>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</si>
  <si>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</si>
  <si>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</si>
  <si>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</si>
  <si>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</si>
  <si>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</si>
  <si>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</si>
  <si>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</si>
  <si>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</si>
  <si>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</si>
  <si>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</si>
  <si>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</si>
  <si>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</si>
  <si>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</si>
  <si>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</si>
  <si>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</si>
  <si>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</si>
  <si>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</si>
  <si>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</si>
  <si>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</si>
  <si>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</si>
  <si>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</si>
  <si>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</si>
  <si>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</si>
  <si>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</si>
  <si>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</si>
  <si>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</si>
  <si>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</si>
  <si>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</si>
  <si>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</si>
  <si>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</si>
  <si>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</si>
  <si>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</si>
  <si>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</si>
  <si>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</si>
  <si>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</si>
  <si>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</si>
  <si>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</si>
  <si>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</si>
  <si>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</si>
  <si>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</si>
  <si>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</si>
  <si>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</si>
  <si>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</si>
  <si>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</si>
  <si>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</si>
  <si>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</si>
  <si>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</si>
  <si>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</si>
  <si>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</si>
  <si>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</si>
  <si>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</si>
  <si>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</si>
  <si>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</si>
  <si>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</si>
  <si>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</si>
  <si>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</si>
  <si>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</si>
  <si>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</si>
  <si>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</si>
  <si>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</si>
  <si>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</si>
  <si>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</si>
  <si>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</si>
  <si>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</si>
  <si>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</si>
  <si>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</si>
  <si>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</si>
  <si>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</si>
  <si>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</si>
  <si>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</si>
  <si>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</si>
  <si>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</si>
  <si>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</si>
  <si>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</si>
  <si>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</si>
  <si>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</si>
  <si>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</si>
  <si>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</si>
  <si>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</si>
  <si>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</si>
  <si>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</si>
  <si>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</si>
  <si>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</si>
  <si>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</si>
  <si>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</si>
  <si>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</si>
  <si>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</si>
  <si>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</si>
  <si>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</si>
  <si>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</si>
  <si>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</si>
  <si>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</si>
  <si>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</si>
  <si>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</si>
  <si>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</si>
  <si>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</si>
  <si>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</si>
  <si>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</si>
  <si>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</si>
  <si>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</si>
  <si>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</si>
  <si>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</si>
  <si>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</si>
  <si>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</si>
  <si>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</si>
  <si>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</si>
  <si>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</si>
  <si>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</si>
  <si>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</si>
  <si>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</si>
  <si>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</si>
  <si>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</si>
  <si>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</si>
  <si>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</si>
  <si>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</si>
  <si>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</si>
  <si>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</si>
  <si>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</si>
  <si>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</si>
  <si>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</si>
  <si>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</si>
  <si>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</si>
  <si>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</si>
  <si>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</si>
  <si>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</si>
  <si>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</si>
  <si>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</si>
  <si>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</si>
  <si>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</si>
  <si>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</si>
  <si>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</si>
  <si>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</si>
  <si>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</si>
  <si>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</si>
  <si>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</si>
  <si>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</si>
  <si>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</si>
  <si>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</si>
  <si>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</si>
  <si>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</si>
  <si>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</si>
  <si>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</si>
  <si>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</si>
  <si>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</si>
  <si>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</si>
  <si>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</si>
  <si>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</si>
  <si>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</si>
  <si>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</si>
  <si>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</si>
  <si>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</si>
  <si>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</si>
  <si>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</si>
  <si>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</si>
  <si>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</si>
  <si>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</si>
  <si>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</si>
  <si>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</si>
  <si>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</si>
  <si>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</si>
  <si>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</si>
  <si>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</si>
  <si>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</si>
  <si>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</si>
  <si>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</si>
  <si>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</si>
  <si>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</si>
  <si>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</si>
  <si>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</si>
  <si>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</si>
  <si>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</si>
  <si>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</si>
  <si>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</si>
  <si>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</si>
  <si>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</si>
  <si>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</si>
  <si>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</si>
  <si>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</si>
  <si>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</si>
  <si>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</si>
  <si>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</si>
  <si>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</si>
  <si>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</si>
  <si>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</si>
  <si>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</si>
  <si>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</si>
  <si>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</si>
  <si>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</si>
  <si>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</si>
  <si>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</si>
  <si>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</si>
  <si>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</si>
  <si>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</si>
  <si>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</si>
  <si>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</si>
  <si>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</si>
  <si>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</si>
  <si>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</si>
  <si>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</si>
  <si>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</si>
  <si>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</si>
  <si>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</si>
  <si>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</si>
  <si>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</si>
  <si>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</si>
  <si>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</si>
  <si>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</si>
  <si>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</si>
  <si>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</si>
  <si>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</si>
  <si>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</si>
  <si>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</si>
  <si>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</si>
  <si>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</si>
  <si>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</si>
  <si>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</si>
  <si>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</si>
  <si>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</si>
  <si>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</si>
  <si>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</si>
  <si>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</si>
  <si>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</si>
  <si>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</si>
  <si>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</si>
  <si>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</si>
  <si>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</si>
  <si>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</si>
  <si>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</si>
  <si>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</si>
  <si>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</si>
  <si>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</si>
  <si>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</si>
  <si>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</si>
  <si>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</si>
  <si>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</si>
  <si>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</si>
  <si>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</si>
  <si>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</si>
  <si>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</si>
  <si>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</si>
  <si>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</si>
  <si>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</si>
  <si>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</si>
  <si>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</si>
  <si>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</si>
  <si>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</si>
  <si>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</si>
  <si>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</si>
  <si>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</si>
  <si>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</si>
  <si>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</si>
  <si>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</si>
  <si>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</si>
  <si>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</si>
  <si>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</si>
  <si>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</si>
  <si>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</si>
  <si>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</si>
  <si>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</si>
  <si>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</si>
  <si>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</si>
  <si>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</si>
  <si>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</si>
  <si>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</si>
  <si>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</si>
  <si>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</si>
  <si>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</si>
  <si>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</si>
  <si>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</si>
  <si>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</si>
  <si>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</si>
  <si>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</si>
  <si>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</si>
  <si>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</si>
  <si>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</si>
  <si>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</si>
  <si>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</si>
  <si>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</si>
  <si>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</si>
  <si>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</si>
  <si>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</si>
  <si>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</si>
  <si>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</si>
  <si>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</si>
  <si>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</si>
  <si>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</si>
  <si>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</si>
  <si>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</si>
  <si>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</si>
  <si>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</si>
  <si>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</si>
  <si>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</si>
  <si>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</si>
  <si>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</si>
  <si>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</si>
  <si>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</si>
  <si>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</si>
  <si>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</si>
  <si>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</si>
  <si>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</si>
  <si>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</si>
  <si>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</si>
  <si>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</si>
  <si>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</si>
  <si>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</si>
  <si>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</si>
  <si>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</si>
  <si>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</si>
  <si>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</si>
  <si>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</si>
  <si>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</si>
  <si>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</si>
  <si>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</si>
  <si>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</si>
  <si>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</si>
  <si>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</si>
  <si>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</si>
  <si>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</si>
  <si>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</si>
  <si>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</si>
  <si>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</si>
  <si>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</si>
  <si>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</si>
  <si>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</si>
  <si>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</si>
  <si>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</si>
  <si>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</si>
  <si>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</si>
  <si>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</si>
  <si>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</si>
  <si>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</si>
  <si>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</si>
  <si>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</si>
  <si>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</si>
  <si>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</si>
  <si>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</si>
  <si>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</si>
  <si>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</si>
  <si>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</si>
  <si>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</si>
  <si>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</si>
  <si>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</si>
  <si>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</si>
  <si>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</si>
  <si>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</si>
  <si>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</si>
  <si>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</si>
  <si>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</si>
  <si>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</si>
  <si>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</si>
  <si>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</si>
  <si>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</si>
  <si>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</si>
  <si>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</si>
  <si>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</si>
  <si>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</si>
  <si>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</si>
  <si>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</si>
  <si>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</si>
  <si>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</si>
  <si>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</si>
  <si>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</si>
  <si>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</si>
  <si>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</si>
  <si>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</si>
  <si>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</si>
  <si>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</si>
  <si>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</si>
  <si>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</si>
  <si>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</si>
  <si>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</si>
  <si>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</si>
  <si>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</si>
  <si>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</si>
  <si>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</si>
  <si>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</si>
  <si>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</si>
  <si>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</si>
  <si>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</si>
  <si>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</si>
  <si>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</si>
  <si>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</si>
  <si>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</si>
  <si>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</si>
  <si>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</si>
  <si>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</si>
  <si>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</si>
  <si>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</si>
  <si>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</si>
  <si>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</si>
  <si>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</si>
  <si>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</si>
  <si>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</si>
  <si>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</si>
  <si>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</si>
  <si>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</si>
  <si>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</si>
  <si>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</si>
  <si>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</si>
  <si>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</si>
  <si>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</si>
  <si>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</si>
  <si>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</si>
  <si>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</si>
  <si>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</si>
  <si>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</si>
  <si>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</si>
  <si>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</si>
  <si>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</si>
  <si>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</si>
  <si>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</si>
  <si>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</si>
  <si>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</si>
  <si>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</si>
  <si>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</si>
  <si>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</si>
  <si>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</si>
  <si>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</si>
  <si>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</si>
  <si>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</si>
  <si>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</si>
  <si>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</si>
  <si>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</si>
  <si>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</si>
  <si>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</si>
  <si>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</si>
  <si>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</si>
  <si>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</si>
  <si>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</si>
  <si>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</si>
  <si>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</si>
  <si>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</si>
  <si>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</si>
  <si>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</si>
  <si>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</si>
  <si>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</si>
  <si>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</si>
  <si>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</si>
  <si>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</si>
  <si>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</si>
  <si>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</si>
  <si>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</si>
  <si>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</si>
  <si>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</si>
  <si>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</si>
  <si>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</si>
  <si>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</si>
  <si>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</si>
  <si>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</si>
  <si>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</si>
  <si>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</si>
  <si>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</si>
  <si>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</si>
  <si>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</si>
  <si>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</si>
  <si>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</si>
  <si>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</si>
  <si>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</si>
  <si>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</si>
  <si>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</si>
  <si>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</si>
  <si>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</si>
  <si>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</si>
  <si>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</si>
  <si>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</si>
  <si>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</si>
  <si>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</si>
  <si>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</si>
  <si>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</si>
  <si>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</si>
  <si>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</si>
  <si>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</si>
  <si>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</si>
  <si>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</si>
  <si>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</si>
  <si>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</si>
  <si>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</si>
  <si>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</si>
  <si>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</si>
  <si>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</si>
  <si>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</si>
  <si>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</si>
  <si>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</si>
  <si>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</si>
  <si>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</si>
  <si>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</si>
  <si>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</si>
  <si>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</si>
  <si>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</si>
  <si>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</si>
  <si>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</si>
  <si>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</si>
  <si>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</si>
  <si>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</si>
  <si>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</si>
  <si>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</si>
  <si>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</si>
  <si>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</si>
  <si>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</si>
  <si>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</si>
  <si>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</si>
  <si>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</si>
  <si>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</si>
  <si>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</si>
  <si>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</si>
  <si>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</si>
  <si>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</si>
  <si>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</si>
  <si>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</si>
  <si>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</si>
  <si>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</si>
  <si>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</si>
  <si>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</si>
  <si>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</si>
  <si>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</si>
  <si>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</si>
  <si>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</si>
  <si>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</si>
  <si>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</si>
  <si>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</si>
  <si>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</si>
  <si>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</si>
  <si>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</si>
  <si>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</si>
  <si>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</si>
  <si>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</si>
  <si>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</si>
  <si>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</si>
  <si>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</si>
  <si>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</si>
  <si>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</si>
  <si>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</si>
  <si>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</si>
  <si>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</si>
  <si>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</si>
  <si>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</si>
  <si>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</si>
  <si>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</si>
  <si>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</si>
  <si>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</si>
  <si>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</si>
  <si>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</si>
  <si>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</si>
  <si>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</si>
  <si>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</si>
  <si>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</si>
  <si>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</si>
  <si>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</si>
  <si>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</si>
  <si>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</si>
  <si>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</si>
  <si>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</si>
  <si>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</si>
  <si>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</si>
  <si>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</si>
  <si>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</si>
  <si>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</si>
  <si>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</si>
  <si>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</si>
  <si>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</si>
  <si>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</si>
  <si>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</si>
  <si>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</si>
  <si>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</si>
  <si>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</si>
  <si>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</si>
  <si>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</si>
  <si>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</si>
  <si>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</si>
  <si>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</si>
  <si>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</si>
  <si>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</si>
  <si>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</si>
  <si>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</si>
  <si>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</si>
  <si>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</si>
  <si>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</si>
  <si>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</si>
  <si>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</si>
  <si>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</si>
  <si>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</si>
  <si>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</si>
  <si>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</si>
  <si>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</si>
  <si>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</si>
  <si>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</si>
  <si>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</si>
  <si>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</si>
  <si>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</si>
  <si>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</si>
  <si>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</si>
  <si>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</si>
  <si>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</si>
  <si>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</si>
  <si>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</si>
  <si>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</si>
  <si>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</si>
  <si>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</si>
  <si>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</si>
  <si>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</si>
  <si>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</si>
  <si>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</si>
  <si>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</si>
  <si>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</si>
  <si>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</si>
  <si>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</si>
  <si>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</si>
  <si>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</si>
  <si>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</si>
  <si>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</si>
  <si>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</si>
  <si>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</si>
  <si>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</si>
  <si>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</si>
  <si>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</si>
  <si>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</si>
  <si>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</si>
  <si>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</si>
  <si>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</si>
  <si>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</si>
  <si>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</si>
  <si>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</si>
  <si>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</si>
  <si>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</si>
  <si>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</si>
  <si>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</si>
  <si>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</si>
  <si>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</si>
  <si>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</si>
  <si>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</si>
  <si>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</si>
  <si>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</si>
  <si>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</si>
  <si>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</si>
  <si>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</si>
  <si>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</si>
  <si>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</si>
  <si>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</si>
  <si>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</si>
  <si>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</si>
  <si>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</si>
  <si>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</si>
  <si>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</si>
  <si>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</si>
  <si>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</si>
  <si>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</si>
  <si>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</si>
  <si>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</si>
  <si>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</si>
  <si>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</si>
  <si>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</si>
  <si>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</si>
  <si>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</si>
  <si>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</si>
  <si>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</si>
  <si>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</si>
  <si>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</si>
  <si>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</si>
  <si>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</si>
  <si>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</si>
  <si>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</si>
  <si>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</si>
  <si>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</si>
  <si>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</si>
  <si>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</si>
  <si>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</si>
  <si>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</si>
  <si>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</si>
  <si>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</si>
  <si>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</si>
  <si>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</si>
  <si>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</si>
  <si>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</si>
  <si>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</si>
  <si>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</si>
  <si>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</si>
  <si>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</si>
  <si>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</si>
  <si>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</si>
  <si>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</si>
  <si>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</si>
  <si>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</si>
  <si>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</si>
  <si>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</si>
  <si>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</si>
  <si>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</si>
  <si>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</si>
  <si>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</si>
  <si>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</si>
  <si>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</si>
  <si>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</si>
  <si>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</si>
  <si>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</si>
  <si>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</si>
  <si>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</si>
  <si>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</si>
  <si>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</si>
  <si>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</si>
  <si>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</si>
  <si>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</si>
  <si>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</si>
  <si>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</si>
  <si>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</si>
  <si>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</si>
  <si>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</si>
  <si>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</si>
  <si>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</si>
  <si>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</si>
  <si>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</si>
  <si>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</si>
  <si>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</si>
  <si>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</si>
  <si>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</si>
  <si>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</si>
  <si>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</si>
  <si>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</si>
  <si>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</si>
  <si>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</si>
  <si>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</si>
  <si>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</si>
  <si>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</si>
  <si>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</si>
  <si>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</si>
  <si>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</si>
  <si>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</si>
  <si>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</si>
  <si>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</si>
  <si>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</si>
  <si>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</si>
  <si>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</si>
  <si>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</si>
  <si>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</si>
  <si>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</si>
  <si>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</si>
  <si>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</si>
  <si>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</si>
  <si>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</si>
  <si>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</si>
  <si>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</si>
  <si>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</si>
  <si>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</si>
  <si>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</si>
  <si>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</si>
  <si>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</si>
  <si>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</si>
  <si>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</si>
  <si>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</si>
  <si>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</si>
  <si>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</si>
  <si>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</si>
  <si>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</si>
  <si>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</si>
  <si>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</si>
  <si>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</si>
  <si>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</si>
  <si>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</si>
  <si>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</si>
  <si>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</si>
  <si>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</si>
  <si>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</si>
  <si>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</si>
  <si>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</si>
  <si>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</si>
  <si>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</si>
  <si>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</si>
  <si>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</si>
  <si>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</si>
  <si>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</si>
  <si>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</si>
  <si>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</si>
  <si>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</si>
  <si>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</si>
  <si>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</si>
  <si>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</si>
  <si>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</si>
  <si>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</si>
  <si>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</si>
  <si>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</si>
  <si>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</si>
  <si>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</si>
  <si>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</si>
  <si>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</si>
  <si>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</si>
  <si>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</si>
  <si>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</si>
  <si>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</si>
  <si>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</si>
  <si>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</si>
  <si>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</si>
  <si>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</si>
  <si>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</si>
  <si>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</si>
  <si>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</si>
  <si>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</si>
  <si>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</si>
  <si>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</si>
  <si>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</si>
  <si>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</si>
  <si>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</si>
  <si>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</si>
  <si>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</si>
  <si>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</si>
  <si>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</si>
  <si>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</si>
  <si>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</si>
  <si>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</si>
  <si>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</si>
  <si>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</si>
  <si>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</si>
  <si>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</si>
  <si>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</si>
  <si>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</si>
  <si>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</si>
  <si>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</si>
  <si>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</si>
  <si>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</si>
  <si>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</si>
  <si>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</si>
  <si>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</si>
  <si>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</si>
  <si>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</si>
  <si>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</si>
  <si>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</si>
  <si>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</si>
  <si>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</si>
  <si>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</si>
  <si>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</si>
  <si>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</si>
  <si>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</si>
  <si>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</si>
  <si>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</si>
  <si>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</si>
  <si>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</si>
  <si>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</si>
  <si>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</si>
  <si>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</si>
  <si>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</si>
  <si>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</si>
  <si>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</si>
  <si>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</si>
  <si>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</si>
  <si>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</si>
  <si>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</si>
  <si>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</si>
  <si>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</si>
  <si>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</si>
  <si>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</si>
  <si>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</si>
  <si>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</si>
  <si>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</si>
  <si>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</si>
  <si>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</si>
  <si>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</si>
  <si>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</si>
  <si>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</si>
  <si>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</si>
  <si>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</si>
  <si>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</si>
  <si>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</si>
  <si>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</si>
  <si>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</si>
  <si>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</si>
  <si>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</si>
  <si>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</si>
  <si>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</si>
  <si>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</si>
  <si>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</si>
  <si>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</si>
  <si>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</si>
  <si>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</si>
  <si>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</si>
  <si>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</si>
  <si>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</si>
  <si>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</si>
  <si>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</si>
  <si>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</si>
  <si>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</si>
  <si>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</si>
  <si>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</si>
  <si>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</si>
  <si>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</si>
  <si>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</si>
  <si>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</si>
  <si>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</si>
  <si>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</si>
  <si>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</si>
  <si>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</si>
  <si>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</si>
  <si>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</si>
  <si>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</si>
  <si>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</si>
  <si>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</si>
  <si>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</si>
  <si>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</si>
  <si>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</si>
  <si>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</si>
  <si>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</si>
  <si>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</si>
  <si>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</si>
  <si>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</si>
  <si>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</si>
  <si>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</si>
  <si>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</si>
  <si>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</si>
  <si>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</si>
  <si>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</si>
  <si>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</si>
  <si>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</si>
  <si>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</si>
  <si>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</si>
  <si>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</si>
  <si>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</si>
  <si>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</si>
  <si>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</si>
  <si>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</si>
  <si>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</si>
  <si>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</si>
  <si>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</si>
  <si>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</si>
  <si>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</si>
  <si>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</si>
  <si>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</si>
  <si>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</si>
  <si>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</si>
  <si>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</si>
  <si>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</si>
  <si>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</si>
  <si>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</si>
  <si>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</si>
  <si>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</si>
  <si>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</si>
  <si>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</si>
  <si>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</si>
  <si>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</si>
  <si>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</si>
  <si>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</si>
  <si>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</si>
  <si>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</si>
  <si>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</si>
  <si>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</si>
  <si>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</si>
  <si>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</si>
  <si>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</si>
  <si>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</si>
  <si>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</si>
  <si>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</si>
  <si>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</si>
  <si>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</si>
  <si>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</si>
  <si>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</si>
  <si>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</si>
  <si>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</si>
  <si>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</si>
  <si>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</si>
  <si>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</si>
  <si>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</si>
  <si>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</si>
  <si>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</si>
  <si>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</si>
  <si>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</si>
  <si>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</si>
  <si>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</si>
  <si>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</si>
  <si>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</si>
  <si>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</si>
  <si>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</si>
  <si>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</si>
  <si>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</si>
  <si>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</si>
  <si>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</si>
  <si>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</si>
  <si>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</si>
  <si>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</si>
  <si>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</si>
  <si>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</si>
  <si>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</si>
  <si>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</si>
  <si>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</si>
  <si>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</si>
  <si>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</si>
  <si>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</si>
  <si>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</si>
  <si>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</si>
  <si>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</si>
  <si>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</si>
  <si>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</si>
  <si>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</si>
  <si>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</si>
  <si>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</si>
  <si>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</si>
  <si>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</si>
  <si>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</si>
  <si>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</si>
  <si>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</si>
  <si>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</si>
  <si>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</si>
  <si>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</si>
  <si>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</si>
  <si>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</si>
  <si>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</si>
  <si>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</si>
  <si>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</si>
  <si>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</si>
  <si>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</si>
  <si>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</si>
  <si>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</si>
  <si>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</si>
  <si>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</si>
  <si>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</si>
  <si>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</si>
  <si>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</si>
  <si>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</si>
  <si>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</si>
  <si>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</si>
  <si>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</si>
  <si>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</si>
  <si>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</si>
  <si>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</si>
  <si>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</si>
  <si>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</si>
  <si>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</si>
  <si>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</si>
  <si>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</si>
  <si>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</si>
  <si>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</si>
  <si>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</si>
  <si>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</si>
  <si>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</si>
  <si>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</si>
  <si>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</si>
  <si>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</si>
  <si>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</si>
  <si>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</si>
  <si>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</si>
  <si>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</si>
  <si>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</si>
  <si>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</si>
  <si>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</si>
  <si>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</si>
  <si>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</si>
  <si>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</si>
  <si>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</si>
  <si>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</si>
  <si>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</si>
  <si>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</si>
  <si>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</si>
  <si>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</si>
  <si>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</si>
  <si>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</si>
  <si>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</si>
  <si>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</si>
  <si>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</si>
  <si>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</si>
  <si>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</si>
  <si>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</si>
  <si>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</si>
  <si>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</si>
  <si>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</si>
  <si>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</si>
  <si>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</si>
  <si>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</si>
  <si>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</si>
  <si>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</si>
  <si>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</si>
  <si>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</si>
  <si>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</si>
  <si>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</si>
  <si>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</si>
  <si>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</si>
  <si>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</si>
  <si>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</si>
  <si>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</si>
  <si>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</si>
  <si>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</si>
  <si>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</si>
  <si>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</si>
  <si>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</si>
  <si>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</si>
  <si>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</si>
  <si>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</si>
  <si>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</si>
  <si>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</si>
  <si>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</si>
  <si>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</si>
  <si>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</si>
  <si>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</si>
  <si>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</si>
  <si>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</si>
  <si>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</si>
  <si>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</si>
  <si>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</si>
  <si>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</si>
  <si>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</si>
  <si>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</si>
  <si>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</si>
  <si>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</si>
  <si>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</si>
  <si>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</si>
  <si>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</si>
  <si>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</si>
  <si>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</si>
  <si>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</si>
  <si>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</si>
  <si>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</si>
  <si>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</si>
  <si>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</si>
  <si>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</si>
  <si>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</si>
  <si>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</si>
  <si>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</si>
  <si>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</si>
  <si>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</si>
  <si>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</si>
  <si>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</si>
  <si>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</si>
  <si>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</si>
  <si>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</si>
  <si>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</si>
  <si>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</si>
  <si>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</si>
  <si>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</si>
  <si>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</si>
  <si>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</si>
  <si>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</si>
  <si>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</si>
  <si>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</si>
  <si>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</si>
  <si>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</si>
  <si>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</si>
  <si>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</si>
  <si>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</si>
  <si>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</si>
  <si>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</si>
  <si>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</si>
  <si>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</si>
  <si>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</si>
  <si>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</si>
  <si>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</si>
  <si>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</si>
  <si>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</si>
  <si>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</si>
  <si>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</si>
  <si>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</si>
  <si>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</si>
  <si>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</si>
  <si>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</si>
  <si>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</si>
  <si>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</si>
  <si>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</si>
  <si>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</si>
  <si>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</si>
  <si>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</si>
  <si>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</si>
  <si>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</si>
  <si>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</si>
  <si>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</si>
  <si>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</si>
  <si>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</si>
  <si>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</si>
  <si>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</si>
  <si>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</si>
  <si>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</si>
  <si>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</si>
  <si>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</si>
  <si>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</si>
  <si>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</si>
  <si>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</si>
  <si>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</si>
  <si>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</si>
  <si>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</si>
  <si>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</si>
  <si>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</si>
  <si>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</si>
  <si>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</si>
  <si>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</si>
  <si>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</si>
  <si>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</si>
  <si>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</si>
  <si>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</si>
  <si>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</si>
  <si>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</si>
  <si>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</si>
  <si>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</si>
  <si>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</si>
  <si>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</si>
  <si>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</si>
  <si>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</si>
  <si>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</si>
  <si>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</si>
  <si>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</si>
  <si>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</si>
  <si>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</si>
  <si>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</si>
  <si>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</si>
  <si>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</si>
  <si>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</si>
  <si>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</si>
  <si>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</si>
  <si>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</si>
  <si>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</si>
  <si>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</si>
  <si>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</si>
  <si>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</si>
  <si>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</si>
  <si>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</si>
  <si>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</si>
  <si>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</si>
  <si>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</si>
  <si>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</si>
  <si>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</si>
  <si>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</si>
  <si>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</si>
  <si>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</si>
  <si>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</si>
  <si>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</si>
  <si>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</si>
  <si>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</si>
  <si>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</si>
  <si>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</si>
  <si>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</si>
  <si>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</si>
  <si>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</si>
  <si>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</si>
  <si>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</si>
  <si>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</si>
  <si>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</si>
  <si>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</si>
  <si>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</si>
  <si>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</si>
  <si>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</si>
  <si>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</si>
  <si>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</si>
  <si>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</si>
  <si>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</si>
  <si>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</si>
  <si>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</si>
  <si>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</si>
  <si>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</si>
  <si>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</si>
  <si>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</si>
  <si>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</si>
  <si>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</si>
  <si>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</si>
  <si>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</si>
  <si>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</si>
  <si>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</si>
  <si>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</si>
  <si>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</si>
  <si>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</si>
  <si>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</si>
  <si>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</si>
  <si>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</si>
  <si>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</si>
  <si>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</si>
  <si>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</si>
  <si>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</si>
  <si>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</si>
  <si>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</si>
  <si>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</si>
  <si>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</si>
  <si>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</si>
  <si>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</si>
  <si>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</si>
  <si>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</si>
  <si>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</si>
  <si>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</si>
  <si>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</si>
  <si>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</si>
  <si>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</si>
  <si>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</si>
  <si>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</si>
  <si>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</si>
  <si>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</si>
  <si>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</si>
  <si>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</si>
  <si>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</si>
  <si>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</si>
  <si>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</si>
  <si>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</si>
  <si>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</si>
  <si>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</si>
  <si>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</si>
  <si>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</si>
  <si>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</si>
  <si>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</si>
  <si>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</si>
  <si>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</si>
  <si>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</si>
  <si>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</si>
  <si>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</si>
  <si>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</si>
  <si>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</si>
  <si>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</si>
  <si>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</si>
  <si>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</si>
  <si>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</si>
  <si>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</si>
  <si>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</si>
  <si>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</si>
  <si>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</si>
  <si>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</si>
  <si>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</si>
  <si>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</si>
  <si>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</si>
  <si>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</si>
  <si>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</si>
  <si>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</si>
  <si>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</si>
  <si>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</si>
  <si>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</si>
  <si>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</si>
  <si>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</si>
  <si>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</si>
  <si>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</si>
  <si>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</si>
  <si>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</si>
  <si>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</si>
  <si>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</si>
  <si>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</si>
  <si>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</si>
  <si>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</si>
  <si>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</si>
  <si>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</si>
  <si>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</si>
  <si>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</si>
  <si>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</si>
  <si>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</si>
  <si>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</si>
  <si>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</si>
  <si>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</si>
  <si>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</si>
  <si>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</si>
  <si>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</si>
  <si>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</si>
  <si>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</si>
  <si>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</si>
  <si>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</si>
  <si>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</si>
  <si>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</si>
  <si>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</si>
  <si>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</si>
  <si>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</si>
  <si>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</si>
  <si>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</si>
  <si>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</si>
  <si>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</si>
  <si>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</si>
  <si>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</si>
  <si>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</si>
  <si>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</si>
  <si>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</si>
  <si>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</si>
  <si>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</si>
  <si>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</si>
  <si>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</si>
  <si>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</si>
  <si>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</si>
  <si>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</si>
  <si>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</si>
  <si>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</si>
  <si>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</si>
  <si>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</si>
  <si>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</si>
  <si>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</si>
  <si>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</si>
  <si>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</si>
  <si>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</si>
  <si>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</si>
  <si>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</si>
  <si>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</si>
  <si>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</si>
  <si>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</si>
  <si>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</si>
  <si>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</si>
  <si>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</si>
  <si>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</si>
  <si>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</si>
  <si>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</si>
  <si>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</si>
  <si>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</si>
  <si>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</si>
  <si>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</si>
  <si>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</si>
  <si>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</si>
  <si>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</si>
  <si>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</si>
  <si>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</si>
  <si>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</si>
  <si>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</si>
  <si>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</si>
  <si>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</si>
  <si>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</si>
  <si>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</si>
  <si>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</si>
  <si>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</si>
  <si>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</si>
  <si>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</si>
  <si>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</si>
  <si>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</si>
  <si>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</si>
  <si>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</si>
  <si>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</si>
  <si>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</si>
  <si>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</si>
  <si>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</si>
  <si>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</si>
  <si>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</si>
  <si>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</si>
  <si>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</si>
  <si>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</si>
  <si>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</si>
  <si>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</si>
  <si>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</si>
  <si>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</si>
  <si>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</si>
  <si>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</si>
  <si>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</si>
  <si>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</si>
  <si>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</si>
  <si>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</si>
  <si>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</si>
  <si>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</si>
  <si>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</si>
  <si>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</si>
  <si>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</si>
  <si>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</si>
  <si>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</si>
  <si>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</si>
  <si>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</si>
  <si>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</si>
  <si>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</si>
  <si>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</si>
  <si>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</si>
  <si>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</si>
  <si>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</si>
  <si>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</si>
  <si>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</si>
  <si>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</si>
  <si>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</si>
  <si>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</si>
  <si>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</si>
  <si>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</si>
  <si>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</si>
  <si>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</si>
  <si>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</si>
  <si>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</si>
  <si>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</si>
  <si>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</si>
  <si>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</si>
  <si>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</si>
  <si>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</si>
  <si>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</si>
  <si>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</si>
  <si>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</si>
  <si>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</si>
  <si>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</si>
  <si>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</si>
  <si>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</si>
  <si>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</si>
  <si>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</si>
  <si>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</si>
  <si>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</si>
  <si>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</si>
  <si>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</si>
  <si>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</si>
  <si>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</si>
  <si>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</si>
  <si>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</si>
  <si>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</si>
  <si>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</si>
  <si>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</si>
  <si>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</si>
  <si>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</si>
  <si>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</si>
  <si>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</si>
  <si>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</si>
  <si>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</si>
  <si>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</si>
  <si>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</si>
  <si>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</si>
  <si>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</si>
  <si>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</si>
  <si>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</si>
  <si>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</si>
  <si>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</si>
  <si>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</si>
  <si>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</si>
  <si>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</si>
  <si>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</si>
  <si>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</si>
  <si>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</si>
  <si>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</si>
  <si>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</si>
  <si>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</si>
  <si>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</si>
  <si>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</si>
  <si>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</si>
  <si>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</si>
  <si>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</si>
  <si>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</si>
  <si>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</si>
  <si>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</si>
  <si>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</si>
  <si>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</si>
  <si>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</si>
  <si>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</si>
  <si>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</si>
  <si>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</si>
  <si>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</si>
  <si>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</si>
  <si>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</si>
  <si>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</si>
  <si>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</si>
  <si>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</si>
  <si>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</si>
  <si>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</si>
  <si>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</si>
  <si>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</si>
  <si>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</si>
  <si>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</si>
  <si>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</si>
  <si>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</si>
  <si>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</si>
  <si>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</si>
  <si>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</si>
  <si>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</si>
  <si>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</si>
  <si>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</si>
  <si>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</si>
  <si>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</si>
  <si>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</si>
  <si>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</si>
  <si>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</si>
  <si>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</si>
  <si>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</si>
  <si>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</si>
  <si>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</si>
  <si>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</si>
  <si>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</si>
  <si>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</si>
  <si>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</si>
  <si>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</si>
  <si>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</si>
  <si>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</si>
  <si>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</si>
  <si>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</si>
  <si>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</si>
  <si>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</si>
  <si>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</si>
  <si>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</si>
  <si>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</si>
  <si>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</si>
  <si>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</si>
  <si>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</si>
  <si>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</si>
  <si>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</si>
  <si>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</si>
  <si>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</si>
  <si>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</si>
  <si>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</si>
  <si>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</si>
  <si>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</si>
  <si>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</si>
  <si>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</si>
  <si>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</si>
  <si>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</si>
  <si>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</si>
  <si>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</si>
  <si>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</si>
  <si>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</si>
  <si>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</si>
  <si>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</si>
  <si>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</si>
  <si>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</si>
  <si>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</si>
  <si>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</si>
  <si>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</si>
  <si>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</si>
  <si>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</si>
  <si>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</si>
  <si>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</si>
  <si>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</si>
  <si>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</si>
  <si>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</si>
  <si>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</si>
  <si>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</si>
  <si>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</si>
  <si>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</si>
  <si>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</si>
  <si>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</si>
  <si>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</si>
  <si>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</si>
  <si>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</si>
  <si>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</si>
  <si>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</si>
  <si>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</si>
  <si>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</si>
  <si>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</si>
  <si>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</si>
  <si>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</si>
  <si>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</si>
  <si>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</si>
  <si>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</si>
  <si>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</si>
  <si>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</si>
  <si>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</si>
  <si>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</si>
  <si>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</si>
  <si>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</si>
  <si>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</si>
  <si>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</si>
  <si>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</si>
  <si>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</si>
  <si>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</si>
  <si>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</si>
  <si>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</si>
  <si>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</si>
  <si>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</si>
  <si>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</si>
  <si>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</si>
  <si>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</si>
  <si>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</si>
  <si>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</si>
  <si>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</si>
  <si>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</si>
  <si>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</si>
  <si>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</si>
  <si>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</si>
  <si>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</si>
  <si>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</si>
  <si>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</si>
  <si>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</si>
  <si>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</si>
  <si>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</si>
  <si>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</si>
  <si>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</si>
  <si>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</si>
  <si>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</si>
  <si>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</si>
  <si>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</si>
  <si>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</si>
  <si>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</si>
  <si>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</si>
  <si>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</si>
  <si>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</si>
  <si>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</si>
  <si>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</si>
  <si>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</si>
  <si>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</si>
  <si>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</si>
  <si>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</si>
  <si>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</si>
  <si>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</si>
  <si>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</si>
  <si>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</si>
  <si>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</si>
  <si>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</si>
  <si>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</si>
  <si>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</si>
  <si>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</si>
  <si>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</si>
  <si>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</si>
  <si>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</si>
  <si>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</si>
  <si>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</si>
  <si>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</si>
  <si>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</si>
  <si>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</si>
  <si>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</si>
  <si>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</si>
  <si>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</si>
  <si>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</si>
  <si>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</si>
  <si>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</si>
  <si>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</si>
  <si>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</si>
  <si>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</si>
  <si>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</si>
  <si>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</si>
  <si>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</si>
  <si>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</si>
  <si>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</si>
  <si>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</si>
  <si>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</si>
  <si>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</si>
  <si>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</si>
  <si>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</si>
  <si>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</si>
  <si>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</si>
  <si>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</si>
  <si>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</si>
  <si>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</si>
  <si>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</si>
  <si>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</si>
  <si>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</si>
  <si>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</si>
  <si>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</si>
  <si>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</si>
  <si>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</si>
  <si>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</si>
  <si>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</si>
  <si>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</si>
  <si>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</si>
  <si>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</si>
  <si>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</si>
  <si>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</si>
  <si>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</si>
  <si>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</si>
  <si>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</si>
  <si>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</si>
  <si>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</si>
  <si>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</si>
  <si>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</si>
  <si>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</si>
  <si>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</si>
  <si>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</si>
  <si>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</si>
  <si>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</si>
  <si>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</si>
  <si>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</si>
  <si>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</si>
  <si>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</si>
  <si>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</si>
  <si>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</si>
  <si>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</si>
  <si>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</si>
  <si>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</si>
  <si>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</si>
  <si>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</si>
  <si>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</si>
  <si>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</si>
  <si>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</si>
  <si>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</si>
  <si>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</si>
  <si>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</si>
  <si>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</si>
  <si>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</si>
  <si>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</si>
  <si>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</si>
  <si>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</si>
  <si>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</si>
  <si>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</si>
  <si>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</si>
  <si>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</si>
  <si>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</si>
  <si>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</si>
  <si>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</si>
  <si>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</si>
  <si>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</si>
  <si>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</si>
  <si>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</si>
  <si>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</si>
  <si>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</si>
  <si>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</si>
  <si>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</si>
  <si>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</si>
  <si>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</si>
  <si>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</si>
  <si>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</si>
  <si>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</si>
  <si>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</si>
  <si>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</si>
  <si>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</si>
  <si>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</si>
  <si>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</si>
  <si>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</si>
  <si>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</si>
  <si>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</si>
  <si>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</si>
  <si>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</si>
  <si>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</si>
  <si>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</si>
  <si>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</si>
  <si>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</si>
  <si>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</si>
  <si>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</si>
  <si>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</si>
  <si>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</si>
  <si>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</si>
  <si>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</si>
  <si>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</si>
  <si>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</si>
  <si>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</si>
  <si>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</si>
  <si>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</si>
  <si>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</si>
  <si>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</si>
  <si>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</si>
  <si>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</si>
  <si>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</si>
  <si>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</si>
  <si>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</si>
  <si>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</si>
  <si>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</si>
  <si>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</si>
  <si>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</si>
  <si>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</si>
  <si>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</si>
  <si>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</si>
  <si>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</si>
  <si>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</si>
  <si>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</si>
  <si>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</si>
  <si>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</si>
  <si>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</si>
  <si>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</si>
  <si>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</si>
  <si>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</si>
  <si>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</si>
  <si>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</si>
  <si>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</si>
  <si>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</si>
  <si>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</si>
  <si>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</si>
  <si>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</si>
  <si>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</si>
  <si>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</si>
  <si>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</si>
  <si>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</si>
  <si>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</si>
  <si>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</si>
  <si>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</si>
  <si>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</si>
  <si>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</si>
  <si>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</si>
  <si>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</si>
  <si>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</si>
  <si>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</si>
  <si>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</si>
  <si>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</si>
  <si>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</si>
  <si>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</si>
  <si>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</si>
  <si>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</si>
  <si>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</si>
  <si>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</si>
  <si>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</si>
  <si>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</si>
  <si>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</si>
  <si>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</si>
  <si>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</si>
  <si>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</si>
  <si>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</si>
  <si>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</si>
  <si>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</si>
  <si>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</si>
  <si>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</si>
  <si>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</si>
  <si>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</si>
  <si>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</si>
  <si>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</si>
  <si>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</si>
  <si>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</si>
  <si>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</si>
  <si>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</si>
  <si>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</si>
  <si>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</si>
  <si>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</si>
  <si>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</si>
  <si>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</si>
  <si>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</si>
  <si>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</si>
  <si>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</si>
  <si>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</si>
  <si>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</si>
  <si>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</si>
  <si>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</si>
  <si>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</si>
  <si>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</si>
  <si>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</si>
  <si>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</si>
  <si>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</si>
  <si>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</si>
  <si>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</si>
  <si>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</si>
  <si>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</si>
  <si>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</si>
  <si>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</si>
  <si>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</si>
  <si>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</si>
  <si>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</si>
  <si>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</si>
  <si>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</si>
  <si>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</si>
  <si>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</si>
  <si>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</si>
  <si>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</si>
  <si>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</si>
  <si>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</si>
  <si>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</si>
  <si>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</si>
  <si>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</si>
  <si>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</si>
  <si>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</si>
  <si>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</si>
  <si>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</si>
  <si>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</si>
  <si>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</si>
  <si>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</si>
  <si>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</si>
  <si>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</si>
  <si>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</si>
  <si>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</si>
  <si>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</si>
  <si>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</si>
  <si>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</si>
  <si>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</si>
  <si>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</si>
  <si>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</si>
  <si>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</si>
  <si>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</si>
  <si>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</si>
  <si>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</si>
  <si>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</si>
  <si>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</si>
  <si>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</si>
  <si>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</si>
  <si>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</si>
  <si>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</si>
  <si>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</si>
  <si>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</si>
  <si>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</si>
  <si>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</si>
  <si>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</si>
  <si>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</si>
  <si>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</si>
  <si>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</si>
  <si>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</si>
  <si>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</si>
  <si>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</si>
  <si>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</si>
  <si>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</si>
  <si>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</si>
  <si>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</si>
  <si>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</si>
  <si>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</si>
  <si>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</si>
  <si>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</si>
  <si>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</si>
  <si>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</si>
  <si>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</si>
  <si>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</si>
  <si>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</si>
  <si>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</si>
  <si>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</si>
  <si>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</si>
  <si>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</si>
  <si>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</si>
  <si>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</si>
  <si>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</si>
  <si>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</si>
  <si>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</si>
  <si>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</si>
  <si>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</si>
  <si>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</si>
  <si>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</si>
  <si>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</si>
  <si>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</si>
  <si>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</si>
  <si>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</si>
  <si>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</si>
  <si>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</si>
  <si>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</si>
  <si>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</si>
  <si>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</si>
  <si>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</si>
  <si>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</si>
  <si>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</si>
  <si>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</si>
  <si>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</si>
  <si>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</si>
  <si>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</si>
  <si>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</si>
  <si>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</si>
  <si>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</si>
  <si>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</si>
  <si>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</si>
  <si>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</si>
  <si>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</si>
  <si>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</si>
  <si>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</si>
  <si>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</si>
  <si>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</si>
  <si>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</si>
  <si>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</si>
  <si>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</si>
  <si>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</si>
  <si>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</si>
  <si>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</si>
  <si>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</si>
  <si>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</si>
  <si>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</si>
  <si>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</si>
  <si>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</si>
  <si>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</si>
  <si>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</si>
  <si>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</si>
  <si>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</si>
  <si>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</si>
  <si>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</si>
  <si>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</si>
  <si>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</si>
  <si>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</si>
  <si>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</si>
  <si>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</si>
  <si>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</si>
  <si>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</si>
  <si>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</si>
  <si>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</si>
  <si>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</si>
  <si>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</si>
  <si>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</si>
  <si>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</si>
  <si>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</si>
  <si>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</si>
  <si>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</si>
  <si>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</si>
  <si>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</si>
  <si>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</si>
  <si>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</si>
  <si>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</si>
  <si>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</si>
  <si>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</si>
  <si>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</si>
  <si>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</si>
  <si>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</si>
  <si>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</si>
  <si>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</si>
  <si>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</si>
  <si>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</si>
  <si>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</si>
  <si>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</si>
  <si>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</si>
  <si>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</si>
  <si>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</si>
  <si>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</si>
  <si>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</si>
  <si>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</si>
  <si>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</si>
  <si>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</si>
  <si>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</si>
  <si>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</si>
  <si>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</si>
  <si>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</si>
  <si>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</si>
  <si>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</si>
  <si>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</si>
  <si>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</si>
  <si>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</si>
  <si>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</si>
  <si>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</si>
  <si>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</si>
  <si>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</si>
  <si>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</si>
  <si>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</si>
  <si>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</si>
  <si>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</si>
  <si>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</si>
  <si>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</si>
  <si>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</si>
  <si>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</si>
  <si>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</si>
  <si>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</si>
  <si>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</si>
  <si>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</si>
  <si>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</si>
  <si>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</si>
  <si>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</si>
  <si>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</si>
  <si>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</si>
  <si>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</si>
  <si>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</si>
  <si>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</si>
  <si>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</si>
  <si>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</si>
  <si>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</si>
  <si>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</si>
  <si>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</si>
  <si>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</si>
  <si>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</si>
  <si>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</si>
  <si>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</si>
  <si>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</si>
  <si>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</si>
  <si>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</si>
  <si>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</si>
  <si>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</si>
  <si>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</si>
  <si>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</si>
  <si>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</si>
  <si>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</si>
  <si>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</si>
  <si>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</si>
  <si>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</si>
  <si>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</si>
  <si>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</si>
  <si>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</si>
  <si>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</si>
  <si>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</si>
  <si>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</si>
  <si>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</si>
  <si>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</si>
  <si>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</si>
  <si>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</si>
  <si>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</si>
  <si>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</si>
  <si>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</si>
  <si>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</si>
  <si>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</si>
  <si>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</si>
  <si>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</si>
  <si>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</si>
  <si>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</si>
  <si>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</si>
  <si>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</si>
  <si>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</si>
  <si>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</si>
  <si>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</si>
  <si>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</si>
  <si>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</si>
  <si>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</si>
  <si>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</si>
  <si>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</si>
  <si>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</si>
  <si>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</si>
  <si>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</si>
  <si>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</si>
  <si>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</si>
  <si>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</si>
  <si>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</si>
  <si>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</si>
  <si>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</si>
  <si>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</si>
  <si>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</si>
  <si>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</si>
  <si>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</si>
  <si>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</si>
  <si>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</si>
  <si>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</si>
  <si>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</si>
  <si>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</si>
  <si>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</si>
  <si>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</si>
  <si>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</si>
  <si>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</si>
  <si>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</si>
  <si>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</si>
  <si>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</si>
  <si>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</si>
  <si>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</si>
  <si>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</si>
  <si>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</si>
  <si>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</si>
  <si>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</si>
  <si>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</si>
  <si>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</si>
  <si>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</si>
  <si>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</si>
  <si>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</si>
  <si>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</si>
  <si>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</si>
  <si>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</si>
  <si>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</si>
  <si>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</si>
  <si>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</si>
  <si>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</si>
  <si>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</si>
  <si>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</si>
  <si>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</si>
  <si>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</si>
  <si>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</si>
  <si>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</si>
  <si>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</si>
  <si>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</si>
  <si>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</si>
  <si>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</si>
  <si>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</si>
  <si>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</si>
  <si>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</si>
  <si>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</si>
  <si>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</si>
  <si>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</si>
  <si>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</si>
  <si>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</si>
  <si>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</si>
  <si>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</si>
  <si>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</si>
  <si>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</si>
  <si>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</si>
  <si>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</si>
  <si>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</si>
  <si>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</si>
  <si>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</si>
  <si>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</si>
  <si>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</si>
  <si>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</si>
  <si>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</si>
  <si>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</si>
  <si>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</si>
  <si>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</si>
  <si>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</si>
  <si>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</si>
  <si>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</si>
  <si>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</si>
  <si>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</si>
  <si>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</si>
  <si>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</si>
  <si>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</si>
  <si>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</si>
  <si>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</si>
  <si>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</si>
  <si>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</si>
  <si>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</si>
  <si>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</si>
  <si>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</si>
  <si>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</si>
  <si>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</si>
  <si>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</si>
  <si>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</si>
  <si>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</si>
  <si>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</si>
  <si>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</si>
  <si>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</si>
  <si>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</si>
  <si>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</si>
  <si>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</si>
  <si>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</si>
  <si>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</si>
  <si>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</si>
  <si>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</si>
  <si>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</si>
  <si>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</si>
  <si>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</si>
  <si>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</si>
  <si>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</si>
  <si>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</si>
  <si>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</si>
  <si>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</si>
  <si>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</si>
  <si>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</si>
  <si>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</si>
  <si>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</si>
  <si>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</si>
  <si>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</si>
  <si>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</si>
  <si>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</si>
  <si>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</si>
  <si>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</si>
  <si>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</si>
  <si>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</si>
  <si>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</si>
  <si>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</si>
  <si>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</si>
  <si>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</si>
  <si>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</si>
  <si>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</si>
  <si>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</si>
  <si>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</si>
  <si>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</si>
  <si>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</si>
  <si>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</si>
  <si>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</si>
  <si>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</si>
  <si>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</si>
  <si>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</si>
  <si>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</si>
  <si>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</si>
  <si>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</si>
  <si>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</si>
  <si>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</si>
  <si>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</si>
  <si>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</si>
  <si>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</si>
  <si>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</si>
  <si>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</si>
  <si>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</si>
  <si>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</si>
  <si>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</si>
  <si>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</si>
  <si>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</si>
  <si>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</si>
  <si>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</si>
  <si>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</si>
  <si>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</si>
  <si>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</si>
  <si>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</si>
  <si>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</si>
  <si>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</si>
  <si>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</si>
  <si>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</si>
  <si>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</si>
  <si>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</si>
  <si>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</si>
  <si>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</si>
  <si>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</si>
  <si>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</si>
  <si>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</si>
  <si>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</si>
  <si>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</si>
  <si>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</si>
  <si>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</si>
  <si>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</si>
  <si>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</si>
  <si>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</si>
  <si>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</si>
  <si>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</si>
  <si>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</si>
  <si>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</si>
  <si>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</si>
  <si>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</si>
  <si>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</si>
  <si>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</si>
  <si>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</si>
  <si>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</si>
  <si>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</si>
  <si>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</si>
  <si>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</si>
  <si>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</si>
  <si>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</si>
  <si>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</si>
  <si>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</si>
  <si>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</si>
  <si>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</si>
  <si>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</si>
  <si>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</si>
  <si>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</si>
  <si>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</si>
  <si>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</si>
  <si>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</si>
  <si>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</si>
  <si>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</si>
  <si>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</si>
  <si>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</si>
  <si>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</si>
  <si>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</si>
  <si>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</si>
  <si>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</si>
  <si>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</si>
  <si>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</si>
  <si>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</si>
  <si>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</si>
  <si>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</si>
  <si>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</si>
  <si>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</si>
  <si>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</si>
  <si>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</si>
  <si>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</si>
  <si>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</si>
  <si>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</si>
  <si>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</si>
  <si>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</si>
  <si>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</si>
  <si>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</si>
  <si>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</si>
  <si>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</si>
  <si>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</si>
  <si>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</si>
  <si>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</si>
  <si>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</si>
  <si>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</si>
  <si>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</si>
  <si>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</si>
  <si>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</si>
  <si>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</si>
  <si>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</si>
  <si>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</si>
  <si>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</si>
  <si>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</si>
  <si>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</si>
  <si>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</si>
  <si>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</si>
  <si>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</si>
  <si>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</si>
  <si>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</si>
  <si>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</si>
  <si>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</si>
  <si>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</si>
  <si>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</si>
  <si>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</si>
  <si>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</si>
  <si>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</si>
  <si>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</si>
  <si>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</si>
  <si>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</si>
  <si>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</si>
  <si>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</si>
  <si>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</si>
  <si>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</si>
  <si>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</si>
  <si>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</si>
  <si>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</si>
  <si>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</si>
  <si>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</si>
  <si>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</si>
  <si>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</si>
  <si>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</si>
  <si>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</si>
  <si>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</si>
  <si>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</si>
  <si>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</si>
  <si>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</si>
  <si>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</si>
  <si>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</si>
  <si>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</si>
  <si>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</si>
  <si>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</si>
  <si>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</si>
  <si>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</si>
  <si>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</si>
  <si>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</si>
  <si>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</si>
  <si>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</si>
  <si>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</si>
  <si>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</si>
  <si>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</si>
  <si>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</si>
  <si>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</si>
  <si>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</si>
  <si>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</si>
  <si>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</si>
  <si>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</si>
  <si>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</si>
  <si>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</si>
  <si>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</si>
  <si>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</si>
  <si>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</si>
  <si>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</si>
  <si>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</si>
  <si>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</si>
  <si>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</si>
  <si>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</si>
  <si>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</si>
  <si>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</si>
  <si>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</si>
  <si>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</si>
  <si>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</si>
  <si>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</si>
  <si>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</si>
  <si>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</si>
  <si>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</si>
  <si>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</si>
  <si>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</si>
  <si>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</si>
  <si>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</si>
  <si>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</si>
  <si>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</si>
  <si>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</si>
  <si>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</si>
  <si>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</si>
  <si>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</si>
  <si>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</si>
  <si>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</si>
  <si>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</si>
  <si>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</si>
  <si>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</si>
  <si>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</si>
  <si>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</si>
  <si>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</si>
  <si>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</si>
  <si>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</si>
  <si>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</si>
  <si>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</si>
  <si>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</si>
  <si>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</si>
  <si>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</si>
  <si>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</si>
  <si>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</si>
  <si>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</si>
  <si>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</si>
  <si>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</si>
  <si>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</si>
  <si>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</si>
  <si>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</si>
  <si>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</si>
  <si>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</si>
  <si>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</si>
  <si>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</si>
  <si>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</si>
  <si>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</si>
  <si>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</si>
  <si>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</si>
  <si>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</si>
  <si>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</si>
  <si>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</si>
  <si>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</si>
  <si>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</si>
  <si>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</si>
  <si>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</si>
  <si>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</si>
  <si>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</si>
  <si>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</si>
  <si>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</si>
  <si>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</si>
  <si>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</si>
  <si>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</si>
  <si>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</si>
  <si>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</si>
  <si>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</si>
  <si>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</si>
  <si>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</si>
  <si>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</si>
  <si>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</si>
  <si>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</si>
  <si>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</si>
  <si>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</si>
  <si>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</si>
  <si>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</si>
  <si>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</si>
  <si>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</si>
  <si>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</si>
  <si>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</si>
  <si>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</si>
  <si>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</si>
  <si>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</si>
  <si>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</si>
  <si>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</si>
  <si>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</si>
  <si>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</si>
  <si>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</si>
  <si>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</si>
  <si>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</si>
  <si>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</si>
  <si>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</si>
  <si>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</si>
  <si>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</si>
  <si>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</si>
  <si>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</si>
  <si>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</si>
  <si>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</si>
  <si>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</si>
  <si>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</si>
  <si>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</si>
  <si>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</si>
  <si>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</si>
  <si>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</si>
  <si>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</si>
  <si>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</si>
  <si>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</si>
  <si>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</si>
  <si>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</si>
  <si>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</si>
  <si>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</si>
  <si>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</si>
  <si>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</si>
  <si>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</si>
  <si>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</si>
  <si>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</si>
  <si>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</si>
  <si>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</si>
  <si>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</si>
  <si>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</si>
  <si>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</si>
  <si>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</si>
  <si>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</si>
  <si>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</si>
  <si>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</si>
  <si>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</si>
  <si>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</si>
  <si>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</si>
  <si>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</si>
  <si>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</si>
  <si>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</si>
  <si>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</si>
  <si>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</si>
  <si>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</si>
  <si>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</si>
  <si>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</si>
  <si>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</si>
  <si>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</si>
  <si>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</si>
  <si>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</si>
  <si>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</si>
  <si>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</si>
  <si>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</si>
  <si>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</si>
  <si>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</si>
  <si>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</si>
  <si>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</si>
  <si>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</si>
  <si>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</si>
  <si>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</si>
  <si>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</si>
  <si>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</si>
  <si>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</si>
  <si>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</si>
  <si>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</si>
  <si>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</si>
  <si>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</si>
  <si>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</si>
  <si>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</si>
  <si>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</si>
  <si>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</si>
  <si>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</si>
  <si>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</si>
  <si>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</si>
  <si>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</si>
  <si>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</si>
  <si>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</si>
  <si>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</si>
  <si>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</si>
  <si>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</si>
  <si>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</si>
  <si>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</si>
  <si>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</si>
  <si>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</si>
  <si>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</si>
  <si>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</si>
  <si>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</si>
  <si>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</si>
  <si>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</si>
  <si>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</si>
  <si>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</si>
  <si>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</si>
  <si>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</si>
  <si>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</si>
  <si>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</si>
  <si>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</si>
  <si>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</si>
  <si>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</si>
  <si>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</si>
  <si>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</si>
  <si>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</si>
  <si>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</si>
  <si>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</si>
  <si>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</si>
  <si>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</si>
  <si>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</si>
  <si>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</si>
  <si>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</si>
  <si>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</si>
  <si>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</si>
  <si>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</si>
  <si>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</si>
  <si>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</si>
  <si>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</si>
  <si>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</si>
  <si>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</si>
  <si>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</si>
  <si>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</si>
  <si>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</si>
  <si>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</si>
  <si>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</si>
  <si>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</si>
  <si>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</si>
  <si>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</si>
  <si>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</si>
  <si>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</si>
  <si>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</si>
  <si>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</si>
  <si>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</si>
  <si>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</si>
  <si>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</si>
  <si>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</si>
  <si>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</si>
  <si>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</si>
  <si>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</si>
  <si>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</si>
  <si>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</si>
  <si>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</si>
  <si>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</si>
  <si>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</si>
  <si>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</si>
  <si>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</si>
  <si>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</si>
  <si>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</si>
  <si>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</si>
  <si>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</si>
  <si>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</si>
  <si>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</si>
  <si>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</si>
  <si>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</si>
  <si>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</si>
  <si>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</si>
  <si>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</si>
  <si>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</si>
  <si>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</si>
  <si>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</si>
  <si>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</si>
  <si>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</si>
  <si>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</si>
  <si>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</si>
  <si>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</si>
  <si>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</si>
  <si>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</si>
  <si>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</si>
  <si>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</si>
  <si>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</si>
  <si>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</si>
  <si>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</si>
  <si>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</si>
  <si>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</si>
  <si>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</si>
  <si>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</si>
  <si>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</si>
  <si>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</si>
  <si>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</si>
  <si>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</si>
  <si>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</si>
  <si>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</si>
  <si>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</si>
  <si>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</si>
  <si>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</si>
  <si>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</si>
  <si>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</si>
  <si>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</si>
  <si>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</si>
  <si>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</si>
  <si>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</si>
  <si>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</si>
  <si>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</si>
  <si>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</si>
  <si>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</si>
  <si>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</si>
  <si>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</si>
  <si>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</si>
  <si>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</si>
  <si>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</si>
  <si>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</si>
  <si>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</si>
  <si>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</si>
  <si>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</si>
  <si>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</si>
  <si>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</si>
  <si>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</si>
  <si>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</si>
  <si>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</si>
  <si>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</si>
  <si>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</si>
  <si>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</si>
  <si>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</si>
  <si>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</si>
  <si>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</si>
  <si>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</si>
  <si>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</si>
  <si>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</si>
  <si>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</si>
  <si>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</si>
  <si>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</si>
  <si>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</si>
  <si>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</si>
  <si>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</si>
  <si>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</si>
  <si>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</si>
  <si>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</si>
  <si>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</si>
  <si>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</si>
  <si>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</si>
  <si>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</si>
  <si>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</si>
  <si>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</si>
  <si>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</si>
  <si>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</si>
  <si>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</si>
  <si>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</si>
  <si>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</si>
  <si>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</si>
  <si>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</si>
  <si>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</si>
  <si>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</si>
  <si>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</si>
  <si>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</si>
  <si>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</si>
  <si>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</si>
  <si>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</si>
  <si>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</si>
  <si>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</si>
  <si>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</si>
  <si>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</si>
  <si>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</si>
  <si>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</si>
  <si>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</si>
  <si>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</si>
  <si>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</si>
  <si>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</si>
  <si>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</si>
  <si>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</si>
  <si>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</si>
  <si>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</si>
  <si>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</si>
  <si>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</si>
  <si>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</si>
  <si>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</si>
  <si>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</si>
  <si>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</si>
  <si>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</si>
  <si>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</si>
  <si>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</si>
  <si>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</si>
  <si>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</si>
  <si>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</si>
  <si>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</si>
  <si>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</si>
  <si>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</si>
  <si>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</si>
  <si>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</si>
  <si>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</si>
  <si>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</si>
  <si>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</si>
  <si>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</si>
  <si>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</si>
  <si>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</si>
  <si>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</si>
  <si>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</si>
  <si>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</si>
  <si>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</si>
  <si>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</si>
  <si>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</si>
  <si>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</si>
  <si>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</si>
  <si>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</si>
  <si>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</si>
  <si>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</si>
  <si>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</si>
  <si>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</si>
  <si>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</si>
  <si>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</si>
  <si>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</si>
  <si>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</si>
  <si>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</si>
  <si>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</si>
  <si>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</si>
  <si>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</si>
  <si>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</si>
  <si>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</si>
  <si>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</si>
  <si>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</si>
  <si>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</si>
  <si>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</si>
  <si>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</si>
  <si>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</si>
  <si>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</si>
  <si>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</si>
  <si>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</si>
  <si>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</si>
  <si>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</si>
  <si>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</si>
  <si>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</si>
  <si>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</si>
  <si>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</si>
  <si>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</si>
  <si>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</si>
  <si>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</si>
  <si>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</si>
  <si>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</si>
  <si>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</si>
  <si>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</si>
  <si>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</si>
  <si>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</si>
  <si>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</si>
  <si>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</si>
  <si>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</si>
  <si>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</si>
  <si>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</si>
  <si>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</si>
  <si>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</si>
  <si>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</si>
  <si>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</si>
  <si>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</si>
  <si>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</si>
  <si>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</si>
  <si>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</si>
  <si>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</si>
  <si>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</si>
  <si>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</si>
  <si>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</si>
  <si>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</si>
  <si>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</si>
  <si>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</si>
  <si>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</si>
  <si>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</si>
  <si>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</si>
  <si>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</si>
  <si>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</si>
  <si>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</si>
  <si>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</si>
  <si>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</si>
  <si>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</si>
  <si>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</si>
  <si>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</si>
  <si>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</si>
  <si>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</si>
  <si>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</si>
  <si>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</si>
  <si>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</si>
  <si>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</si>
  <si>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</si>
  <si>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</si>
  <si>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</si>
  <si>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</si>
  <si>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</si>
  <si>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</si>
  <si>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</si>
  <si>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</si>
  <si>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</si>
  <si>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</si>
  <si>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</si>
  <si>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</si>
  <si>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</si>
  <si>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</si>
  <si>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</si>
  <si>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</si>
  <si>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</si>
  <si>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</si>
  <si>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</si>
  <si>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</si>
  <si>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</si>
  <si>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</si>
  <si>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</si>
  <si>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</si>
  <si>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</si>
  <si>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</si>
  <si>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</si>
  <si>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</si>
  <si>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</si>
  <si>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</si>
  <si>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</si>
  <si>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</si>
  <si>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</si>
  <si>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</si>
  <si>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</si>
  <si>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</si>
  <si>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</si>
  <si>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</si>
  <si>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</si>
  <si>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</si>
  <si>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</si>
  <si>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</si>
  <si>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</si>
  <si>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</si>
  <si>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</si>
  <si>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</si>
  <si>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</si>
  <si>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</si>
  <si>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</si>
  <si>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</si>
  <si>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</si>
  <si>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</si>
  <si>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</si>
  <si>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</si>
  <si>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</si>
  <si>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</si>
  <si>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</si>
  <si>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</si>
  <si>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</si>
  <si>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</si>
  <si>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</si>
  <si>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</si>
  <si>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</si>
  <si>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</si>
  <si>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</si>
  <si>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</si>
  <si>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</si>
  <si>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</si>
  <si>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</si>
  <si>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</si>
  <si>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</si>
  <si>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</si>
  <si>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</si>
  <si>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</si>
  <si>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</si>
  <si>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</si>
  <si>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</si>
  <si>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</si>
  <si>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</si>
  <si>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</si>
  <si>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</si>
  <si>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</si>
  <si>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</si>
  <si>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</si>
  <si>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</si>
  <si>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</si>
  <si>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</si>
  <si>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</si>
  <si>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</si>
  <si>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</si>
  <si>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</si>
  <si>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</si>
  <si>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</si>
  <si>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</si>
  <si>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</si>
  <si>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</si>
  <si>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</si>
  <si>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</si>
  <si>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</si>
  <si>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</si>
  <si>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</si>
  <si>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</si>
  <si>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</si>
  <si>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</si>
  <si>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</si>
  <si>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</si>
  <si>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</si>
  <si>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</si>
  <si>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</si>
  <si>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</si>
  <si>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</si>
  <si>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</si>
  <si>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</si>
  <si>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</si>
  <si>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</si>
  <si>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</si>
  <si>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</si>
  <si>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</si>
  <si>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</si>
  <si>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</si>
  <si>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</si>
  <si>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</si>
  <si>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</si>
  <si>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</si>
  <si>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</si>
  <si>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</si>
  <si>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</si>
  <si>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</si>
  <si>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</si>
  <si>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</si>
  <si>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</si>
  <si>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</si>
  <si>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</si>
  <si>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</si>
  <si>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</si>
  <si>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</si>
  <si>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</si>
  <si>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</si>
  <si>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</si>
  <si>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</si>
  <si>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</si>
  <si>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</si>
  <si>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</si>
  <si>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</si>
  <si>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</si>
  <si>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</si>
  <si>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</si>
  <si>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</si>
  <si>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</si>
  <si>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</si>
  <si>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</si>
  <si>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</si>
  <si>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</si>
  <si>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</si>
  <si>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</si>
  <si>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</si>
  <si>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</si>
  <si>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</si>
  <si>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</si>
  <si>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</si>
  <si>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</si>
  <si>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</si>
  <si>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</si>
  <si>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</si>
  <si>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</si>
  <si>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</si>
  <si>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</si>
  <si>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</si>
  <si>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</si>
  <si>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</si>
  <si>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</si>
  <si>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</si>
  <si>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</si>
  <si>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</si>
  <si>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</si>
  <si>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</si>
  <si>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</si>
  <si>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</si>
  <si>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</si>
  <si>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</si>
  <si>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</si>
  <si>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</si>
  <si>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</si>
  <si>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</si>
  <si>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</si>
  <si>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</si>
  <si>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</si>
  <si>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</si>
  <si>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</si>
  <si>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</si>
  <si>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</si>
  <si>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</si>
  <si>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</si>
  <si>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</si>
  <si>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</si>
  <si>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</si>
  <si>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</si>
  <si>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</si>
  <si>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</si>
  <si>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</si>
  <si>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</si>
  <si>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</si>
  <si>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</si>
  <si>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</si>
  <si>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</si>
  <si>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</si>
  <si>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</si>
  <si>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</si>
  <si>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</si>
  <si>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</si>
  <si>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</si>
  <si>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</si>
  <si>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</si>
  <si>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</si>
  <si>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</si>
  <si>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</si>
  <si>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</si>
  <si>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</si>
  <si>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</si>
  <si>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</si>
  <si>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</si>
  <si>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</si>
  <si>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</si>
  <si>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</si>
  <si>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</si>
  <si>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</si>
  <si>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</si>
  <si>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</si>
  <si>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</si>
  <si>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</si>
  <si>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</si>
  <si>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</si>
  <si>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</si>
  <si>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</si>
  <si>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</si>
  <si>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</si>
  <si>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</si>
  <si>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</si>
  <si>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</si>
  <si>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</si>
  <si>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</si>
  <si>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</si>
  <si>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</si>
  <si>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</si>
  <si>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</si>
  <si>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</si>
  <si>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</si>
  <si>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</si>
  <si>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</si>
  <si>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</si>
  <si>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</si>
  <si>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</si>
  <si>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</si>
  <si>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</si>
  <si>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</si>
  <si>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</si>
  <si>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</si>
  <si>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</si>
  <si>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</si>
  <si>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</si>
  <si>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</si>
  <si>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</si>
  <si>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</si>
  <si>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</si>
  <si>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</si>
  <si>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</si>
  <si>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</si>
  <si>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</si>
  <si>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</si>
  <si>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</si>
  <si>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</si>
  <si>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</si>
  <si>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</si>
  <si>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</si>
  <si>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</si>
  <si>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</si>
  <si>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</si>
  <si>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</si>
  <si>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</si>
  <si>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</si>
  <si>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</si>
  <si>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</si>
  <si>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</si>
  <si>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</si>
  <si>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</si>
  <si>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</si>
  <si>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</si>
  <si>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</si>
  <si>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</si>
  <si>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</si>
  <si>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</si>
  <si>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</si>
  <si>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</si>
  <si>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</si>
  <si>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</si>
  <si>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</si>
  <si>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</si>
  <si>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</si>
  <si>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</si>
  <si>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</si>
  <si>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</si>
  <si>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</si>
  <si>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</si>
  <si>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</si>
  <si>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</si>
  <si>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</si>
  <si>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</si>
  <si>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</si>
  <si>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</si>
  <si>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</si>
  <si>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</si>
  <si>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</si>
  <si>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</si>
  <si>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</si>
  <si>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</si>
  <si>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</si>
  <si>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</si>
  <si>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</si>
  <si>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</si>
  <si>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</si>
  <si>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</si>
  <si>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</si>
  <si>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</si>
  <si>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</si>
  <si>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</si>
  <si>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</si>
  <si>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</si>
  <si>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</si>
  <si>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</si>
  <si>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</si>
  <si>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</si>
  <si>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</si>
  <si>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</si>
  <si>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</si>
  <si>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</si>
  <si>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</si>
  <si>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</si>
  <si>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</si>
  <si>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</si>
  <si>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</si>
  <si>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</si>
  <si>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</si>
  <si>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</si>
  <si>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</si>
  <si>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</si>
  <si>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</si>
  <si>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</si>
  <si>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</si>
  <si>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</si>
  <si>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</si>
  <si>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</si>
  <si>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</si>
  <si>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</si>
  <si>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</si>
  <si>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</si>
  <si>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</si>
  <si>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</si>
  <si>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</si>
  <si>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</si>
  <si>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</si>
  <si>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</si>
  <si>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</si>
  <si>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</si>
  <si>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</si>
  <si>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</si>
  <si>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</si>
  <si>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</si>
  <si>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</si>
  <si>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</si>
  <si>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</si>
  <si>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</si>
  <si>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</si>
  <si>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</si>
  <si>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</si>
  <si>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</si>
  <si>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</si>
  <si>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</si>
  <si>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</si>
  <si>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</si>
  <si>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</si>
  <si>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</si>
  <si>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</si>
  <si>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</si>
  <si>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</si>
  <si>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</si>
  <si>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</si>
  <si>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</si>
  <si>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</si>
  <si>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</si>
  <si>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</si>
  <si>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</si>
  <si>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</si>
  <si>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</si>
  <si>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</si>
  <si>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</si>
  <si>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</si>
  <si>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</si>
  <si>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</si>
  <si>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</si>
  <si>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</si>
  <si>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</si>
  <si>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</si>
  <si>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</si>
  <si>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</si>
  <si>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</si>
  <si>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</si>
  <si>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</si>
  <si>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</si>
  <si>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</si>
  <si>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</si>
  <si>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</si>
  <si>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</si>
  <si>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</si>
  <si>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</si>
  <si>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</si>
  <si>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</si>
  <si>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</si>
  <si>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</si>
  <si>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</si>
  <si>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</si>
  <si>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</si>
  <si>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</si>
  <si>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</si>
  <si>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</si>
  <si>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</si>
  <si>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</si>
  <si>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</si>
  <si>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</si>
  <si>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</si>
  <si>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</si>
  <si>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</si>
  <si>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</si>
  <si>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</si>
  <si>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</si>
  <si>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</si>
  <si>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</si>
  <si>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</si>
  <si>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</si>
  <si>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</si>
  <si>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</si>
  <si>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</si>
  <si>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</si>
  <si>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</si>
  <si>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</si>
  <si>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</si>
  <si>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</si>
  <si>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</si>
  <si>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</si>
  <si>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</si>
  <si>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</si>
  <si>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</si>
  <si>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</si>
  <si>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</si>
  <si>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</si>
  <si>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</si>
  <si>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</si>
  <si>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</si>
  <si>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</si>
  <si>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</si>
  <si>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</si>
  <si>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</si>
  <si>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</si>
  <si>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</si>
  <si>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</si>
  <si>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</si>
  <si>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</si>
  <si>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</si>
  <si>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</si>
  <si>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</si>
  <si>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</si>
  <si>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</si>
  <si>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</si>
  <si>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</si>
  <si>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</si>
  <si>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</si>
  <si>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</si>
  <si>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</si>
  <si>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</si>
  <si>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</si>
  <si>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</si>
  <si>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</si>
  <si>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</si>
  <si>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</si>
  <si>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</si>
  <si>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</si>
  <si>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</si>
  <si>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</si>
  <si>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</si>
  <si>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</si>
  <si>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</si>
  <si>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</si>
  <si>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</si>
  <si>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</si>
  <si>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</si>
  <si>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</si>
  <si>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</si>
  <si>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</si>
  <si>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</si>
  <si>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</si>
  <si>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</si>
  <si>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</si>
  <si>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</si>
  <si>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</si>
  <si>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</si>
  <si>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</si>
  <si>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</si>
  <si>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</si>
  <si>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</si>
  <si>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</si>
  <si>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</si>
  <si>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</si>
  <si>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</si>
  <si>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</si>
  <si>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</si>
  <si>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</si>
  <si>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</si>
  <si>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</si>
  <si>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</si>
  <si>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</si>
  <si>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</si>
  <si>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</si>
  <si>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</si>
  <si>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</si>
  <si>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</si>
  <si>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</si>
  <si>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</si>
  <si>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</si>
  <si>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</si>
  <si>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</si>
  <si>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</si>
  <si>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</si>
  <si>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</si>
  <si>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</si>
  <si>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</si>
  <si>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</si>
  <si>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</si>
  <si>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</si>
  <si>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</si>
  <si>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</si>
  <si>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</si>
  <si>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</si>
  <si>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</si>
  <si>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</si>
  <si>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</si>
  <si>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</si>
  <si>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</si>
  <si>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</si>
  <si>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</si>
  <si>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</si>
  <si>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</si>
  <si>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</si>
  <si>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</si>
  <si>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</si>
  <si>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</si>
  <si>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</si>
  <si>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</si>
  <si>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</si>
  <si>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</si>
  <si>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</si>
  <si>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</si>
  <si>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</si>
  <si>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</si>
  <si>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</si>
  <si>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</si>
  <si>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</si>
  <si>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</si>
  <si>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</si>
  <si>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</si>
  <si>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</si>
  <si>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</si>
  <si>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</si>
  <si>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</si>
  <si>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</si>
  <si>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</si>
  <si>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</si>
  <si>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</si>
  <si>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</si>
  <si>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</si>
  <si>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</si>
  <si>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</si>
  <si>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</si>
  <si>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</si>
  <si>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</si>
  <si>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</si>
  <si>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</si>
  <si>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</si>
  <si>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</si>
  <si>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</si>
  <si>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</si>
  <si>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</si>
  <si>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</si>
  <si>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</si>
  <si>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</si>
  <si>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</si>
  <si>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</si>
  <si>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</si>
  <si>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</si>
  <si>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</si>
  <si>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</si>
  <si>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</si>
  <si>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</si>
  <si>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</si>
  <si>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</si>
  <si>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</si>
  <si>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</si>
  <si>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</si>
  <si>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</si>
  <si>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</si>
  <si>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</si>
  <si>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</si>
  <si>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</si>
  <si>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</si>
  <si>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</si>
  <si>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</si>
  <si>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</si>
  <si>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</si>
  <si>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</si>
  <si>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</si>
  <si>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</si>
  <si>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</si>
  <si>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</si>
  <si>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</si>
  <si>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</si>
  <si>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</si>
  <si>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</si>
  <si>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</si>
  <si>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</si>
  <si>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</si>
  <si>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</si>
  <si>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</si>
  <si>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</si>
  <si>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</si>
  <si>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</si>
  <si>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</si>
  <si>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</si>
  <si>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</si>
  <si>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</si>
  <si>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</si>
  <si>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</si>
  <si>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</si>
  <si>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</si>
  <si>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</si>
  <si>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</si>
  <si>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</si>
  <si>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</si>
  <si>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</si>
  <si>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</si>
  <si>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</si>
  <si>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</si>
  <si>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</si>
  <si>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</si>
  <si>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</si>
  <si>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</si>
  <si>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</si>
  <si>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</si>
  <si>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</si>
  <si>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</si>
  <si>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</si>
  <si>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</si>
  <si>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</si>
  <si>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</si>
  <si>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</si>
  <si>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</si>
  <si>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</si>
  <si>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</si>
  <si>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</si>
  <si>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</si>
  <si>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</si>
  <si>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</si>
  <si>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</si>
  <si>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</si>
  <si>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</si>
  <si>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</si>
  <si>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</si>
  <si>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</si>
  <si>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</si>
  <si>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</si>
  <si>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</si>
  <si>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</si>
  <si>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</si>
  <si>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</si>
  <si>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</si>
  <si>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</si>
  <si>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</si>
  <si>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</si>
  <si>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</si>
  <si>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</si>
  <si>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</si>
  <si>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</si>
  <si>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</si>
  <si>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</si>
  <si>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</si>
  <si>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</si>
  <si>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</si>
  <si>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</si>
  <si>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</si>
  <si>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</si>
  <si>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</si>
  <si>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</si>
  <si>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</si>
  <si>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</si>
  <si>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</si>
  <si>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</si>
  <si>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</si>
  <si>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</si>
  <si>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</si>
  <si>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</si>
  <si>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</si>
  <si>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</si>
  <si>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</si>
  <si>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</si>
  <si>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</si>
  <si>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</si>
  <si>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</si>
  <si>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</si>
  <si>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</si>
  <si>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</si>
  <si>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</si>
  <si>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</si>
  <si>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</si>
  <si>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</si>
  <si>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</si>
  <si>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</si>
  <si>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</si>
  <si>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</si>
  <si>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</si>
  <si>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</si>
  <si>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</si>
  <si>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</si>
  <si>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</si>
  <si>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</si>
  <si>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</si>
  <si>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</si>
  <si>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</si>
  <si>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</si>
  <si>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</si>
  <si>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</si>
  <si>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</si>
  <si>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</si>
  <si>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</si>
  <si>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</si>
  <si>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</si>
  <si>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</si>
  <si>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</si>
  <si>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</si>
  <si>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</si>
  <si>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</si>
  <si>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</si>
  <si>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</si>
  <si>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</si>
  <si>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</si>
  <si>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</si>
  <si>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</si>
  <si>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</si>
  <si>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</si>
  <si>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</si>
  <si>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</si>
  <si>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</si>
  <si>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</si>
  <si>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</si>
  <si>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</si>
  <si>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</si>
  <si>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</si>
  <si>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</si>
  <si>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</si>
  <si>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</si>
  <si>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</si>
  <si>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</si>
  <si>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</si>
  <si>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</si>
  <si>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</si>
  <si>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</si>
  <si>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</si>
  <si>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</si>
  <si>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</si>
  <si>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</si>
  <si>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</si>
  <si>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</si>
  <si>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</si>
  <si>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</si>
  <si>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</si>
  <si>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</si>
  <si>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</si>
  <si>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</si>
  <si>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</si>
  <si>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</si>
  <si>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</si>
  <si>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</si>
  <si>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</si>
  <si>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</si>
  <si>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</si>
  <si>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</si>
  <si>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</si>
  <si>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</si>
  <si>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</si>
  <si>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</si>
  <si>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</si>
  <si>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</si>
  <si>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</si>
  <si>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</si>
  <si>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</si>
  <si>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</si>
  <si>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</si>
  <si>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</si>
  <si>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</si>
  <si>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</si>
  <si>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</si>
  <si>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</si>
  <si>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</si>
  <si>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</si>
  <si>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</si>
  <si>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</si>
  <si>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</si>
  <si>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</si>
  <si>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</si>
  <si>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</si>
  <si>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</si>
  <si>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</si>
  <si>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</si>
  <si>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</si>
  <si>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</si>
  <si>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</si>
  <si>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</si>
  <si>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</si>
  <si>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</si>
  <si>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</si>
  <si>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</si>
  <si>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</si>
  <si>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</si>
  <si>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</si>
  <si>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</si>
  <si>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</si>
  <si>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</si>
  <si>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</si>
  <si>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</si>
  <si>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</si>
  <si>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</si>
  <si>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</si>
  <si>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</si>
  <si>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</si>
  <si>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</si>
  <si>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</si>
  <si>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</si>
  <si>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</si>
  <si>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</si>
  <si>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</si>
  <si>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</si>
  <si>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</si>
  <si>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</si>
  <si>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</si>
  <si>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</si>
  <si>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</si>
  <si>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</si>
  <si>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</si>
  <si>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</si>
  <si>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</si>
  <si>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</si>
  <si>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</si>
  <si>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</si>
  <si>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</si>
  <si>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</si>
  <si>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</si>
  <si>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</si>
  <si>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</si>
  <si>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</si>
  <si>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</si>
  <si>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</si>
  <si>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</si>
  <si>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</si>
  <si>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</si>
  <si>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</si>
  <si>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</si>
  <si>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</si>
  <si>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</si>
  <si>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</si>
  <si>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</si>
  <si>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</si>
  <si>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</si>
  <si>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</si>
  <si>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</si>
  <si>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</si>
  <si>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</si>
  <si>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</si>
  <si>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</si>
  <si>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</si>
  <si>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</si>
  <si>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</si>
  <si>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</si>
  <si>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</si>
  <si>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</si>
  <si>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</si>
  <si>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</si>
  <si>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</si>
  <si>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</si>
  <si>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</si>
  <si>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</si>
  <si>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</si>
  <si>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</si>
  <si>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</si>
  <si>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</si>
  <si>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</si>
  <si>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</si>
  <si>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</si>
  <si>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</si>
  <si>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</si>
  <si>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</si>
  <si>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</si>
  <si>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</si>
  <si>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</si>
  <si>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</si>
  <si>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</si>
  <si>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</si>
  <si>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</si>
  <si>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</si>
  <si>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</si>
  <si>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</si>
  <si>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</si>
  <si>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</si>
  <si>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</si>
  <si>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</si>
  <si>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</si>
  <si>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</si>
  <si>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</si>
  <si>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</si>
  <si>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</si>
  <si>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</si>
  <si>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</si>
  <si>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</si>
  <si>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</si>
  <si>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</si>
  <si>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</si>
  <si>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</si>
  <si>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</si>
  <si>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</si>
  <si>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</si>
  <si>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</si>
  <si>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</si>
  <si>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</si>
  <si>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</si>
  <si>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</si>
  <si>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</si>
  <si>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</si>
  <si>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</si>
  <si>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</si>
  <si>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</si>
  <si>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</si>
  <si>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</si>
  <si>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</si>
  <si>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</si>
  <si>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</si>
  <si>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</si>
  <si>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</si>
  <si>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</si>
  <si>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</si>
  <si>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</si>
  <si>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</si>
  <si>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</si>
  <si>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</si>
  <si>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</si>
  <si>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</si>
  <si>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</si>
  <si>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</si>
  <si>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</si>
  <si>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</si>
  <si>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</si>
  <si>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</si>
  <si>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</si>
  <si>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</si>
  <si>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</si>
  <si>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</si>
  <si>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</si>
  <si>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</si>
  <si>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</si>
  <si>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</si>
  <si>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</si>
  <si>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</si>
  <si>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</si>
  <si>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</si>
  <si>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</si>
  <si>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</si>
  <si>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</si>
  <si>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</si>
  <si>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</si>
  <si>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</si>
  <si>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</si>
  <si>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</si>
  <si>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</si>
  <si>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</si>
  <si>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</si>
  <si>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</si>
  <si>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</si>
  <si>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</si>
  <si>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</si>
  <si>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</si>
  <si>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</si>
  <si>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</si>
  <si>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</si>
  <si>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</si>
  <si>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</si>
  <si>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</si>
  <si>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</si>
  <si>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</si>
  <si>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</si>
  <si>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</si>
  <si>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</si>
  <si>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</si>
  <si>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</si>
  <si>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</si>
  <si>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</si>
  <si>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</si>
  <si>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</si>
  <si>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</si>
  <si>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</si>
  <si>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</si>
  <si>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</si>
  <si>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</si>
  <si>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</si>
  <si>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</si>
  <si>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</si>
  <si>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</si>
  <si>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</si>
  <si>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</si>
  <si>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</si>
  <si>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</si>
  <si>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</si>
  <si>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</si>
  <si>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</si>
  <si>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</si>
  <si>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</si>
  <si>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</si>
  <si>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</si>
  <si>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</si>
  <si>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</si>
  <si>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</si>
  <si>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</si>
  <si>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</si>
  <si>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</si>
  <si>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</si>
  <si>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</si>
  <si>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</si>
  <si>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</si>
  <si>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</si>
  <si>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</si>
  <si>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</si>
  <si>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</si>
  <si>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</si>
  <si>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</si>
  <si>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</si>
  <si>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</si>
  <si>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</si>
  <si>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</si>
  <si>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</si>
  <si>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</si>
  <si>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</si>
  <si>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</si>
  <si>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</si>
  <si>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</si>
  <si>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</si>
  <si>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</si>
  <si>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</si>
  <si>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</si>
  <si>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</si>
  <si>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</si>
  <si>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</si>
  <si>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</si>
  <si>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</si>
  <si>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</si>
  <si>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</si>
  <si>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</si>
  <si>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</si>
  <si>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</si>
  <si>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</si>
  <si>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</si>
  <si>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</si>
  <si>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</si>
  <si>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</si>
  <si>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</si>
  <si>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</si>
  <si>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</si>
  <si>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</si>
  <si>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</si>
  <si>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</si>
  <si>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</si>
  <si>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</si>
  <si>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</si>
  <si>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</si>
  <si>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</si>
  <si>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</si>
  <si>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</si>
  <si>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</si>
  <si>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</si>
  <si>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</si>
  <si>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</si>
  <si>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</si>
  <si>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</si>
  <si>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</si>
  <si>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</si>
  <si>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</si>
  <si>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</si>
  <si>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</si>
  <si>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</si>
  <si>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</si>
  <si>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</si>
  <si>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</si>
  <si>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</si>
  <si>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</si>
  <si>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</si>
  <si>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</si>
  <si>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</si>
  <si>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</si>
  <si>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</si>
  <si>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</si>
  <si>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</si>
  <si>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</si>
  <si>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</si>
  <si>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</si>
  <si>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</si>
  <si>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</si>
  <si>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</si>
  <si>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</si>
  <si>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</si>
  <si>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</si>
  <si>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</si>
  <si>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</si>
  <si>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</si>
  <si>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</si>
  <si>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</si>
  <si>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</si>
  <si>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</si>
  <si>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</si>
  <si>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</si>
  <si>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</si>
  <si>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</si>
  <si>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</si>
  <si>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</si>
  <si>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</si>
  <si>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</si>
  <si>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</si>
  <si>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</si>
  <si>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</si>
  <si>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</si>
  <si>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</si>
  <si>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</si>
  <si>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</si>
  <si>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</si>
  <si>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</si>
  <si>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</si>
  <si>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</si>
  <si>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</si>
  <si>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</si>
  <si>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</si>
  <si>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</si>
  <si>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</si>
  <si>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</si>
  <si>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</si>
  <si>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</si>
  <si>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</si>
  <si>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</si>
  <si>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</si>
  <si>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</si>
  <si>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</si>
  <si>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</si>
  <si>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</si>
  <si>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</si>
  <si>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</si>
  <si>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</si>
  <si>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</si>
  <si>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</si>
  <si>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</si>
  <si>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</si>
  <si>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</si>
  <si>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</si>
  <si>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</si>
  <si>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</si>
  <si>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</si>
  <si>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</si>
  <si>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</si>
  <si>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</si>
  <si>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</si>
  <si>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</si>
  <si>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</si>
  <si>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</si>
  <si>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</si>
  <si>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</si>
  <si>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</si>
  <si>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</si>
  <si>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</si>
  <si>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</si>
  <si>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</si>
  <si>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</si>
  <si>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</si>
  <si>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</si>
  <si>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</si>
  <si>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</si>
  <si>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</si>
  <si>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</si>
  <si>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</si>
  <si>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</si>
  <si>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</si>
  <si>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</si>
  <si>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</si>
  <si>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</si>
  <si>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</si>
  <si>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</si>
  <si>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</si>
  <si>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</si>
  <si>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</si>
  <si>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</si>
  <si>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</si>
  <si>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</si>
  <si>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</si>
  <si>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</si>
  <si>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</si>
  <si>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</si>
  <si>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</si>
  <si>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</si>
  <si>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</si>
  <si>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</si>
  <si>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</si>
  <si>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</si>
  <si>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</si>
  <si>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</si>
  <si>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</si>
  <si>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</si>
  <si>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</si>
  <si>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</si>
  <si>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</si>
  <si>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</si>
  <si>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</si>
  <si>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</si>
  <si>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</si>
  <si>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</si>
  <si>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</si>
  <si>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</si>
  <si>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</si>
  <si>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</si>
  <si>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</si>
  <si>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</si>
  <si>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</si>
  <si>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</si>
  <si>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</si>
  <si>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</si>
  <si>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</si>
  <si>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</si>
  <si>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</si>
  <si>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</si>
  <si>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</si>
  <si>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</si>
  <si>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</si>
  <si>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</si>
  <si>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</si>
  <si>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</si>
  <si>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</si>
  <si>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</si>
  <si>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</si>
  <si>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</si>
  <si>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</si>
  <si>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</si>
  <si>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</si>
  <si>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</si>
  <si>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</si>
  <si>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</si>
  <si>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</si>
  <si>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</si>
  <si>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</si>
  <si>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</si>
  <si>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</si>
  <si>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</si>
  <si>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</si>
  <si>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</si>
  <si>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</si>
  <si>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</si>
  <si>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</si>
  <si>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</si>
  <si>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</si>
  <si>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</si>
  <si>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</si>
  <si>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</si>
  <si>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</si>
  <si>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</si>
  <si>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</si>
  <si>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</si>
  <si>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</si>
  <si>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</si>
  <si>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</si>
  <si>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</si>
  <si>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</si>
  <si>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</si>
  <si>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</si>
  <si>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</si>
  <si>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</si>
  <si>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</si>
  <si>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</si>
  <si>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</si>
  <si>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</si>
  <si>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</si>
  <si>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</si>
  <si>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</si>
  <si>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</si>
  <si>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</si>
  <si>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</si>
  <si>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</si>
  <si>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</si>
  <si>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</si>
  <si>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</si>
  <si>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</si>
  <si>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</si>
  <si>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</si>
  <si>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</si>
  <si>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</si>
  <si>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</si>
  <si>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</si>
  <si>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</si>
  <si>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</si>
  <si>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</si>
  <si>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</si>
  <si>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</si>
  <si>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</si>
  <si>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</si>
  <si>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</si>
  <si>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</si>
  <si>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</si>
  <si>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</si>
  <si>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</si>
  <si>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</si>
  <si>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</si>
  <si>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</si>
  <si>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</si>
  <si>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</si>
  <si>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</si>
  <si>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</si>
  <si>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</si>
  <si>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</si>
  <si>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</si>
  <si>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</si>
  <si>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</si>
  <si>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</si>
  <si>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</si>
  <si>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</si>
  <si>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</si>
  <si>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</si>
  <si>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</si>
  <si>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</si>
  <si>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</si>
  <si>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</si>
  <si>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</si>
  <si>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</si>
  <si>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</si>
  <si>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</si>
  <si>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</si>
  <si>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</si>
  <si>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</si>
  <si>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</si>
  <si>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</si>
  <si>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</si>
  <si>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</si>
  <si>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</si>
  <si>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</si>
  <si>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</si>
  <si>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</si>
  <si>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</si>
  <si>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</si>
  <si>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</si>
  <si>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</si>
  <si>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</si>
  <si>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</si>
  <si>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</si>
  <si>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</si>
  <si>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</si>
  <si>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</si>
  <si>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</si>
  <si>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</si>
  <si>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</si>
  <si>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</si>
  <si>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</si>
  <si>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</si>
  <si>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</si>
  <si>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</si>
  <si>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</si>
  <si>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</si>
  <si>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</si>
  <si>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</si>
  <si>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</si>
  <si>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</si>
  <si>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</si>
  <si>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</si>
  <si>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</si>
  <si>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</si>
  <si>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</si>
  <si>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</si>
  <si>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</si>
  <si>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</si>
  <si>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</si>
  <si>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</si>
  <si>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</si>
  <si>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</si>
  <si>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</si>
  <si>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</si>
  <si>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</si>
  <si>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</si>
  <si>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</si>
  <si>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</si>
  <si>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</si>
  <si>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</si>
  <si>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</si>
  <si>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</si>
  <si>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</si>
  <si>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</si>
  <si>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</si>
  <si>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</si>
  <si>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</si>
  <si>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</si>
  <si>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</si>
  <si>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</si>
  <si>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</si>
  <si>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</si>
  <si>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</si>
  <si>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</si>
  <si>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</si>
  <si>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</si>
  <si>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</si>
  <si>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</si>
  <si>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</si>
  <si>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</si>
  <si>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</si>
  <si>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</si>
  <si>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</si>
  <si>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</si>
  <si>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</si>
  <si>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</si>
  <si>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</si>
  <si>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</si>
  <si>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</si>
  <si>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</si>
  <si>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</si>
  <si>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</si>
  <si>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</si>
  <si>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</si>
  <si>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</si>
  <si>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</si>
  <si>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</si>
  <si>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</si>
  <si>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</si>
  <si>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</si>
  <si>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</si>
  <si>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</si>
  <si>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</si>
  <si>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</si>
  <si>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</si>
  <si>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</si>
  <si>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</si>
  <si>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</si>
  <si>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</si>
  <si>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</si>
  <si>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</si>
  <si>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</si>
  <si>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</si>
  <si>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</si>
  <si>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</si>
  <si>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</si>
  <si>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</si>
  <si>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</si>
  <si>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</si>
  <si>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</si>
  <si>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</si>
  <si>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</si>
  <si>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</si>
  <si>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</si>
  <si>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</si>
  <si>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</si>
  <si>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</si>
  <si>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</si>
  <si>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</si>
  <si>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</si>
  <si>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</si>
  <si>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</si>
  <si>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</si>
  <si>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</si>
  <si>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</si>
  <si>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</si>
  <si>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</si>
  <si>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</si>
  <si>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</si>
  <si>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</si>
  <si>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</si>
  <si>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</si>
  <si>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</si>
  <si>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</si>
  <si>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</si>
  <si>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</si>
  <si>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</si>
  <si>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</si>
  <si>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</si>
  <si>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</si>
  <si>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</si>
  <si>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</si>
  <si>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</si>
  <si>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</si>
  <si>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</si>
  <si>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</si>
  <si>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</si>
  <si>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</si>
  <si>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</si>
  <si>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</si>
  <si>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</si>
  <si>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</si>
  <si>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</si>
  <si>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</si>
  <si>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</si>
  <si>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</si>
  <si>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</si>
  <si>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</si>
  <si>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</si>
  <si>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</si>
  <si>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</si>
  <si>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</si>
  <si>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</si>
  <si>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</si>
  <si>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</si>
  <si>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</si>
  <si>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</si>
  <si>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</si>
  <si>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</si>
  <si>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</si>
  <si>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</si>
  <si>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</si>
  <si>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</si>
  <si>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</si>
  <si>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</si>
  <si>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</si>
  <si>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</si>
  <si>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</si>
  <si>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</si>
  <si>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</si>
  <si>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</si>
  <si>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</si>
  <si>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</si>
  <si>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</si>
  <si>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</si>
  <si>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</si>
  <si>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</si>
  <si>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</si>
  <si>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</si>
  <si>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</si>
  <si>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</si>
  <si>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</si>
  <si>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</si>
  <si>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</si>
  <si>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</si>
  <si>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</si>
  <si>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</si>
  <si>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</si>
  <si>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</si>
  <si>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</si>
  <si>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</si>
  <si>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</si>
  <si>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</si>
  <si>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</si>
  <si>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</si>
  <si>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</si>
  <si>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</si>
  <si>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</si>
  <si>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</si>
  <si>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</si>
  <si>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</si>
  <si>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</si>
  <si>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</si>
  <si>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</si>
  <si>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</si>
  <si>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</si>
  <si>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</si>
  <si>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</si>
  <si>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</si>
  <si>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</si>
  <si>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</si>
  <si>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</si>
  <si>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</si>
  <si>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</si>
  <si>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</si>
  <si>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</si>
  <si>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</si>
  <si>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</si>
  <si>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</si>
  <si>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</si>
  <si>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</si>
  <si>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</si>
  <si>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</si>
  <si>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</si>
  <si>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</si>
  <si>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</si>
  <si>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</si>
  <si>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</si>
  <si>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</si>
  <si>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</si>
  <si>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</si>
  <si>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</si>
  <si>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</si>
  <si>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</si>
  <si>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</si>
  <si>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</si>
  <si>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</si>
  <si>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</si>
  <si>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</si>
  <si>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</si>
  <si>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</si>
  <si>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</si>
  <si>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</si>
  <si>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</si>
  <si>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</si>
  <si>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</si>
  <si>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</si>
  <si>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</si>
  <si>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</si>
  <si>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</si>
  <si>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</si>
  <si>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</si>
  <si>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</si>
  <si>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</si>
  <si>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</si>
  <si>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</si>
  <si>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</si>
  <si>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</si>
  <si>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</si>
  <si>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</si>
  <si>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</si>
  <si>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</si>
  <si>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</si>
  <si>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</si>
  <si>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</si>
  <si>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</si>
  <si>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</si>
  <si>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</si>
  <si>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</si>
  <si>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</si>
  <si>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</si>
  <si>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</si>
  <si>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</si>
  <si>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</si>
  <si>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</si>
  <si>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</si>
  <si>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</si>
  <si>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</si>
  <si>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</si>
  <si>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</si>
  <si>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</si>
  <si>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</si>
  <si>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</si>
  <si>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</si>
  <si>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</si>
  <si>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</si>
  <si>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</si>
  <si>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</si>
  <si>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</si>
  <si>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</si>
  <si>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</si>
  <si>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</si>
  <si>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</si>
  <si>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</si>
  <si>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</si>
  <si>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</si>
  <si>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</si>
  <si>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</si>
  <si>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</si>
  <si>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</si>
  <si>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</si>
  <si>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</si>
  <si>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</si>
  <si>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</si>
  <si>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</si>
  <si>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</si>
  <si>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</si>
  <si>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</si>
  <si>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</si>
  <si>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</si>
  <si>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</si>
  <si>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</si>
  <si>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</si>
  <si>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</si>
  <si>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</si>
  <si>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</si>
  <si>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</si>
  <si>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</si>
  <si>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</si>
  <si>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</si>
  <si>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</si>
  <si>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</si>
  <si>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</si>
  <si>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</si>
  <si>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</si>
  <si>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</si>
  <si>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</si>
  <si>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</si>
  <si>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</si>
  <si>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</si>
  <si>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</si>
  <si>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</si>
  <si>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</si>
  <si>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</si>
  <si>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</si>
  <si>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</si>
  <si>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</si>
  <si>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</si>
  <si>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</si>
  <si>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</si>
  <si>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</si>
  <si>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</si>
  <si>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</si>
  <si>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</si>
  <si>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</si>
  <si>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</si>
  <si>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</si>
  <si>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</si>
  <si>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</si>
  <si>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</si>
  <si>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</si>
  <si>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</si>
  <si>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</si>
  <si>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</si>
  <si>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</si>
  <si>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</si>
  <si>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</si>
  <si>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</si>
  <si>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</si>
  <si>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</si>
  <si>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</si>
  <si>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</si>
  <si>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</si>
  <si>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</si>
  <si>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</si>
  <si>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</si>
  <si>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</si>
  <si>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</si>
  <si>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</si>
  <si>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</si>
  <si>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</si>
  <si>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</si>
  <si>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</si>
  <si>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</si>
  <si>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</si>
  <si>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</si>
  <si>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</si>
  <si>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</si>
  <si>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</si>
  <si>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</si>
  <si>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</si>
  <si>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</si>
  <si>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</si>
  <si>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</si>
  <si>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</si>
  <si>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</si>
  <si>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</si>
  <si>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</si>
  <si>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</si>
  <si>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</si>
  <si>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</si>
  <si>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</si>
  <si>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</si>
  <si>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</si>
  <si>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</si>
  <si>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</si>
  <si>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</si>
  <si>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</si>
  <si>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</si>
  <si>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</si>
  <si>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</si>
  <si>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</si>
  <si>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</si>
  <si>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</si>
  <si>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</si>
  <si>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</si>
  <si>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</si>
  <si>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</si>
  <si>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</si>
  <si>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</si>
  <si>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</si>
  <si>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</si>
  <si>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</si>
  <si>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</si>
  <si>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</si>
  <si>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</si>
  <si>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</si>
  <si>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</si>
  <si>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</si>
  <si>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</si>
  <si>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</si>
  <si>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</si>
  <si>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</si>
  <si>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</si>
  <si>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</si>
  <si>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</si>
  <si>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</si>
  <si>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</si>
  <si>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</si>
  <si>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</si>
  <si>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</si>
  <si>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</si>
  <si>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</si>
  <si>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</si>
  <si>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</si>
  <si>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</si>
  <si>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</si>
  <si>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</si>
  <si>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</si>
  <si>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</si>
  <si>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</si>
  <si>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</si>
  <si>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</si>
  <si>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</si>
  <si>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</si>
  <si>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</si>
  <si>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</si>
  <si>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</si>
  <si>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</si>
  <si>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</si>
  <si>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</si>
  <si>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</si>
  <si>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</si>
  <si>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</si>
  <si>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</si>
  <si>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</si>
  <si>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</si>
  <si>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</si>
  <si>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</si>
  <si>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</si>
  <si>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</si>
  <si>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</si>
  <si>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</si>
  <si>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</si>
  <si>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</si>
  <si>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</si>
  <si>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</si>
  <si>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</si>
  <si>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</si>
  <si>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</si>
  <si>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</si>
  <si>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</si>
  <si>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</si>
  <si>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</si>
  <si>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</si>
  <si>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</si>
  <si>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</si>
  <si>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</si>
  <si>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</si>
  <si>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</si>
  <si>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</si>
  <si>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</si>
  <si>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</si>
  <si>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</si>
  <si>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</si>
  <si>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</si>
  <si>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</si>
  <si>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</si>
  <si>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</si>
  <si>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</si>
  <si>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</si>
  <si>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</si>
  <si>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</si>
  <si>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</si>
  <si>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</si>
  <si>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</si>
  <si>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</si>
  <si>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</si>
  <si>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</si>
  <si>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</si>
  <si>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</si>
  <si>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</si>
  <si>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</si>
  <si>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</si>
  <si>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</si>
  <si>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</si>
  <si>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</si>
  <si>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</si>
  <si>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</si>
  <si>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</si>
  <si>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</si>
  <si>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</si>
  <si>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</si>
  <si>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</si>
  <si>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</si>
  <si>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</si>
  <si>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</si>
  <si>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</si>
  <si>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</si>
  <si>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</si>
  <si>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</si>
  <si>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</si>
  <si>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</si>
  <si>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</si>
  <si>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</si>
  <si>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</si>
  <si>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</si>
  <si>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</si>
  <si>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</si>
  <si>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</si>
  <si>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</si>
  <si>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</si>
  <si>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</si>
  <si>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</si>
  <si>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</si>
  <si>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</si>
  <si>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</si>
  <si>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</si>
  <si>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</si>
  <si>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</si>
  <si>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</si>
  <si>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</si>
  <si>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</si>
  <si>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</si>
  <si>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</si>
  <si>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</si>
  <si>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</si>
  <si>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</si>
  <si>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</si>
  <si>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</si>
  <si>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</si>
  <si>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</si>
  <si>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</si>
  <si>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</si>
  <si>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</si>
  <si>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</si>
  <si>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</si>
  <si>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</si>
  <si>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</si>
  <si>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</si>
  <si>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</si>
  <si>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</si>
  <si>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</si>
  <si>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</si>
  <si>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</si>
  <si>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</si>
  <si>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</si>
  <si>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</si>
  <si>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</si>
  <si>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</si>
  <si>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</si>
  <si>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</si>
  <si>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</si>
  <si>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</si>
  <si>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</si>
  <si>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</si>
  <si>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</si>
  <si>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</si>
  <si>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</si>
  <si>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</si>
  <si>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</si>
  <si>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</si>
  <si>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</si>
  <si>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</si>
  <si>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</si>
  <si>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</si>
  <si>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</si>
  <si>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</si>
  <si>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</si>
  <si>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</si>
  <si>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</si>
  <si>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</si>
  <si>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</si>
  <si>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</si>
  <si>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</si>
  <si>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</si>
  <si>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</si>
  <si>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</si>
  <si>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</si>
  <si>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</si>
  <si>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</si>
  <si>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</si>
  <si>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</si>
  <si>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</si>
  <si>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</si>
  <si>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</si>
  <si>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</si>
  <si>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</si>
  <si>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</si>
  <si>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</si>
  <si>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</si>
  <si>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</si>
  <si>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</si>
  <si>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</si>
  <si>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</si>
  <si>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</si>
  <si>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</si>
  <si>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</si>
  <si>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</si>
  <si>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</si>
  <si>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</si>
  <si>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</si>
  <si>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</si>
  <si>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</si>
  <si>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</si>
  <si>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</si>
  <si>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</si>
  <si>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</si>
  <si>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</si>
  <si>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</si>
  <si>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</si>
  <si>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</si>
  <si>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</si>
  <si>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</si>
  <si>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</si>
  <si>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</si>
  <si>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</si>
  <si>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</si>
  <si>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</si>
  <si>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</si>
  <si>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</si>
  <si>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</si>
  <si>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</si>
  <si>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</si>
  <si>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</si>
  <si>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</si>
  <si>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</si>
  <si>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</si>
  <si>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</si>
  <si>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</si>
  <si>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</si>
  <si>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</si>
  <si>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</si>
  <si>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</si>
  <si>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</si>
  <si>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</si>
  <si>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</si>
  <si>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</si>
  <si>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</si>
  <si>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</si>
  <si>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</si>
  <si>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</si>
  <si>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</si>
  <si>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</si>
  <si>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</si>
  <si>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</si>
  <si>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</si>
  <si>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</si>
  <si>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</si>
  <si>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</si>
  <si>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</si>
  <si>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</si>
  <si>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</si>
  <si>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</si>
  <si>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</si>
  <si>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</si>
  <si>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</si>
  <si>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</si>
  <si>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</si>
  <si>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</si>
  <si>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</si>
  <si>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</si>
  <si>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</si>
  <si>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</si>
  <si>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</si>
  <si>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</si>
  <si>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</si>
  <si>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</si>
  <si>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</si>
  <si>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</si>
  <si>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</si>
  <si>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</si>
  <si>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</si>
  <si>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</si>
  <si>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</si>
  <si>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</si>
  <si>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</si>
  <si>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</si>
  <si>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</si>
  <si>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</si>
  <si>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</si>
  <si>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</si>
  <si>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</si>
  <si>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</si>
  <si>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</si>
  <si>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</si>
  <si>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</si>
  <si>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</si>
  <si>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</si>
  <si>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</si>
  <si>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</si>
  <si>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</si>
  <si>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</si>
  <si>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</si>
  <si>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</si>
  <si>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</si>
  <si>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</si>
  <si>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</si>
  <si>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</si>
  <si>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</si>
  <si>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</si>
  <si>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</si>
  <si>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</si>
  <si>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</si>
  <si>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</si>
  <si>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</si>
  <si>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</si>
  <si>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</si>
  <si>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</si>
  <si>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</si>
  <si>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</si>
  <si>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</si>
  <si>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</si>
  <si>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</si>
  <si>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</si>
  <si>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</si>
  <si>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</si>
  <si>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</si>
  <si>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</si>
  <si>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</si>
  <si>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</si>
  <si>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</si>
  <si>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</si>
  <si>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</si>
  <si>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</si>
  <si>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</si>
  <si>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</si>
  <si>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</si>
  <si>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</si>
  <si>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</si>
  <si>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</si>
  <si>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</si>
  <si>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</si>
  <si>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</si>
  <si>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</si>
  <si>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</si>
  <si>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</si>
  <si>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</si>
  <si>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</si>
  <si>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</si>
  <si>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</si>
  <si>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</si>
  <si>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</si>
  <si>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</si>
  <si>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</si>
  <si>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</si>
  <si>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</si>
  <si>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</si>
  <si>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</si>
  <si>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</si>
  <si>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</si>
  <si>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</si>
  <si>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</si>
  <si>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</si>
  <si>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</si>
  <si>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</si>
  <si>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</si>
  <si>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</si>
  <si>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</si>
  <si>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</si>
  <si>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</si>
  <si>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</si>
  <si>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</si>
  <si>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</si>
  <si>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</si>
  <si>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</si>
  <si>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</si>
  <si>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</si>
  <si>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</si>
  <si>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</si>
  <si>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</si>
  <si>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</si>
  <si>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</si>
  <si>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</si>
  <si>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</si>
  <si>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</si>
  <si>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</si>
  <si>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</si>
  <si>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</si>
  <si>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</si>
  <si>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</si>
  <si>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</si>
  <si>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</si>
  <si>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</si>
  <si>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</si>
  <si>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</si>
  <si>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</si>
  <si>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</si>
  <si>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</si>
  <si>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</si>
  <si>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</si>
  <si>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</si>
  <si>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</si>
  <si>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</si>
  <si>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</si>
  <si>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</si>
  <si>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</si>
  <si>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</si>
  <si>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</si>
  <si>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</si>
  <si>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</si>
  <si>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</si>
  <si>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</si>
  <si>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</si>
  <si>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</si>
  <si>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</si>
  <si>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</si>
  <si>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</si>
  <si>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</si>
  <si>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</si>
  <si>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</si>
  <si>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</si>
  <si>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</si>
  <si>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</si>
  <si>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</si>
  <si>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</si>
  <si>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</si>
  <si>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</si>
  <si>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</si>
  <si>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</si>
  <si>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</si>
  <si>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</si>
  <si>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</si>
  <si>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</si>
  <si>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</si>
  <si>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</si>
  <si>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</si>
  <si>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</si>
  <si>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</si>
  <si>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</si>
  <si>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</si>
  <si>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</si>
  <si>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</si>
  <si>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</si>
  <si>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</si>
  <si>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</si>
  <si>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</si>
  <si>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</si>
  <si>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</si>
  <si>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</si>
  <si>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</si>
  <si>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</si>
  <si>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</si>
  <si>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</si>
  <si>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</si>
  <si>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</si>
  <si>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</si>
  <si>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</si>
  <si>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</si>
  <si>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</si>
  <si>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</si>
  <si>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</si>
  <si>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</si>
  <si>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</si>
  <si>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</si>
  <si>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</si>
  <si>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</si>
  <si>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</si>
  <si>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</si>
  <si>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</si>
  <si>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</si>
  <si>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</si>
  <si>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</si>
  <si>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</si>
  <si>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</si>
  <si>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</si>
  <si>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</si>
  <si>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</si>
  <si>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</si>
  <si>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</si>
  <si>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</si>
  <si>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</si>
  <si>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</si>
  <si>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</si>
  <si>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</si>
  <si>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</si>
  <si>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</si>
  <si>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</si>
  <si>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</si>
  <si>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</si>
  <si>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</si>
  <si>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</si>
  <si>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</si>
  <si>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</si>
  <si>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</si>
  <si>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</si>
  <si>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</si>
  <si>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</si>
  <si>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</si>
  <si>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</si>
  <si>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</si>
  <si>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</si>
  <si>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</si>
  <si>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</si>
  <si>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</si>
  <si>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</si>
  <si>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</si>
  <si>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</si>
  <si>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</si>
  <si>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</si>
  <si>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</si>
  <si>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</si>
  <si>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</si>
  <si>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</si>
  <si>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</si>
  <si>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</si>
  <si>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</si>
  <si>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</si>
  <si>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</si>
  <si>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</si>
  <si>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</si>
  <si>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</si>
  <si>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</si>
  <si>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</si>
  <si>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</si>
  <si>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</si>
  <si>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</si>
  <si>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</si>
  <si>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</si>
  <si>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</si>
  <si>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</si>
  <si>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</si>
  <si>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</si>
  <si>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</si>
  <si>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</si>
  <si>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</si>
  <si>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</si>
  <si>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</si>
  <si>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</si>
  <si>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</si>
  <si>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</si>
  <si>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</si>
  <si>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</si>
  <si>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</si>
  <si>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</si>
  <si>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</si>
  <si>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</si>
  <si>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</si>
  <si>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</si>
  <si>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</si>
  <si>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</si>
  <si>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</si>
  <si>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</si>
  <si>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</si>
  <si>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</si>
  <si>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</si>
  <si>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</si>
  <si>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</si>
  <si>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</si>
  <si>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</si>
  <si>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</si>
  <si>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</si>
  <si>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</si>
  <si>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</si>
  <si>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</si>
  <si>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</si>
  <si>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</si>
  <si>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</si>
  <si>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</si>
  <si>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</si>
  <si>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</si>
  <si>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</si>
  <si>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</si>
  <si>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</si>
  <si>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</si>
  <si>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</si>
  <si>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</si>
  <si>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</si>
  <si>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</si>
  <si>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</si>
  <si>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</si>
  <si>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</si>
  <si>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</si>
  <si>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</si>
  <si>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</si>
  <si>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</si>
  <si>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</si>
  <si>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</si>
  <si>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</si>
  <si>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</si>
  <si>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</si>
  <si>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</si>
  <si>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</si>
  <si>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</si>
  <si>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</si>
  <si>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</si>
  <si>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</si>
  <si>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</si>
  <si>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</si>
  <si>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</si>
  <si>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</si>
  <si>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</si>
  <si>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</si>
  <si>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</si>
  <si>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</si>
  <si>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</si>
  <si>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</si>
  <si>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</si>
  <si>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</si>
  <si>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</si>
  <si>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</si>
  <si>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</si>
  <si>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</si>
  <si>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</si>
  <si>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</si>
  <si>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</si>
  <si>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</si>
  <si>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</si>
  <si>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</si>
  <si>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</si>
  <si>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</si>
  <si>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</si>
  <si>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</si>
  <si>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</si>
  <si>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</si>
  <si>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</si>
  <si>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</si>
  <si>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</si>
  <si>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</si>
  <si>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</si>
  <si>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</si>
  <si>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</si>
  <si>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</si>
  <si>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</si>
  <si>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</si>
  <si>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</si>
  <si>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</si>
  <si>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</si>
  <si>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</si>
  <si>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</si>
  <si>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</si>
  <si>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</si>
  <si>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</si>
  <si>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</si>
  <si>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</si>
  <si>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</si>
  <si>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</si>
  <si>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</si>
  <si>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</si>
  <si>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</si>
  <si>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</si>
  <si>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</si>
  <si>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</si>
  <si>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</si>
  <si>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</si>
  <si>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</si>
  <si>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</si>
  <si>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</si>
  <si>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</si>
  <si>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</si>
  <si>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</si>
  <si>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</si>
  <si>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</si>
  <si>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</si>
  <si>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</si>
  <si>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</si>
  <si>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</si>
  <si>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</si>
  <si>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</si>
  <si>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</si>
  <si>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</si>
  <si>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</si>
  <si>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</si>
  <si>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</si>
  <si>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</si>
  <si>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</si>
  <si>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</si>
  <si>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</si>
  <si>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</si>
  <si>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</si>
  <si>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</si>
  <si>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</si>
  <si>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</si>
  <si>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</si>
  <si>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</si>
  <si>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</si>
  <si>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</si>
  <si>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</si>
  <si>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</si>
  <si>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</si>
  <si>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</si>
  <si>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</si>
  <si>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</si>
  <si>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</si>
  <si>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</si>
  <si>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</si>
  <si>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</si>
  <si>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</si>
  <si>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</si>
  <si>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</si>
  <si>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</si>
  <si>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</si>
  <si>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</si>
  <si>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</si>
  <si>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</si>
  <si>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</si>
  <si>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</si>
  <si>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</si>
  <si>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</si>
  <si>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</si>
  <si>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</si>
  <si>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</si>
  <si>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</si>
  <si>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</si>
  <si>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</si>
  <si>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</si>
  <si>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</si>
  <si>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</si>
  <si>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</si>
  <si>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</si>
  <si>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</si>
  <si>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</si>
  <si>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</si>
  <si>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</si>
  <si>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</si>
  <si>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</si>
  <si>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</si>
  <si>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</si>
  <si>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</si>
  <si>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</si>
  <si>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</si>
  <si>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</si>
  <si>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</si>
  <si>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</si>
  <si>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</si>
  <si>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</si>
  <si>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</si>
  <si>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</si>
  <si>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</si>
  <si>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</si>
  <si>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</si>
  <si>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</si>
  <si>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</si>
  <si>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</si>
  <si>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</si>
  <si>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</si>
  <si>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</si>
  <si>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</si>
  <si>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</si>
  <si>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</si>
  <si>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</si>
  <si>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</si>
  <si>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</si>
  <si>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</si>
  <si>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</si>
  <si>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</si>
  <si>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</si>
  <si>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</si>
  <si>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</si>
  <si>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</si>
  <si>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</si>
  <si>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</si>
  <si>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</si>
  <si>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</si>
  <si>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</si>
  <si>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</si>
  <si>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</si>
  <si>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</si>
  <si>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</si>
  <si>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</si>
  <si>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</si>
  <si>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</si>
  <si>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</si>
  <si>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</si>
  <si>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</si>
  <si>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</si>
  <si>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</si>
  <si>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</si>
  <si>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</si>
  <si>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</si>
  <si>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</si>
  <si>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</si>
  <si>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</si>
  <si>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</si>
  <si>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</si>
  <si>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</si>
  <si>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</si>
  <si>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</si>
  <si>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</si>
  <si>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</si>
  <si>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</si>
  <si>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</si>
  <si>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</si>
  <si>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</si>
  <si>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</si>
  <si>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</si>
  <si>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</si>
  <si>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</si>
  <si>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</si>
  <si>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</si>
  <si>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</si>
  <si>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</si>
  <si>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</si>
  <si>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</si>
  <si>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</si>
  <si>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</si>
  <si>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</si>
  <si>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</si>
  <si>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</si>
  <si>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</si>
  <si>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</si>
  <si>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</si>
  <si>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</si>
  <si>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</si>
  <si>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</si>
  <si>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</si>
  <si>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</si>
  <si>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</si>
  <si>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</si>
  <si>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</si>
  <si>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</si>
  <si>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</si>
  <si>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</si>
  <si>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</si>
  <si>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</si>
  <si>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</si>
  <si>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</si>
  <si>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</si>
  <si>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</si>
  <si>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</si>
  <si>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</si>
  <si>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</si>
  <si>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</si>
  <si>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</si>
  <si>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</si>
  <si>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</si>
  <si>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</si>
  <si>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</si>
  <si>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</si>
  <si>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</si>
  <si>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</si>
  <si>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</si>
  <si>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</si>
  <si>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</si>
  <si>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</si>
  <si>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</si>
  <si>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</si>
  <si>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</si>
  <si>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</si>
  <si>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</si>
  <si>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</si>
  <si>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</si>
  <si>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</si>
  <si>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</si>
  <si>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</si>
  <si>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</si>
  <si>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</si>
  <si>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</si>
  <si>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</si>
  <si>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</si>
  <si>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</si>
  <si>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</si>
  <si>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</si>
  <si>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</si>
  <si>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</si>
  <si>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</si>
  <si>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</si>
  <si>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</si>
  <si>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</si>
  <si>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</si>
  <si>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</si>
  <si>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</si>
  <si>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</si>
  <si>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</si>
  <si>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</si>
  <si>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</si>
  <si>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</si>
  <si>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</si>
  <si>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</si>
  <si>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</si>
  <si>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</si>
  <si>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</si>
  <si>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</si>
  <si>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</si>
  <si>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</si>
  <si>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</si>
  <si>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</si>
  <si>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</si>
  <si>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</si>
  <si>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</si>
  <si>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</si>
  <si>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</si>
  <si>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</si>
  <si>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</si>
  <si>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</si>
  <si>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</si>
  <si>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</si>
  <si>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</si>
  <si>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</si>
  <si>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</si>
  <si>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</si>
  <si>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</si>
  <si>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</si>
  <si>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</si>
  <si>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</si>
  <si>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</si>
  <si>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</si>
  <si>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</si>
  <si>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</si>
  <si>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</si>
  <si>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</si>
  <si>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</si>
  <si>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</si>
  <si>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</si>
  <si>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</si>
  <si>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</si>
  <si>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</si>
  <si>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</si>
  <si>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</si>
  <si>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</si>
  <si>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</si>
  <si>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</si>
  <si>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</si>
  <si>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</si>
  <si>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</si>
  <si>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</si>
  <si>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</si>
  <si>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</si>
  <si>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</si>
  <si>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</si>
  <si>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</si>
  <si>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</si>
  <si>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</si>
  <si>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</si>
  <si>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</si>
  <si>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</si>
  <si>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</si>
  <si>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</si>
  <si>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</si>
  <si>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</si>
  <si>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</si>
  <si>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</si>
  <si>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</si>
  <si>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</si>
  <si>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</si>
  <si>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</si>
  <si>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</si>
  <si>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</si>
  <si>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</si>
  <si>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</si>
  <si>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</si>
  <si>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</si>
  <si>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</si>
  <si>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</si>
  <si>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</si>
  <si>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</si>
  <si>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</si>
  <si>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</si>
  <si>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</si>
  <si>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</si>
  <si>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</si>
  <si>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</si>
  <si>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</si>
  <si>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</si>
  <si>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</si>
  <si>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</si>
  <si>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</si>
  <si>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</si>
  <si>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</si>
  <si>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</si>
  <si>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</si>
  <si>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</si>
  <si>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</si>
  <si>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</si>
  <si>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</si>
  <si>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</si>
  <si>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</si>
  <si>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</si>
  <si>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</si>
  <si>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</si>
  <si>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</si>
  <si>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</si>
  <si>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</si>
  <si>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</si>
  <si>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</si>
  <si>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</si>
  <si>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</si>
  <si>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</si>
  <si>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</si>
  <si>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</si>
  <si>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</si>
  <si>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</si>
  <si>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</si>
  <si>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</si>
  <si>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</si>
  <si>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</si>
  <si>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</si>
  <si>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</si>
  <si>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</si>
  <si>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</si>
  <si>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</si>
  <si>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</si>
  <si>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</si>
  <si>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</si>
  <si>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</si>
  <si>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</si>
  <si>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</si>
  <si>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</si>
  <si>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</si>
  <si>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</si>
  <si>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</si>
  <si>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</si>
  <si>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</si>
  <si>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</si>
  <si>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</si>
  <si>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</si>
  <si>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</si>
  <si>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</si>
  <si>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</si>
  <si>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</si>
  <si>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</si>
  <si>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</si>
  <si>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</si>
  <si>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</si>
  <si>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</si>
  <si>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</si>
  <si>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</si>
  <si>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</si>
  <si>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</si>
  <si>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</si>
  <si>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</si>
  <si>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</si>
  <si>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</si>
  <si>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</si>
  <si>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</si>
  <si>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</si>
  <si>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</si>
  <si>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</si>
  <si>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</si>
  <si>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</si>
  <si>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</si>
  <si>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</si>
  <si>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</si>
  <si>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</si>
  <si>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</si>
  <si>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</si>
  <si>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</si>
  <si>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</si>
  <si>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</si>
  <si>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</si>
  <si>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</si>
  <si>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</si>
  <si>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</si>
  <si>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</si>
  <si>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</si>
  <si>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</si>
  <si>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</si>
  <si>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</si>
  <si>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</si>
  <si>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</si>
  <si>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</si>
  <si>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</si>
  <si>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</si>
  <si>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</si>
  <si>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</si>
  <si>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</si>
  <si>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</si>
  <si>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</si>
  <si>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</si>
  <si>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</si>
  <si>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</si>
  <si>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</si>
  <si>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</si>
  <si>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</si>
  <si>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</si>
  <si>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</si>
  <si>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</si>
  <si>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</si>
  <si>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</si>
  <si>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</si>
  <si>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</si>
  <si>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</si>
  <si>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</si>
  <si>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</si>
  <si>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</si>
  <si>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</si>
  <si>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</si>
  <si>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</si>
  <si>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</si>
  <si>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</si>
  <si>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</si>
  <si>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</si>
  <si>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</si>
  <si>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</si>
  <si>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</si>
  <si>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</si>
  <si>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</si>
  <si>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</si>
  <si>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</si>
  <si>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</si>
  <si>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</si>
  <si>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</si>
  <si>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</si>
  <si>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</si>
  <si>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</si>
  <si>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</si>
  <si>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</si>
  <si>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</si>
  <si>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</si>
  <si>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</si>
  <si>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</si>
  <si>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</si>
  <si>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</si>
  <si>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</si>
  <si>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</si>
  <si>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</si>
  <si>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</si>
  <si>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</si>
  <si>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</si>
  <si>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</si>
  <si>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</si>
  <si>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</si>
  <si>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</si>
  <si>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</si>
  <si>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</si>
  <si>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</si>
  <si>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</si>
  <si>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</si>
  <si>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</si>
  <si>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</si>
  <si>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</si>
  <si>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</si>
  <si>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</si>
  <si>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</si>
  <si>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</si>
  <si>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</si>
  <si>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</si>
  <si>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</si>
  <si>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</si>
  <si>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</si>
  <si>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</si>
  <si>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</si>
  <si>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</si>
  <si>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</si>
  <si>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</si>
  <si>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</si>
  <si>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</si>
  <si>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</si>
  <si>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</si>
  <si>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</si>
  <si>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</si>
  <si>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</si>
  <si>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</si>
  <si>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</si>
  <si>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</si>
  <si>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</si>
  <si>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</si>
  <si>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</si>
  <si>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</si>
  <si>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</si>
  <si>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</si>
  <si>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</si>
  <si>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</si>
  <si>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</si>
  <si>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</si>
  <si>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</si>
  <si>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</si>
  <si>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</si>
  <si>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</si>
  <si>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</si>
  <si>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</si>
  <si>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</si>
  <si>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</si>
  <si>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</si>
  <si>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</si>
  <si>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</si>
  <si>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</si>
  <si>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</si>
  <si>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</si>
  <si>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</si>
  <si>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</si>
  <si>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</si>
  <si>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</si>
  <si>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</si>
  <si>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</si>
  <si>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</si>
  <si>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</si>
  <si>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</si>
  <si>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</si>
  <si>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</si>
  <si>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</si>
  <si>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</si>
  <si>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</si>
  <si>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</si>
  <si>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</si>
  <si>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</si>
  <si>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</si>
  <si>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</si>
  <si>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</si>
  <si>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</si>
  <si>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</si>
  <si>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</si>
  <si>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</si>
  <si>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</si>
  <si>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</si>
  <si>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</si>
  <si>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</si>
  <si>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</si>
  <si>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</si>
  <si>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</si>
  <si>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</si>
  <si>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</si>
  <si>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</si>
  <si>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</si>
  <si>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</si>
  <si>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</si>
  <si>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</si>
  <si>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</si>
  <si>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</si>
  <si>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</si>
  <si>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</si>
  <si>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</si>
  <si>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</si>
  <si>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</si>
  <si>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</si>
  <si>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</si>
  <si>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</si>
  <si>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</si>
  <si>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</si>
  <si>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</si>
  <si>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</si>
  <si>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</si>
  <si>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</si>
  <si>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</si>
  <si>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</si>
  <si>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</si>
  <si>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</si>
  <si>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</si>
  <si>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</si>
  <si>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</si>
  <si>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</si>
  <si>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</si>
  <si>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</si>
  <si>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</si>
  <si>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</si>
  <si>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</si>
  <si>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</si>
  <si>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</si>
  <si>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</si>
  <si>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</si>
  <si>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</si>
  <si>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</si>
  <si>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</si>
  <si>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</si>
  <si>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</si>
  <si>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</si>
  <si>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</si>
  <si>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</si>
  <si>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</si>
  <si>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</si>
  <si>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</si>
  <si>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</si>
  <si>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</si>
  <si>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</si>
  <si>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</si>
  <si>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</si>
  <si>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</si>
  <si>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</si>
  <si>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</si>
  <si>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</si>
  <si>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</si>
  <si>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</si>
  <si>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</si>
  <si>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</si>
  <si>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</si>
  <si>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</si>
  <si>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</si>
  <si>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</si>
  <si>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</si>
  <si>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</si>
  <si>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</si>
  <si>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</si>
  <si>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</si>
  <si>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</si>
  <si>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</si>
  <si>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</si>
  <si>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</si>
  <si>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</si>
  <si>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</si>
  <si>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</si>
  <si>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</si>
  <si>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</si>
  <si>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</si>
  <si>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</si>
  <si>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</si>
  <si>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</si>
  <si>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</si>
  <si>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</si>
  <si>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</si>
  <si>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</si>
  <si>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</si>
  <si>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</si>
  <si>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</si>
  <si>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</si>
  <si>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</si>
  <si>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</si>
  <si>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</si>
  <si>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</si>
  <si>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</si>
  <si>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</si>
  <si>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</si>
  <si>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</si>
  <si>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</si>
  <si>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</si>
  <si>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</si>
  <si>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</si>
  <si>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</si>
  <si>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</si>
  <si>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</si>
  <si>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</si>
  <si>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</si>
  <si>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</si>
  <si>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</si>
  <si>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</si>
  <si>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</si>
  <si>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</si>
  <si>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</si>
  <si>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</si>
  <si>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</si>
  <si>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</si>
  <si>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</si>
  <si>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</si>
  <si>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</si>
  <si>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</si>
  <si>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</si>
  <si>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</si>
  <si>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</si>
  <si>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</si>
  <si>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</si>
  <si>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</si>
  <si>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</si>
  <si>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</si>
  <si>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</si>
  <si>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</si>
  <si>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</si>
  <si>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</si>
  <si>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</si>
  <si>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</si>
  <si>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</si>
  <si>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</si>
  <si>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</si>
  <si>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</si>
  <si>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</si>
  <si>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</si>
  <si>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</si>
  <si>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</si>
  <si>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</si>
  <si>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</si>
  <si>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</si>
  <si>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</si>
  <si>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</si>
  <si>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</si>
  <si>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</si>
  <si>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</si>
  <si>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</si>
  <si>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</si>
  <si>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</si>
  <si>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</si>
  <si>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</si>
  <si>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</si>
  <si>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</si>
  <si>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</si>
  <si>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</si>
  <si>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</si>
  <si>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</si>
  <si>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</si>
  <si>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</si>
  <si>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</si>
  <si>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</si>
  <si>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</si>
  <si>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</si>
  <si>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</si>
  <si>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</si>
  <si>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</si>
  <si>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</si>
  <si>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</si>
  <si>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</si>
  <si>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</si>
  <si>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</si>
  <si>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</si>
  <si>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</si>
  <si>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</si>
  <si>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</si>
  <si>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</si>
  <si>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</si>
  <si>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</si>
  <si>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</si>
  <si>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</si>
  <si>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</si>
  <si>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</si>
  <si>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</si>
  <si>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</si>
  <si>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</si>
  <si>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</si>
  <si>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</si>
  <si>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</si>
  <si>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</si>
  <si>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</si>
  <si>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</si>
  <si>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</si>
  <si>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</si>
  <si>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</si>
  <si>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</si>
  <si>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</si>
  <si>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</si>
  <si>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</si>
  <si>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</si>
  <si>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</si>
  <si>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</si>
  <si>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</si>
  <si>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</si>
  <si>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</si>
  <si>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</si>
  <si>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</si>
  <si>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</si>
  <si>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</si>
  <si>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</si>
  <si>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</si>
  <si>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</si>
  <si>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</si>
  <si>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</si>
  <si>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</si>
  <si>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</si>
  <si>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</si>
  <si>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</si>
  <si>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</si>
  <si>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</si>
  <si>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</si>
  <si>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</si>
  <si>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</si>
  <si>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</si>
  <si>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</si>
  <si>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</si>
  <si>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</si>
  <si>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</si>
  <si>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</si>
  <si>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</si>
  <si>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</si>
  <si>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</si>
  <si>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</si>
  <si>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</si>
  <si>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</si>
  <si>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</si>
  <si>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</si>
  <si>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</si>
  <si>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</si>
  <si>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</si>
  <si>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</si>
  <si>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</si>
  <si>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</si>
  <si>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</si>
  <si>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</si>
  <si>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</si>
  <si>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</si>
  <si>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</si>
  <si>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</si>
  <si>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</si>
  <si>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</si>
  <si>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</si>
  <si>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</si>
  <si>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</si>
  <si>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</si>
  <si>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</si>
  <si>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</si>
  <si>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</si>
  <si>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</si>
  <si>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</si>
  <si>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</si>
  <si>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</si>
  <si>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</si>
  <si>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</si>
  <si>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</si>
  <si>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</si>
  <si>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</si>
  <si>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</si>
  <si>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</si>
  <si>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</si>
  <si>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</si>
  <si>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</si>
  <si>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</si>
  <si>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</si>
  <si>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</si>
  <si>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</si>
  <si>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</si>
  <si>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</si>
  <si>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</si>
  <si>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</si>
  <si>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</si>
  <si>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</si>
  <si>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</si>
  <si>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</si>
  <si>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</si>
  <si>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</si>
  <si>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</si>
  <si>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</si>
  <si>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</si>
  <si>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</si>
  <si>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</si>
  <si>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</si>
  <si>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</si>
  <si>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</si>
  <si>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</si>
  <si>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</si>
  <si>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</si>
  <si>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</si>
  <si>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</si>
  <si>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</si>
  <si>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</si>
  <si>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</si>
  <si>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</si>
  <si>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</si>
  <si>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</si>
  <si>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</si>
  <si>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</si>
  <si>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</si>
  <si>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</si>
  <si>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</si>
  <si>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</si>
  <si>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</si>
  <si>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</si>
  <si>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</si>
  <si>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</si>
  <si>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</si>
  <si>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</si>
  <si>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</si>
  <si>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</si>
  <si>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</si>
  <si>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</si>
  <si>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</si>
  <si>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</si>
  <si>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</si>
  <si>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</si>
  <si>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</si>
  <si>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</si>
  <si>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</si>
  <si>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</si>
  <si>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</si>
  <si>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</si>
  <si>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</si>
  <si>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</si>
  <si>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</si>
  <si>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</si>
  <si>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</si>
  <si>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</si>
  <si>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</si>
  <si>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</si>
  <si>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</si>
  <si>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</si>
  <si>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</si>
  <si>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</si>
  <si>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</si>
  <si>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</si>
  <si>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</si>
  <si>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</si>
  <si>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</si>
  <si>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</si>
  <si>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</si>
  <si>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</si>
  <si>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</si>
  <si>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</si>
  <si>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</si>
  <si>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</si>
  <si>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</si>
  <si>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</si>
  <si>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</si>
  <si>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</si>
  <si>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</si>
  <si>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</si>
  <si>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</si>
  <si>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</si>
  <si>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</si>
  <si>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</si>
  <si>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</si>
  <si>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</si>
  <si>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</si>
  <si>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</si>
  <si>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</si>
  <si>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</si>
  <si>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</si>
  <si>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</si>
  <si>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</si>
  <si>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</si>
  <si>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</si>
  <si>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</si>
  <si>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</si>
  <si>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</si>
  <si>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</si>
  <si>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</si>
  <si>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</si>
  <si>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</si>
  <si>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</si>
  <si>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</si>
  <si>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</si>
  <si>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</si>
  <si>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</si>
  <si>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</si>
  <si>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</si>
  <si>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</si>
  <si>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</si>
  <si>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</si>
  <si>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</si>
  <si>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</si>
  <si>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</si>
  <si>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</si>
  <si>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</si>
  <si>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</si>
  <si>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</si>
  <si>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</si>
  <si>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</si>
  <si>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</si>
  <si>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</si>
  <si>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</si>
  <si>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</si>
  <si>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</si>
  <si>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</si>
  <si>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</si>
  <si>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</si>
  <si>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</si>
  <si>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</si>
  <si>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</si>
  <si>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</si>
  <si>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</si>
  <si>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</si>
  <si>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</si>
  <si>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</si>
  <si>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</si>
  <si>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</si>
  <si>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</si>
  <si>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</si>
  <si>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</si>
  <si>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</si>
  <si>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</si>
  <si>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</si>
  <si>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</si>
  <si>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</si>
  <si>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</si>
  <si>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</si>
  <si>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</si>
  <si>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</si>
  <si>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</si>
  <si>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</si>
  <si>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</si>
  <si>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</si>
  <si>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</si>
  <si>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</si>
  <si>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</si>
  <si>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</si>
  <si>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</si>
  <si>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</si>
  <si>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</si>
  <si>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</si>
  <si>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</si>
  <si>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</si>
  <si>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</si>
  <si>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</si>
  <si>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</si>
  <si>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</si>
  <si>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</si>
  <si>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</si>
  <si>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</si>
  <si>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</si>
  <si>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</si>
  <si>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</si>
  <si>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</si>
  <si>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</si>
  <si>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</si>
  <si>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</si>
  <si>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</si>
  <si>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</si>
  <si>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</si>
  <si>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</si>
  <si>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</si>
  <si>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</si>
  <si>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</si>
  <si>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</si>
  <si>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</si>
  <si>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</si>
  <si>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</si>
  <si>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</si>
  <si>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</si>
  <si>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</si>
  <si>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</si>
  <si>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</si>
  <si>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</si>
  <si>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</si>
  <si>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</si>
  <si>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</si>
  <si>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</si>
  <si>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</si>
  <si>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</si>
  <si>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</si>
  <si>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</si>
  <si>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</si>
  <si>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</si>
  <si>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</si>
  <si>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</si>
  <si>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</si>
  <si>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</si>
  <si>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</si>
  <si>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</si>
  <si>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</si>
  <si>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</si>
  <si>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</si>
  <si>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</si>
  <si>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</si>
  <si>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</si>
  <si>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</si>
  <si>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</si>
  <si>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</si>
  <si>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</si>
  <si>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</si>
  <si>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</si>
  <si>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</si>
  <si>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</si>
  <si>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</si>
  <si>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</si>
  <si>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</si>
  <si>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</si>
  <si>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</si>
  <si>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</si>
  <si>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</si>
  <si>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</si>
  <si>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</si>
  <si>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</si>
  <si>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</si>
  <si>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</si>
  <si>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</si>
  <si>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</si>
  <si>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</si>
  <si>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</si>
  <si>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</si>
  <si>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</si>
  <si>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</si>
  <si>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</si>
  <si>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</si>
  <si>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</si>
  <si>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</si>
  <si>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</si>
  <si>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</si>
  <si>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</si>
  <si>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</si>
  <si>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</si>
  <si>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</si>
  <si>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</si>
  <si>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</si>
  <si>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</si>
  <si>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</si>
  <si>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</si>
  <si>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</si>
  <si>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</si>
  <si>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</si>
  <si>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</si>
  <si>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</si>
  <si>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</si>
  <si>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</si>
  <si>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</si>
  <si>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</si>
  <si>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</si>
  <si>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</si>
  <si>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</si>
  <si>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</si>
  <si>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</si>
  <si>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</si>
  <si>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</si>
  <si>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</si>
  <si>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</si>
  <si>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</si>
  <si>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</si>
  <si>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</si>
  <si>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</si>
  <si>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</si>
  <si>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</si>
  <si>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</si>
  <si>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</si>
  <si>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</si>
  <si>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</si>
  <si>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</si>
  <si>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</si>
  <si>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</si>
  <si>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</si>
  <si>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</si>
  <si>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</si>
  <si>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</si>
  <si>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</si>
  <si>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</si>
  <si>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</si>
  <si>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</si>
  <si>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</si>
  <si>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</si>
  <si>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</si>
  <si>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</si>
  <si>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</si>
  <si>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</si>
  <si>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</si>
  <si>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</si>
  <si>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</si>
  <si>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</si>
  <si>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</si>
  <si>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</si>
  <si>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</si>
  <si>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</si>
  <si>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</si>
  <si>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</si>
  <si>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</si>
  <si>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</si>
  <si>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</si>
  <si>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</si>
  <si>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</si>
  <si>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</si>
  <si>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</si>
  <si>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</si>
  <si>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</si>
  <si>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</si>
  <si>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</si>
  <si>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</si>
  <si>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</si>
  <si>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</si>
  <si>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</si>
  <si>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</si>
  <si>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</si>
  <si>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</si>
  <si>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</si>
  <si>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</si>
  <si>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</si>
  <si>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</si>
  <si>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</si>
  <si>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</si>
  <si>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</si>
  <si>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</si>
  <si>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</si>
  <si>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</si>
  <si>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</si>
  <si>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</si>
  <si>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</si>
  <si>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</si>
  <si>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</si>
  <si>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</si>
  <si>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</si>
  <si>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</si>
  <si>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</si>
  <si>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</si>
  <si>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</si>
  <si>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</si>
  <si>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</si>
  <si>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</si>
  <si>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</si>
  <si>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</si>
  <si>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</si>
  <si>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</si>
  <si>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</si>
  <si>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</si>
  <si>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</si>
  <si>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</si>
  <si>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</si>
  <si>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</si>
  <si>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</si>
  <si>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</si>
  <si>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</si>
  <si>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</si>
  <si>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</si>
  <si>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</si>
  <si>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</si>
  <si>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</si>
  <si>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</si>
  <si>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</si>
  <si>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</si>
  <si>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</si>
  <si>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</si>
  <si>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</si>
  <si>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</si>
  <si>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</si>
  <si>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</si>
  <si>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</si>
  <si>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</si>
  <si>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</si>
  <si>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</si>
  <si>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</si>
  <si>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</si>
  <si>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</si>
  <si>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</si>
  <si>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</si>
  <si>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</si>
  <si>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</si>
  <si>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</si>
  <si>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</si>
  <si>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</si>
  <si>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</si>
  <si>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</si>
  <si>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</si>
  <si>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</si>
  <si>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</si>
  <si>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</si>
  <si>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</si>
  <si>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</si>
  <si>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</si>
  <si>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</si>
  <si>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</si>
  <si>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</si>
  <si>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</si>
  <si>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</si>
  <si>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</si>
  <si>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</si>
  <si>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</si>
  <si>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</si>
  <si>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</si>
  <si>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</si>
  <si>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</si>
  <si>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</si>
  <si>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</si>
  <si>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</si>
  <si>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</si>
  <si>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</si>
  <si>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</si>
  <si>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</si>
  <si>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</si>
  <si>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</si>
  <si>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</si>
  <si>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</si>
  <si>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</si>
  <si>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</si>
  <si>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</si>
  <si>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</si>
  <si>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</si>
  <si>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</si>
  <si>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</si>
  <si>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</si>
  <si>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</si>
  <si>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</si>
  <si>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</si>
  <si>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</si>
  <si>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</si>
  <si>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</si>
  <si>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</si>
  <si>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</si>
  <si>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</si>
  <si>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</si>
  <si>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</si>
  <si>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</si>
  <si>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</si>
  <si>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</si>
  <si>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</si>
  <si>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</si>
  <si>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</si>
  <si>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</si>
  <si>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</si>
  <si>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</si>
  <si>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</si>
  <si>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</si>
  <si>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</si>
  <si>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</si>
  <si>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</si>
  <si>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</si>
  <si>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</si>
  <si>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</si>
  <si>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</si>
  <si>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</si>
  <si>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</si>
  <si>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</si>
  <si>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</si>
  <si>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</si>
  <si>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</si>
  <si>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</si>
  <si>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</si>
  <si>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</si>
  <si>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</si>
  <si>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</si>
  <si>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</si>
  <si>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</si>
  <si>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</si>
  <si>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</si>
  <si>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</si>
  <si>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</si>
  <si>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</si>
  <si>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</si>
  <si>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</si>
  <si>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</si>
  <si>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</si>
  <si>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</si>
  <si>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</si>
  <si>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</si>
  <si>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</si>
  <si>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</si>
  <si>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</si>
  <si>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</si>
  <si>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</si>
  <si>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</si>
  <si>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</si>
  <si>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</si>
  <si>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</si>
  <si>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</si>
  <si>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</si>
  <si>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</si>
  <si>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</si>
  <si>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</si>
  <si>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</si>
  <si>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</si>
  <si>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</si>
  <si>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</si>
  <si>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</si>
  <si>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</si>
  <si>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</si>
  <si>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</si>
  <si>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</si>
  <si>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</si>
  <si>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</si>
  <si>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</si>
  <si>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</si>
  <si>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</si>
  <si>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</si>
  <si>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</si>
  <si>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</si>
  <si>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</si>
  <si>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</si>
  <si>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</si>
  <si>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</si>
  <si>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</si>
  <si>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</si>
  <si>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</si>
  <si>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</si>
  <si>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</si>
  <si>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</si>
  <si>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</si>
  <si>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</si>
  <si>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</si>
  <si>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</si>
  <si>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</si>
  <si>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</si>
  <si>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</si>
  <si>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</si>
  <si>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</si>
  <si>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</si>
  <si>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</si>
  <si>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</si>
  <si>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</si>
  <si>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</si>
  <si>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</si>
  <si>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</si>
  <si>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</si>
  <si>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</si>
  <si>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</si>
  <si>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</si>
  <si>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</si>
  <si>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</si>
  <si>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</si>
  <si>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</si>
  <si>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</si>
  <si>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</si>
  <si>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</si>
  <si>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</si>
  <si>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</si>
  <si>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</si>
  <si>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</si>
  <si>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</si>
  <si>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</si>
  <si>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</si>
  <si>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</si>
  <si>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</si>
  <si>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</si>
  <si>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</si>
  <si>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</si>
  <si>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</si>
  <si>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</si>
  <si>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</si>
  <si>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</si>
  <si>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</si>
  <si>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</si>
  <si>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</si>
  <si>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</si>
  <si>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</si>
  <si>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</si>
  <si>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</si>
  <si>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</si>
  <si>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</si>
  <si>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</si>
  <si>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</si>
  <si>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</si>
  <si>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</si>
  <si>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</si>
  <si>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</si>
  <si>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</si>
  <si>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</si>
  <si>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</si>
  <si>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</si>
  <si>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</si>
  <si>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</si>
  <si>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</si>
  <si>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</si>
  <si>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</si>
  <si>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</si>
  <si>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</si>
  <si>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</si>
  <si>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</si>
  <si>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</si>
  <si>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</si>
  <si>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</si>
  <si>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</si>
  <si>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</si>
  <si>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</si>
  <si>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</si>
  <si>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</si>
  <si>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</si>
  <si>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</si>
  <si>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</si>
  <si>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</si>
  <si>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</si>
  <si>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</si>
  <si>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</si>
  <si>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</si>
  <si>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</si>
  <si>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</si>
  <si>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</si>
  <si>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</si>
  <si>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</si>
  <si>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</si>
  <si>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</si>
  <si>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</si>
  <si>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</si>
  <si>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</si>
  <si>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</si>
  <si>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</si>
  <si>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</si>
  <si>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</si>
  <si>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</si>
  <si>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</si>
  <si>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</si>
  <si>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</si>
  <si>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</si>
  <si>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</si>
  <si>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</si>
  <si>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</si>
  <si>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</si>
  <si>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</si>
  <si>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</si>
  <si>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</si>
  <si>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</si>
  <si>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</si>
  <si>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</si>
  <si>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</si>
  <si>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</si>
  <si>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</si>
  <si>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</si>
  <si>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</si>
  <si>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</si>
  <si>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</si>
  <si>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</si>
  <si>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</si>
  <si>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</si>
  <si>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</si>
  <si>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</si>
  <si>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</si>
  <si>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</si>
  <si>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</si>
  <si>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</si>
  <si>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</si>
  <si>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</si>
  <si>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</si>
  <si>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</si>
  <si>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</si>
  <si>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</si>
  <si>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</si>
  <si>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</si>
  <si>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</si>
  <si>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</si>
  <si>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</si>
  <si>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</si>
  <si>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</si>
  <si>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</si>
  <si>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</si>
  <si>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</si>
  <si>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</si>
  <si>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</si>
  <si>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</si>
  <si>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</si>
  <si>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</si>
  <si>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</si>
  <si>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</si>
  <si>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</si>
  <si>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</si>
  <si>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</si>
  <si>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</si>
  <si>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</si>
  <si>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</si>
  <si>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</si>
  <si>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</si>
  <si>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</si>
  <si>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</si>
  <si>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</si>
  <si>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</si>
  <si>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</si>
  <si>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</si>
  <si>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</si>
  <si>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</si>
  <si>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</si>
  <si>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</si>
  <si>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</si>
  <si>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</si>
  <si>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</si>
  <si>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</si>
  <si>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</si>
  <si>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</si>
  <si>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</si>
  <si>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</si>
  <si>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</si>
  <si>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</si>
  <si>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</si>
  <si>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</si>
  <si>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</si>
  <si>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</si>
  <si>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</si>
  <si>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</si>
  <si>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</si>
  <si>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</si>
  <si>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</si>
  <si>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</si>
  <si>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</si>
  <si>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</si>
  <si>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</si>
  <si>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</si>
  <si>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</si>
  <si>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</si>
  <si>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</si>
  <si>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</si>
  <si>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</si>
  <si>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</si>
  <si>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</si>
  <si>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</si>
  <si>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</si>
  <si>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</si>
  <si>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</si>
  <si>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</si>
  <si>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</si>
  <si>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</si>
  <si>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</si>
  <si>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</si>
  <si>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</si>
  <si>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</si>
  <si>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</si>
  <si>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</si>
  <si>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</si>
  <si>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</si>
  <si>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</si>
  <si>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</si>
  <si>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</si>
  <si>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</si>
  <si>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</si>
  <si>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</si>
  <si>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</si>
  <si>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</si>
  <si>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</si>
  <si>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</si>
  <si>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</si>
  <si>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</si>
  <si>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</si>
  <si>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</si>
  <si>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</si>
  <si>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</si>
  <si>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</si>
  <si>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</si>
  <si>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</si>
  <si>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</si>
  <si>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</si>
  <si>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</si>
  <si>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</si>
  <si>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</si>
  <si>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</si>
  <si>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</si>
  <si>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</si>
  <si>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</si>
  <si>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</si>
  <si>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</si>
  <si>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</si>
  <si>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</si>
  <si>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</si>
  <si>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</si>
  <si>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</si>
  <si>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</si>
  <si>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</si>
  <si>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</si>
  <si>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</si>
  <si>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</si>
  <si>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</si>
  <si>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</si>
  <si>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</si>
  <si>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</si>
  <si>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</si>
  <si>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</si>
  <si>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</si>
  <si>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</si>
  <si>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</si>
  <si>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</si>
  <si>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</si>
  <si>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</si>
  <si>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</si>
  <si>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</si>
  <si>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</si>
  <si>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</si>
  <si>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</si>
  <si>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</si>
  <si>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</si>
  <si>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</si>
  <si>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</si>
  <si>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</si>
  <si>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</si>
  <si>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</si>
  <si>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</si>
  <si>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</si>
  <si>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</si>
  <si>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</si>
  <si>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</si>
  <si>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</si>
  <si>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</si>
  <si>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</si>
  <si>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</si>
  <si>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</si>
  <si>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</si>
  <si>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</si>
  <si>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</si>
  <si>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</si>
  <si>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</si>
  <si>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</si>
  <si>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</si>
  <si>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</si>
  <si>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</si>
  <si>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</si>
  <si>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</si>
  <si>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</si>
  <si>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</si>
  <si>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</si>
  <si>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</si>
  <si>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</si>
  <si>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</si>
  <si>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</si>
  <si>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</si>
  <si>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</si>
  <si>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</si>
  <si>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</si>
  <si>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</si>
  <si>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</si>
  <si>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</si>
  <si>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</si>
  <si>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</si>
  <si>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</si>
  <si>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</si>
  <si>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</si>
  <si>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</si>
  <si>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</si>
  <si>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</si>
  <si>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</si>
  <si>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</si>
  <si>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</si>
  <si>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</si>
  <si>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</si>
  <si>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</si>
  <si>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</si>
  <si>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</si>
  <si>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</si>
  <si>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</si>
  <si>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</si>
  <si>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</si>
  <si>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</si>
  <si>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</si>
  <si>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</si>
  <si>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</si>
  <si>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</si>
  <si>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</si>
  <si>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</si>
  <si>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</si>
  <si>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</si>
  <si>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</si>
  <si>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</si>
  <si>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</si>
  <si>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</si>
  <si>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</si>
  <si>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</si>
  <si>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</si>
  <si>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</si>
  <si>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</si>
  <si>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</si>
  <si>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</si>
  <si>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</si>
  <si>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</si>
  <si>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</si>
  <si>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</si>
  <si>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</si>
  <si>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</si>
  <si>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</si>
  <si>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</si>
  <si>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</si>
  <si>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</si>
  <si>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</si>
  <si>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</si>
  <si>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</si>
  <si>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</si>
  <si>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</si>
  <si>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</si>
  <si>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</si>
  <si>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</si>
  <si>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</si>
  <si>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</si>
  <si>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</si>
  <si>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</si>
  <si>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</si>
  <si>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</si>
  <si>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</si>
  <si>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</si>
  <si>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</si>
  <si>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</si>
  <si>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</si>
  <si>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</si>
  <si>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</si>
  <si>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</si>
  <si>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</si>
  <si>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</si>
  <si>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</si>
  <si>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</si>
  <si>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</si>
  <si>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</si>
  <si>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</si>
  <si>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</si>
  <si>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</si>
  <si>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</si>
  <si>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</si>
  <si>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</si>
  <si>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</si>
  <si>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</si>
  <si>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</si>
  <si>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</si>
  <si>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</si>
  <si>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</si>
  <si>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</si>
  <si>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</si>
  <si>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</si>
  <si>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</si>
  <si>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</si>
  <si>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</si>
  <si>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</si>
  <si>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</si>
  <si>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</si>
  <si>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</si>
  <si>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</si>
  <si>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</si>
  <si>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</si>
  <si>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</si>
  <si>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</si>
  <si>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</si>
  <si>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</si>
  <si>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</si>
  <si>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</si>
  <si>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</si>
  <si>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</si>
  <si>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</si>
  <si>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</si>
  <si>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</si>
  <si>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</si>
  <si>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</si>
  <si>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</si>
  <si>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</si>
  <si>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</si>
  <si>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</si>
  <si>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</si>
  <si>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</si>
  <si>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</si>
  <si>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</si>
  <si>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</si>
  <si>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</si>
  <si>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</si>
  <si>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</si>
  <si>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</si>
  <si>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</si>
  <si>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</si>
  <si>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</si>
  <si>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</si>
  <si>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</si>
  <si>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</si>
  <si>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</si>
  <si>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</si>
  <si>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</si>
  <si>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</si>
  <si>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</si>
  <si>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</si>
  <si>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</si>
  <si>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</si>
  <si>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</si>
  <si>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</si>
  <si>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</si>
  <si>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</si>
  <si>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</si>
  <si>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</si>
  <si>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</si>
  <si>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</si>
  <si>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</si>
  <si>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</si>
  <si>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</si>
  <si>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</si>
  <si>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</si>
  <si>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</si>
  <si>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</si>
  <si>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</si>
  <si>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</si>
  <si>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</si>
  <si>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</si>
  <si>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</si>
  <si>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</si>
  <si>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</si>
  <si>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</si>
  <si>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</si>
  <si>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</si>
  <si>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</si>
  <si>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</si>
  <si>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</si>
  <si>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</si>
  <si>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</si>
  <si>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</si>
  <si>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</si>
  <si>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</si>
  <si>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</si>
  <si>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</si>
  <si>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</si>
  <si>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</si>
  <si>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</si>
  <si>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</si>
  <si>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</si>
  <si>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</si>
  <si>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</si>
  <si>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</si>
  <si>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</si>
  <si>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</si>
  <si>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</si>
  <si>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</si>
  <si>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</si>
  <si>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</si>
  <si>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</si>
  <si>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</si>
  <si>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</si>
  <si>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</si>
  <si>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</si>
  <si>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</si>
  <si>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</si>
  <si>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</si>
  <si>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</si>
  <si>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</si>
  <si>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</si>
  <si>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</si>
  <si>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</si>
  <si>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</si>
  <si>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</si>
  <si>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</si>
  <si>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</si>
  <si>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</si>
  <si>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</si>
  <si>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</si>
  <si>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</si>
  <si>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</si>
  <si>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</si>
  <si>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</si>
  <si>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</si>
  <si>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</si>
  <si>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</si>
  <si>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</si>
  <si>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</si>
  <si>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</si>
  <si>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</si>
  <si>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</si>
  <si>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</si>
  <si>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</si>
  <si>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</si>
  <si>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</si>
  <si>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</si>
  <si>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</si>
  <si>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</si>
  <si>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</si>
  <si>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</si>
  <si>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</si>
  <si>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</si>
  <si>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</si>
  <si>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</si>
  <si>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</si>
  <si>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</si>
  <si>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</si>
  <si>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</si>
  <si>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</si>
  <si>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</si>
  <si>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</si>
  <si>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</si>
  <si>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</si>
  <si>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</si>
  <si>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</si>
  <si>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</si>
  <si>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</si>
  <si>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</si>
  <si>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</si>
  <si>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</si>
  <si>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</si>
  <si>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</si>
  <si>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</si>
  <si>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</si>
  <si>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</si>
  <si>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</si>
  <si>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</si>
  <si>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</si>
  <si>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</si>
  <si>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</si>
  <si>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</si>
  <si>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</si>
  <si>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</si>
  <si>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</si>
  <si>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</si>
  <si>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</si>
  <si>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</si>
  <si>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</si>
  <si>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</si>
  <si>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</si>
  <si>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</si>
  <si>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</si>
  <si>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</si>
  <si>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</si>
  <si>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</si>
  <si>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</si>
  <si>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</si>
  <si>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</si>
  <si>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</si>
  <si>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</si>
  <si>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</si>
  <si>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</si>
  <si>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</si>
  <si>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</si>
  <si>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</si>
  <si>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</si>
  <si>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</si>
  <si>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</si>
  <si>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</si>
  <si>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</si>
  <si>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</si>
  <si>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</si>
  <si>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</si>
  <si>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</si>
  <si>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</si>
  <si>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</si>
  <si>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</si>
  <si>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</si>
  <si>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</si>
  <si>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</si>
  <si>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</si>
  <si>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</si>
  <si>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</si>
  <si>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</si>
  <si>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</si>
  <si>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</si>
  <si>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</si>
  <si>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</si>
  <si>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</si>
  <si>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</si>
  <si>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</si>
  <si>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</si>
  <si>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</si>
  <si>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</si>
  <si>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</si>
  <si>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</si>
  <si>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</si>
  <si>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</si>
  <si>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</si>
  <si>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</si>
  <si>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</si>
  <si>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</si>
  <si>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</si>
  <si>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</si>
  <si>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</si>
  <si>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</si>
  <si>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</si>
  <si>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</si>
  <si>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</si>
  <si>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</si>
  <si>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</si>
  <si>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</si>
  <si>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</si>
  <si>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</si>
  <si>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</si>
  <si>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</si>
  <si>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</si>
  <si>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</si>
  <si>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</si>
  <si>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</si>
  <si>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</si>
  <si>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</si>
  <si>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</si>
  <si>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</si>
  <si>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</si>
  <si>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</si>
  <si>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</si>
  <si>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</si>
  <si>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</si>
  <si>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</si>
  <si>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</si>
  <si>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</si>
  <si>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</si>
  <si>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</si>
  <si>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</si>
  <si>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</si>
  <si>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</si>
  <si>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</si>
  <si>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</si>
  <si>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</si>
  <si>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</si>
  <si>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</si>
  <si>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</si>
  <si>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</si>
  <si>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</si>
  <si>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</si>
  <si>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</si>
  <si>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</si>
  <si>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</si>
  <si>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</si>
  <si>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</si>
  <si>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</si>
  <si>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</si>
  <si>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</si>
  <si>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</si>
  <si>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</si>
  <si>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</si>
  <si>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</si>
  <si>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</si>
  <si>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</si>
  <si>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</si>
  <si>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</si>
  <si>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</si>
  <si>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</si>
  <si>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</si>
  <si>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</si>
  <si>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</si>
  <si>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</si>
  <si>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</si>
  <si>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</si>
  <si>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</si>
  <si>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</si>
  <si>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</si>
  <si>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</si>
  <si>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</si>
  <si>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</si>
  <si>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</si>
  <si>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</si>
  <si>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</si>
  <si>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</si>
  <si>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</si>
  <si>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</si>
  <si>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</si>
  <si>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</si>
  <si>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</si>
  <si>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</si>
  <si>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</si>
  <si>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</si>
  <si>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</si>
  <si>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</si>
  <si>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</si>
  <si>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</si>
  <si>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</si>
  <si>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</si>
  <si>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</si>
  <si>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</si>
  <si>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</si>
  <si>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</si>
  <si>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</si>
  <si>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</si>
  <si>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</si>
  <si>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</si>
  <si>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</si>
  <si>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</si>
  <si>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</si>
  <si>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</si>
  <si>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</si>
  <si>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</si>
  <si>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</si>
  <si>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</si>
  <si>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</si>
  <si>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</si>
  <si>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</si>
  <si>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</si>
  <si>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</si>
  <si>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</si>
  <si>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</si>
  <si>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</si>
  <si>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</si>
  <si>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</si>
  <si>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</si>
  <si>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</si>
  <si>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</si>
  <si>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</si>
  <si>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</si>
  <si>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</si>
  <si>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</si>
  <si>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</si>
  <si>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</si>
  <si>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</si>
  <si>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</si>
  <si>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</si>
  <si>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</si>
  <si>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</si>
  <si>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</si>
  <si>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</si>
  <si>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</si>
  <si>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</si>
  <si>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</si>
  <si>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</si>
  <si>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</si>
  <si>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</si>
  <si>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</si>
  <si>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</si>
  <si>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</si>
  <si>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</si>
  <si>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</si>
  <si>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</si>
  <si>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</si>
  <si>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</si>
  <si>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</si>
  <si>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</si>
  <si>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</si>
  <si>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</si>
  <si>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</si>
  <si>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</si>
  <si>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</si>
  <si>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</si>
  <si>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</si>
  <si>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</si>
  <si>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</si>
  <si>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</si>
  <si>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</si>
  <si>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</si>
  <si>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</si>
  <si>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</si>
  <si>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</si>
  <si>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</si>
  <si>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</si>
  <si>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</si>
  <si>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</si>
  <si>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</si>
  <si>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</si>
  <si>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</si>
  <si>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</si>
  <si>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</si>
  <si>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</si>
  <si>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</si>
  <si>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</si>
  <si>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</si>
  <si>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</si>
  <si>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</si>
  <si>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</si>
  <si>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</si>
  <si>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</si>
  <si>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</si>
  <si>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</si>
  <si>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</si>
  <si>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</si>
  <si>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</si>
  <si>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</si>
  <si>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</si>
  <si>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</si>
  <si>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</si>
  <si>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</si>
  <si>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</si>
  <si>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</si>
  <si>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</si>
  <si>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</si>
  <si>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</si>
  <si>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</si>
  <si>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</si>
  <si>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</si>
  <si>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</si>
  <si>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</si>
  <si>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</si>
  <si>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</si>
  <si>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</si>
  <si>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</si>
  <si>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</si>
  <si>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</si>
  <si>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</si>
  <si>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</si>
  <si>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</si>
  <si>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</si>
  <si>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</si>
  <si>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</si>
  <si>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</si>
  <si>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</si>
  <si>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</si>
  <si>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</si>
  <si>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</si>
  <si>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</si>
  <si>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</si>
  <si>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</si>
  <si>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</si>
  <si>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</si>
  <si>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</si>
  <si>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</si>
  <si>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</si>
  <si>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</si>
  <si>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</si>
  <si>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</si>
  <si>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</si>
  <si>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</si>
  <si>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</si>
  <si>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</si>
  <si>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</si>
  <si>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</si>
  <si>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</si>
  <si>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</si>
  <si>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</si>
  <si>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</si>
  <si>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</si>
  <si>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</si>
  <si>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</si>
  <si>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</si>
  <si>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</si>
  <si>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</si>
  <si>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</si>
  <si>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</si>
  <si>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</si>
  <si>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</si>
  <si>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</si>
  <si>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</si>
  <si>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</si>
  <si>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</si>
  <si>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</si>
  <si>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</si>
  <si>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</si>
  <si>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</si>
  <si>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</si>
  <si>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</si>
  <si>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</si>
  <si>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</si>
  <si>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</si>
  <si>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</si>
  <si>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</si>
  <si>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</si>
  <si>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</si>
  <si>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</si>
  <si>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</si>
  <si>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</si>
  <si>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</si>
  <si>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</si>
  <si>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</si>
  <si>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</si>
  <si>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</si>
  <si>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</si>
  <si>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</si>
  <si>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</si>
  <si>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</si>
  <si>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</si>
  <si>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</si>
  <si>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</si>
  <si>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</si>
  <si>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</si>
  <si>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</si>
  <si>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</si>
  <si>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</si>
  <si>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</si>
  <si>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</si>
  <si>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</si>
  <si>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</si>
  <si>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</si>
  <si>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</si>
  <si>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</si>
  <si>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</si>
  <si>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</si>
  <si>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</si>
  <si>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</si>
  <si>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</si>
  <si>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</si>
  <si>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</si>
  <si>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</si>
  <si>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</si>
  <si>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</si>
  <si>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</si>
  <si>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</si>
  <si>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</si>
  <si>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</si>
  <si>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</si>
  <si>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</si>
  <si>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</si>
  <si>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</si>
  <si>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</si>
  <si>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</si>
  <si>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</si>
  <si>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</si>
  <si>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</si>
  <si>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</si>
  <si>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</si>
  <si>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</si>
  <si>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</si>
  <si>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</si>
  <si>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</si>
  <si>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</si>
  <si>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</si>
  <si>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</si>
  <si>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</si>
  <si>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</si>
  <si>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</si>
  <si>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</si>
  <si>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</si>
  <si>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</si>
  <si>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</si>
  <si>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</si>
  <si>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</si>
  <si>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</si>
  <si>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</si>
  <si>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</si>
  <si>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</si>
  <si>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</si>
  <si>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</si>
  <si>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</si>
  <si>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</si>
  <si>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</si>
  <si>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</si>
  <si>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</si>
  <si>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</si>
  <si>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</si>
  <si>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</si>
  <si>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</si>
  <si>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</si>
  <si>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</si>
  <si>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</si>
  <si>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</si>
  <si>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</si>
  <si>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</si>
  <si>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</si>
  <si>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</si>
  <si>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</si>
  <si>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</si>
  <si>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</si>
  <si>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</si>
  <si>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</si>
  <si>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</si>
  <si>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</si>
  <si>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</si>
  <si>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</si>
  <si>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</si>
  <si>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</si>
  <si>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</si>
  <si>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</si>
  <si>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</si>
  <si>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</si>
  <si>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</si>
  <si>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</si>
  <si>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</si>
  <si>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</si>
  <si>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</si>
  <si>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</si>
  <si>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</si>
  <si>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</si>
  <si>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</si>
  <si>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</si>
  <si>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</si>
  <si>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</si>
  <si>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</si>
  <si>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</si>
  <si>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</si>
  <si>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</si>
  <si>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</si>
  <si>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</si>
  <si>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</si>
  <si>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</si>
  <si>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</si>
  <si>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</si>
  <si>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</si>
  <si>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</si>
  <si>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</si>
  <si>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</si>
  <si>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</si>
  <si>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</si>
  <si>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</si>
  <si>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</si>
  <si>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</si>
  <si>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</si>
  <si>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</si>
  <si>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</si>
  <si>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</si>
  <si>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</si>
  <si>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</si>
  <si>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</si>
  <si>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</si>
  <si>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</si>
  <si>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</si>
  <si>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</si>
  <si>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</si>
  <si>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</si>
  <si>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</si>
  <si>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</si>
  <si>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</si>
  <si>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</si>
  <si>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</si>
  <si>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</si>
  <si>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</si>
  <si>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</si>
  <si>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</si>
  <si>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</si>
  <si>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</si>
  <si>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</si>
  <si>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</si>
  <si>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</si>
  <si>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</si>
  <si>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</si>
  <si>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</si>
  <si>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</si>
  <si>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</si>
  <si>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</si>
  <si>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</si>
  <si>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</si>
  <si>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</si>
  <si>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</si>
  <si>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</si>
  <si>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</si>
  <si>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</si>
  <si>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</si>
  <si>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</si>
  <si>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</si>
  <si>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</si>
  <si>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</si>
  <si>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</si>
  <si>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</si>
  <si>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</si>
  <si>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</si>
  <si>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</si>
  <si>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</si>
  <si>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</si>
  <si>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</si>
  <si>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</si>
  <si>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</si>
  <si>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</si>
  <si>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</si>
  <si>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</si>
  <si>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</si>
  <si>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</si>
  <si>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</si>
  <si>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</si>
  <si>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</si>
  <si>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</si>
  <si>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</si>
  <si>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</si>
  <si>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</si>
  <si>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</si>
  <si>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</si>
  <si>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</si>
  <si>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</si>
  <si>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</si>
  <si>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</si>
  <si>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</si>
  <si>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</si>
  <si>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</si>
  <si>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</si>
  <si>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</si>
  <si>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</si>
  <si>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</si>
  <si>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</si>
  <si>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</si>
  <si>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</si>
  <si>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</si>
  <si>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</si>
  <si>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</si>
  <si>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</si>
  <si>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</si>
  <si>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</si>
  <si>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</si>
  <si>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</si>
  <si>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</si>
  <si>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</si>
  <si>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</si>
  <si>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</si>
  <si>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</si>
  <si>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</si>
  <si>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</si>
  <si>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</si>
  <si>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</si>
  <si>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</si>
  <si>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</si>
  <si>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</si>
  <si>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</si>
  <si>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</si>
  <si>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</si>
  <si>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</si>
  <si>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</si>
  <si>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</si>
  <si>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</si>
  <si>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</si>
  <si>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</si>
  <si>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</si>
  <si>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</si>
  <si>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</si>
  <si>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</si>
  <si>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</si>
  <si>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</si>
  <si>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</si>
  <si>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</si>
  <si>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</si>
  <si>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</si>
  <si>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</si>
  <si>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</si>
  <si>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</si>
  <si>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</si>
  <si>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</si>
  <si>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</si>
  <si>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</si>
  <si>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</si>
  <si>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</si>
  <si>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</si>
  <si>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</si>
  <si>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</si>
  <si>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</si>
  <si>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</si>
  <si>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</si>
  <si>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</si>
  <si>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</si>
  <si>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</si>
  <si>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</si>
  <si>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</si>
  <si>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</si>
  <si>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</si>
  <si>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</si>
  <si>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</si>
  <si>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</si>
  <si>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</si>
  <si>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</si>
  <si>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</si>
  <si>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</si>
  <si>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</si>
  <si>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</si>
  <si>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</si>
  <si>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</si>
  <si>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</si>
  <si>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</si>
  <si>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</si>
  <si>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</si>
  <si>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</si>
  <si>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</si>
  <si>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</si>
  <si>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</si>
  <si>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</si>
  <si>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</si>
  <si>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</si>
  <si>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</si>
  <si>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</si>
  <si>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</si>
  <si>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</si>
  <si>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</si>
  <si>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</si>
  <si>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</si>
  <si>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</si>
  <si>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</si>
  <si>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</si>
  <si>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</si>
  <si>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</si>
  <si>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</si>
  <si>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</si>
  <si>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</si>
  <si>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</si>
  <si>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</si>
  <si>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</si>
  <si>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</si>
  <si>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</si>
  <si>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</si>
  <si>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</si>
  <si>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</si>
  <si>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</si>
  <si>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</si>
  <si>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</si>
  <si>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</si>
  <si>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</si>
  <si>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</si>
  <si>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</si>
  <si>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</si>
  <si>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</si>
  <si>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</si>
  <si>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</si>
  <si>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</si>
  <si>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</si>
  <si>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</si>
  <si>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</si>
  <si>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</si>
  <si>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</si>
  <si>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</si>
  <si>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</si>
  <si>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</si>
  <si>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</si>
  <si>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</si>
  <si>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</si>
  <si>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</si>
  <si>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</si>
  <si>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</si>
  <si>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</si>
  <si>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</si>
  <si>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</si>
  <si>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</si>
  <si>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</si>
  <si>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</si>
  <si>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</si>
  <si>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</si>
  <si>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</si>
  <si>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</si>
  <si>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</si>
  <si>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</si>
  <si>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</si>
  <si>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</si>
  <si>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</si>
  <si>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</si>
  <si>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</si>
  <si>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</si>
  <si>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</si>
  <si>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</si>
  <si>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</si>
  <si>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</si>
  <si>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</si>
  <si>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</si>
  <si>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</si>
  <si>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</si>
  <si>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</si>
  <si>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</si>
  <si>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</si>
  <si>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</si>
  <si>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</si>
  <si>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</si>
  <si>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</si>
  <si>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</si>
  <si>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</si>
  <si>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</si>
  <si>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</si>
  <si>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</si>
  <si>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</si>
  <si>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</si>
  <si>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</si>
  <si>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</si>
  <si>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</si>
  <si>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</si>
  <si>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</si>
  <si>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</si>
  <si>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</si>
  <si>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</si>
  <si>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</si>
  <si>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</si>
  <si>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</si>
  <si>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</si>
  <si>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</si>
  <si>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</si>
  <si>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</si>
  <si>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</si>
  <si>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</si>
  <si>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</si>
  <si>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</si>
  <si>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</si>
  <si>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</si>
  <si>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</si>
  <si>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</si>
  <si>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</si>
  <si>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</si>
  <si>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</si>
  <si>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</si>
  <si>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</si>
  <si>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</si>
  <si>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</si>
  <si>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</si>
  <si>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</si>
  <si>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</si>
  <si>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</si>
  <si>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</si>
  <si>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</si>
  <si>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</si>
  <si>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</si>
  <si>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</si>
  <si>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</si>
  <si>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</si>
  <si>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</si>
  <si>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</si>
  <si>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</si>
  <si>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</si>
  <si>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</si>
  <si>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</si>
  <si>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</si>
  <si>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</si>
  <si>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</si>
  <si>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</si>
  <si>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</si>
  <si>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</si>
  <si>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</si>
  <si>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</si>
  <si>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</si>
  <si>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</si>
  <si>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</si>
  <si>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</si>
  <si>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</si>
  <si>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</si>
  <si>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</si>
  <si>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</si>
  <si>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</si>
  <si>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</si>
  <si>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</si>
  <si>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</si>
  <si>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</si>
  <si>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</si>
  <si>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</si>
  <si>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</si>
  <si>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</si>
  <si>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</si>
  <si>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</si>
  <si>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</si>
  <si>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</si>
  <si>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</si>
  <si>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</si>
  <si>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</si>
  <si>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</si>
  <si>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</si>
  <si>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</si>
  <si>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</si>
  <si>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</si>
  <si>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</si>
  <si>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</si>
  <si>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</si>
  <si>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</si>
  <si>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</si>
  <si>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</si>
  <si>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</si>
  <si>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</si>
  <si>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</si>
  <si>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</si>
  <si>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</si>
  <si>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</si>
  <si>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</si>
  <si>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</si>
  <si>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</si>
  <si>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</si>
  <si>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</si>
  <si>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</si>
  <si>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</si>
  <si>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</si>
  <si>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</si>
  <si>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</si>
  <si>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</si>
  <si>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</si>
  <si>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</si>
  <si>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</si>
  <si>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</si>
  <si>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</si>
  <si>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</si>
  <si>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</si>
  <si>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</si>
  <si>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</si>
  <si>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</si>
  <si>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</si>
  <si>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</si>
  <si>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</si>
  <si>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</si>
  <si>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</si>
  <si>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</si>
  <si>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</si>
  <si>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</si>
  <si>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</si>
  <si>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</si>
  <si>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</si>
  <si>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</si>
  <si>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</si>
  <si>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</si>
  <si>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</si>
  <si>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</si>
  <si>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</si>
  <si>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</si>
  <si>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</si>
  <si>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</si>
  <si>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</si>
  <si>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</si>
  <si>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</si>
  <si>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</si>
  <si>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</si>
  <si>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</si>
  <si>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</si>
  <si>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</si>
  <si>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</si>
  <si>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</si>
  <si>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</si>
  <si>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</si>
  <si>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</si>
  <si>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</si>
  <si>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</si>
  <si>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</si>
  <si>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</si>
  <si>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</si>
  <si>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</si>
  <si>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</si>
  <si>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</si>
  <si>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</si>
  <si>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</si>
  <si>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</si>
  <si>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</si>
  <si>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</si>
  <si>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</si>
  <si>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</si>
  <si>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</si>
  <si>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</si>
  <si>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</si>
  <si>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</si>
  <si>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</si>
  <si>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</si>
  <si>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</si>
  <si>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</si>
  <si>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</si>
  <si>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</si>
  <si>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</si>
  <si>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</si>
  <si>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</si>
  <si>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</si>
  <si>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</si>
  <si>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</si>
  <si>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</si>
  <si>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</si>
  <si>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</si>
  <si>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</si>
  <si>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</si>
  <si>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</si>
  <si>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</si>
  <si>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</si>
  <si>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</si>
  <si>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</si>
  <si>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</si>
  <si>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</si>
  <si>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</si>
  <si>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</si>
  <si>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</si>
  <si>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</si>
  <si>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</si>
  <si>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</si>
  <si>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</si>
  <si>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</si>
  <si>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</si>
  <si>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</si>
  <si>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</si>
  <si>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</si>
  <si>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</si>
  <si>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</si>
  <si>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</si>
  <si>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</si>
  <si>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</si>
  <si>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</si>
  <si>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</si>
  <si>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</si>
  <si>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</si>
  <si>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</si>
  <si>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</si>
  <si>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</si>
  <si>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</si>
  <si>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</si>
  <si>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</si>
  <si>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</si>
  <si>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</si>
  <si>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</si>
  <si>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</si>
  <si>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</si>
  <si>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</si>
  <si>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</si>
  <si>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</si>
  <si>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</si>
  <si>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</si>
  <si>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</si>
  <si>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</si>
  <si>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</si>
  <si>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</si>
  <si>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</si>
  <si>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</si>
  <si>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</si>
  <si>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</si>
  <si>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</si>
  <si>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</si>
  <si>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</si>
  <si>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</si>
  <si>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</si>
  <si>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</si>
  <si>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</si>
  <si>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</si>
  <si>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</si>
  <si>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</si>
  <si>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</si>
  <si>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</si>
  <si>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</si>
  <si>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</si>
  <si>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</si>
  <si>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</si>
  <si>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</si>
  <si>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</si>
  <si>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</si>
  <si>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</si>
  <si>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</si>
  <si>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</si>
  <si>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</si>
  <si>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</si>
  <si>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</si>
  <si>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</si>
  <si>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</si>
  <si>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</si>
  <si>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</si>
  <si>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</si>
  <si>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</si>
  <si>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</si>
  <si>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</si>
  <si>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</si>
  <si>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</si>
  <si>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</si>
  <si>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</si>
  <si>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</si>
  <si>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</si>
  <si>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</si>
  <si>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</si>
  <si>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</si>
  <si>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</si>
  <si>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</si>
  <si>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</si>
  <si>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</si>
  <si>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</si>
  <si>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</si>
  <si>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</si>
  <si>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</si>
  <si>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</si>
  <si>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</si>
  <si>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</si>
  <si>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</si>
  <si>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</si>
  <si>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</si>
  <si>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</si>
  <si>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</si>
  <si>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</si>
  <si>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</si>
  <si>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</si>
  <si>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</si>
  <si>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</si>
  <si>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</si>
  <si>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</si>
  <si>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</si>
  <si>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</si>
  <si>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</si>
  <si>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</si>
  <si>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</si>
  <si>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</si>
  <si>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</si>
  <si>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</si>
  <si>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</si>
  <si>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</si>
  <si>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</si>
  <si>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</si>
  <si>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</si>
  <si>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</si>
  <si>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</si>
  <si>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</si>
  <si>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</si>
  <si>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</si>
  <si>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</si>
  <si>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</si>
  <si>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</si>
  <si>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</si>
  <si>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</si>
  <si>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</si>
  <si>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</si>
  <si>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</si>
  <si>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</si>
  <si>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</si>
  <si>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</si>
  <si>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</si>
  <si>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</si>
  <si>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</si>
  <si>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</si>
  <si>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</si>
  <si>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</si>
  <si>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</si>
  <si>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</si>
  <si>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</si>
  <si>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</si>
  <si>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</si>
  <si>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</si>
  <si>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</si>
  <si>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</si>
  <si>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</si>
  <si>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</si>
  <si>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</si>
  <si>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</si>
  <si>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</si>
  <si>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</si>
  <si>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</si>
  <si>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</si>
  <si>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</si>
  <si>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</si>
  <si>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</si>
  <si>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</si>
  <si>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</si>
  <si>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</si>
  <si>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</si>
  <si>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</si>
  <si>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</si>
  <si>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</si>
  <si>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</si>
  <si>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</si>
  <si>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</si>
  <si>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</si>
  <si>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</si>
  <si>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</si>
  <si>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</si>
  <si>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</si>
  <si>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</si>
  <si>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</si>
  <si>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</si>
  <si>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</si>
  <si>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</si>
  <si>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</si>
  <si>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</si>
  <si>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</si>
  <si>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</si>
  <si>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</si>
  <si>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</si>
  <si>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</si>
  <si>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</si>
  <si>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</si>
  <si>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</si>
  <si>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</si>
  <si>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</si>
  <si>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</si>
  <si>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</si>
  <si>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</si>
  <si>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</si>
  <si>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</si>
  <si>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</si>
  <si>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</si>
  <si>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</si>
  <si>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</si>
  <si>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</si>
  <si>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</si>
  <si>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</si>
  <si>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</si>
  <si>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</si>
  <si>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</si>
  <si>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</si>
  <si>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</si>
  <si>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</si>
  <si>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</si>
  <si>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</si>
  <si>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</si>
  <si>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</si>
  <si>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</si>
  <si>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</si>
  <si>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</si>
  <si>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</si>
  <si>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</si>
  <si>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</si>
  <si>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</si>
  <si>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</si>
  <si>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</si>
  <si>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</si>
  <si>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</si>
  <si>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</si>
  <si>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</si>
  <si>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</si>
  <si>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</si>
  <si>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</si>
  <si>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</si>
  <si>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</si>
  <si>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</si>
  <si>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</si>
  <si>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</si>
  <si>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</si>
  <si>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</si>
  <si>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</si>
  <si>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</si>
  <si>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</si>
  <si>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</si>
  <si>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</si>
  <si>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</si>
  <si>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</si>
  <si>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</si>
  <si>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</si>
  <si>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</si>
  <si>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</si>
  <si>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</si>
  <si>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</si>
  <si>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</si>
  <si>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</si>
  <si>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</si>
  <si>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</si>
  <si>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</si>
  <si>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</si>
  <si>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</si>
  <si>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</si>
  <si>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</si>
  <si>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</si>
  <si>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</si>
  <si>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</si>
  <si>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</si>
  <si>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</si>
  <si>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</si>
  <si>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</si>
  <si>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</si>
  <si>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</si>
  <si>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</si>
  <si>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</si>
  <si>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</si>
  <si>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</si>
  <si>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</si>
  <si>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</si>
  <si>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</si>
  <si>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</si>
  <si>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</si>
  <si>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</si>
  <si>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</si>
  <si>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</si>
  <si>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</si>
  <si>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</si>
  <si>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</si>
  <si>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</si>
  <si>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</si>
  <si>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</si>
  <si>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</si>
  <si>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</si>
  <si>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</si>
  <si>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</si>
  <si>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</si>
  <si>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</si>
  <si>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</si>
  <si>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</si>
  <si>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</si>
  <si>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</si>
  <si>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</si>
  <si>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</si>
  <si>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</si>
  <si>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</si>
  <si>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</si>
  <si>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</si>
  <si>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</si>
  <si>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</si>
  <si>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</si>
  <si>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</si>
  <si>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</si>
  <si>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</si>
  <si>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</si>
  <si>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</si>
  <si>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</si>
  <si>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</si>
  <si>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</si>
  <si>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</si>
  <si>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</si>
  <si>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</si>
  <si>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</si>
  <si>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</si>
  <si>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</si>
  <si>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</si>
  <si>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</si>
  <si>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</si>
  <si>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</si>
  <si>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</si>
  <si>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</si>
  <si>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</si>
  <si>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</si>
  <si>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</si>
  <si>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</si>
  <si>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</si>
  <si>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</si>
  <si>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</si>
  <si>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</si>
  <si>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</si>
  <si>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</si>
  <si>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</si>
  <si>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</si>
  <si>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</si>
  <si>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</si>
  <si>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</si>
  <si>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</si>
  <si>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</si>
  <si>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</si>
  <si>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</si>
  <si>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</si>
  <si>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</si>
  <si>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</si>
  <si>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</si>
  <si>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</si>
  <si>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</si>
  <si>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</si>
  <si>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</si>
  <si>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</si>
  <si>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</si>
  <si>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</si>
  <si>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</si>
  <si>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</si>
  <si>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</si>
  <si>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</si>
  <si>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</si>
  <si>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</si>
  <si>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</si>
  <si>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</si>
  <si>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</si>
  <si>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</si>
  <si>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</si>
  <si>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</si>
  <si>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</si>
  <si>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</si>
  <si>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</si>
  <si>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</si>
  <si>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</si>
  <si>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</si>
  <si>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</si>
  <si>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</si>
  <si>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</si>
  <si>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</si>
  <si>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</si>
  <si>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</si>
  <si>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</si>
  <si>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</si>
  <si>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</si>
  <si>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</si>
  <si>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</si>
  <si>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</si>
  <si>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</si>
  <si>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</si>
  <si>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</si>
  <si>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</si>
  <si>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</si>
  <si>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</si>
  <si>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</si>
  <si>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</si>
  <si>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</si>
  <si>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</si>
  <si>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</si>
  <si>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</si>
  <si>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</si>
  <si>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</si>
  <si>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</si>
  <si>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</si>
  <si>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</si>
  <si>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</si>
  <si>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</si>
  <si>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</si>
  <si>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</si>
  <si>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</si>
  <si>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</si>
  <si>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</si>
  <si>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</si>
  <si>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</si>
  <si>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</si>
  <si>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</si>
  <si>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</si>
  <si>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</si>
  <si>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</si>
  <si>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</si>
  <si>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</si>
  <si>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</si>
  <si>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</si>
  <si>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</si>
  <si>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</si>
  <si>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</si>
  <si>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</si>
  <si>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</si>
  <si>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</si>
  <si>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</si>
  <si>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</si>
  <si>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</si>
  <si>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</si>
  <si>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</si>
  <si>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</si>
  <si>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</si>
  <si>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</si>
  <si>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</si>
  <si>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</si>
  <si>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</si>
  <si>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</si>
  <si>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</si>
  <si>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</si>
  <si>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</si>
  <si>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</si>
  <si>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</si>
  <si>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</si>
  <si>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</si>
  <si>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</si>
  <si>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</si>
  <si>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</si>
  <si>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</si>
  <si>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</si>
  <si>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</si>
  <si>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</si>
  <si>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</si>
  <si>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</si>
  <si>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</si>
  <si>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</si>
  <si>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</si>
  <si>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</si>
  <si>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</si>
  <si>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</si>
  <si>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</si>
  <si>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</si>
  <si>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</si>
  <si>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</si>
  <si>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</si>
  <si>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</si>
  <si>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</si>
  <si>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</si>
  <si>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</si>
  <si>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</si>
  <si>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</si>
  <si>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</si>
  <si>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</si>
  <si>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</si>
  <si>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</si>
  <si>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</si>
  <si>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</si>
  <si>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</si>
  <si>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</si>
  <si>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</si>
  <si>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</si>
  <si>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</si>
  <si>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</si>
  <si>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</si>
  <si>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</si>
  <si>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</si>
  <si>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</si>
  <si>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</si>
  <si>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</si>
  <si>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</si>
  <si>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</si>
  <si>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</si>
  <si>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</si>
  <si>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</si>
  <si>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</si>
  <si>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</si>
  <si>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</si>
  <si>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</si>
  <si>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</si>
  <si>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</si>
  <si>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</si>
  <si>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</si>
  <si>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</si>
  <si>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</si>
  <si>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</si>
  <si>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</si>
  <si>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</si>
  <si>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</si>
  <si>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</si>
  <si>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</si>
  <si>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</si>
  <si>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</si>
  <si>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</si>
  <si>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</si>
  <si>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</si>
  <si>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</si>
  <si>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</si>
  <si>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</si>
  <si>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</si>
  <si>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</si>
  <si>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</si>
  <si>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</si>
  <si>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</si>
  <si>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</si>
  <si>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</si>
  <si>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</si>
  <si>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</si>
  <si>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</si>
  <si>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</si>
  <si>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</si>
  <si>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</si>
  <si>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</si>
  <si>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</si>
  <si>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</si>
  <si>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</si>
  <si>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</si>
  <si>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</si>
  <si>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</si>
  <si>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</si>
  <si>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</si>
  <si>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</si>
  <si>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</si>
  <si>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</si>
  <si>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</si>
  <si>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</si>
  <si>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</si>
  <si>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</si>
  <si>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</si>
  <si>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</si>
  <si>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</si>
  <si>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</si>
  <si>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</si>
  <si>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</si>
  <si>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</si>
  <si>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</si>
  <si>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</si>
  <si>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</si>
  <si>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</si>
  <si>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</si>
  <si>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</si>
  <si>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</si>
  <si>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</si>
  <si>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</si>
  <si>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</si>
  <si>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</si>
  <si>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</si>
  <si>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</si>
  <si>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</si>
  <si>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</si>
  <si>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</si>
  <si>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</si>
  <si>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</si>
  <si>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</si>
  <si>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</si>
  <si>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</si>
  <si>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</si>
  <si>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</si>
  <si>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</si>
  <si>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</si>
  <si>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</si>
  <si>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</si>
  <si>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</si>
  <si>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</si>
  <si>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</si>
  <si>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</si>
  <si>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</si>
  <si>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</si>
  <si>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</si>
  <si>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</si>
  <si>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</si>
  <si>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</si>
  <si>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</si>
  <si>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</si>
  <si>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</si>
  <si>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</si>
  <si>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</si>
  <si>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</si>
  <si>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</si>
  <si>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</si>
  <si>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</si>
  <si>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</si>
  <si>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</si>
  <si>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</si>
  <si>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</si>
  <si>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</si>
  <si>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</si>
  <si>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</si>
  <si>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</si>
  <si>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</si>
  <si>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</si>
  <si>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</si>
  <si>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</si>
  <si>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</si>
  <si>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</si>
  <si>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</si>
  <si>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</si>
  <si>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</si>
  <si>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</si>
  <si>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</si>
  <si>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</si>
  <si>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</si>
  <si>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</si>
  <si>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</si>
  <si>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</si>
  <si>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</si>
  <si>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</si>
  <si>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</si>
  <si>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</si>
  <si>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</si>
  <si>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</si>
  <si>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</si>
  <si>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</si>
  <si>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</si>
  <si>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</si>
  <si>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</si>
  <si>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</si>
  <si>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</si>
  <si>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</si>
  <si>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</si>
  <si>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</si>
  <si>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</si>
  <si>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</si>
  <si>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</si>
  <si>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</si>
  <si>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</si>
  <si>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</si>
  <si>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</si>
  <si>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</si>
  <si>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</si>
  <si>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</si>
  <si>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</si>
  <si>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</si>
  <si>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</si>
  <si>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</si>
  <si>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</si>
  <si>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</si>
  <si>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</si>
  <si>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</si>
  <si>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</si>
  <si>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</si>
  <si>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</si>
  <si>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</si>
  <si>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</si>
  <si>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</si>
  <si>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</si>
  <si>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</si>
  <si>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</si>
  <si>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</si>
  <si>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</si>
  <si>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</si>
  <si>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</si>
  <si>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</si>
  <si>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</si>
  <si>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</si>
  <si>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</si>
  <si>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</si>
  <si>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</si>
  <si>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</si>
  <si>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</si>
  <si>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</si>
  <si>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</si>
  <si>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</si>
  <si>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</si>
  <si>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</si>
  <si>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</si>
  <si>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</si>
  <si>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</si>
  <si>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</si>
  <si>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</si>
  <si>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</si>
  <si>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</si>
  <si>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</si>
  <si>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</si>
  <si>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</si>
  <si>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</si>
  <si>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</si>
  <si>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</si>
  <si>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</si>
  <si>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</si>
  <si>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</si>
  <si>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</si>
  <si>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</si>
  <si>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</si>
  <si>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</si>
  <si>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</si>
  <si>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</si>
  <si>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</si>
  <si>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</si>
  <si>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</si>
  <si>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</si>
  <si>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</si>
  <si>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</si>
  <si>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</si>
  <si>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</si>
  <si>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</si>
  <si>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</si>
  <si>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</si>
  <si>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</si>
  <si>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</si>
  <si>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</si>
  <si>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</si>
  <si>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</si>
  <si>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</si>
  <si>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</si>
  <si>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</si>
  <si>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</si>
  <si>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</si>
  <si>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</si>
  <si>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</si>
  <si>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</si>
  <si>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</si>
  <si>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</si>
  <si>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</si>
  <si>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</si>
  <si>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</si>
  <si>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</si>
  <si>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</si>
  <si>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</si>
  <si>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</si>
  <si>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</si>
  <si>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</si>
  <si>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</si>
  <si>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</si>
  <si>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</si>
  <si>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</si>
  <si>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</si>
  <si>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</si>
  <si>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</si>
  <si>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</si>
  <si>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</si>
  <si>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</si>
  <si>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</si>
  <si>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</si>
  <si>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</si>
  <si>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</si>
  <si>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</si>
  <si>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</si>
  <si>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</si>
  <si>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</si>
  <si>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</si>
  <si>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</si>
  <si>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</si>
  <si>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</si>
  <si>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</si>
  <si>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</si>
  <si>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</si>
  <si>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</si>
  <si>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</si>
  <si>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</si>
  <si>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</si>
  <si>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</si>
  <si>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</si>
  <si>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</si>
  <si>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</si>
  <si>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</si>
  <si>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</si>
  <si>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</si>
  <si>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</si>
  <si>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</si>
  <si>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</si>
  <si>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</si>
  <si>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</si>
  <si>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</si>
  <si>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</si>
  <si>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</si>
  <si>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</si>
  <si>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</si>
  <si>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</si>
  <si>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</si>
  <si>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</si>
  <si>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</si>
  <si>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</si>
  <si>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</si>
  <si>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</si>
  <si>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</si>
  <si>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</si>
  <si>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</si>
  <si>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</si>
  <si>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</si>
  <si>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</si>
  <si>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</si>
  <si>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</si>
  <si>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</si>
  <si>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</si>
  <si>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</si>
  <si>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</si>
  <si>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</si>
  <si>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</si>
  <si>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</si>
  <si>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</si>
  <si>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</si>
  <si>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</si>
  <si>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</si>
  <si>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</si>
  <si>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</si>
  <si>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</si>
  <si>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</si>
  <si>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</si>
  <si>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</si>
  <si>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</si>
  <si>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</si>
  <si>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</si>
  <si>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</si>
  <si>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</si>
  <si>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</si>
  <si>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</si>
  <si>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</si>
  <si>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</si>
  <si>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</si>
  <si>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</si>
  <si>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</si>
  <si>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</si>
  <si>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</si>
  <si>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</si>
  <si>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</si>
  <si>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</si>
  <si>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</si>
  <si>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</si>
  <si>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</si>
  <si>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</si>
  <si>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</si>
  <si>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</si>
  <si>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</si>
  <si>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</si>
  <si>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</si>
  <si>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</si>
  <si>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</si>
  <si>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</si>
  <si>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</si>
  <si>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</si>
  <si>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</si>
  <si>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</si>
  <si>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</si>
  <si>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</si>
  <si>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</si>
  <si>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</si>
  <si>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</si>
  <si>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</si>
  <si>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</si>
  <si>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</si>
  <si>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</si>
  <si>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</si>
  <si>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</si>
  <si>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</si>
  <si>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</si>
  <si>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</si>
  <si>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</si>
  <si>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</si>
  <si>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</si>
  <si>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</si>
  <si>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</si>
  <si>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</si>
  <si>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</si>
  <si>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</si>
  <si>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</si>
  <si>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</si>
  <si>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</si>
  <si>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</si>
  <si>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</si>
  <si>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</si>
  <si>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</si>
  <si>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</si>
  <si>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</si>
  <si>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</si>
  <si>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</si>
  <si>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</si>
  <si>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</si>
  <si>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</si>
  <si>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</si>
  <si>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</si>
  <si>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</si>
  <si>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</si>
  <si>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</si>
  <si>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</si>
  <si>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</si>
  <si>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</si>
  <si>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</si>
  <si>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</si>
  <si>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</si>
  <si>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</si>
  <si>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</si>
  <si>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</si>
  <si>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</si>
  <si>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</si>
  <si>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</si>
  <si>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</si>
  <si>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</si>
  <si>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</si>
  <si>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</si>
  <si>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</si>
  <si>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</si>
  <si>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</si>
  <si>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</si>
  <si>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</si>
  <si>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</si>
  <si>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</si>
  <si>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</si>
  <si>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</si>
  <si>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</si>
  <si>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</si>
  <si>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</si>
  <si>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</si>
  <si>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</si>
  <si>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</si>
  <si>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</si>
  <si>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</si>
  <si>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</si>
  <si>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</si>
  <si>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</si>
  <si>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</si>
  <si>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</si>
  <si>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</si>
  <si>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</si>
  <si>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</si>
  <si>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</si>
  <si>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</si>
  <si>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</si>
  <si>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</si>
  <si>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</si>
  <si>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</si>
  <si>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</si>
  <si>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</si>
  <si>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</si>
  <si>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</si>
  <si>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</si>
  <si>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</si>
  <si>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</si>
  <si>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</si>
  <si>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</si>
  <si>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</si>
  <si>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</si>
  <si>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</si>
  <si>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</si>
  <si>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</si>
  <si>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</si>
  <si>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</si>
  <si>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</si>
  <si>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</si>
  <si>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</si>
  <si>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</si>
  <si>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</si>
  <si>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</si>
  <si>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</si>
  <si>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</si>
  <si>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</si>
  <si>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</si>
  <si>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</si>
  <si>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</si>
  <si>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</si>
  <si>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</si>
  <si>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</si>
  <si>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</si>
  <si>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</si>
  <si>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</si>
  <si>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</si>
  <si>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</si>
  <si>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</si>
  <si>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</si>
  <si>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</si>
  <si>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</si>
  <si>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</si>
  <si>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</si>
  <si>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</si>
  <si>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</si>
  <si>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</si>
  <si>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</si>
  <si>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</si>
  <si>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</si>
  <si>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</si>
  <si>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</si>
  <si>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</si>
  <si>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</si>
  <si>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</si>
  <si>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</si>
  <si>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</si>
  <si>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</si>
  <si>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</si>
  <si>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</si>
  <si>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</si>
  <si>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</si>
  <si>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</si>
  <si>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</si>
  <si>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</si>
  <si>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</si>
  <si>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</si>
  <si>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</si>
  <si>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</si>
  <si>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</si>
  <si>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</si>
  <si>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</si>
  <si>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</si>
  <si>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</si>
  <si>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</si>
  <si>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</si>
  <si>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</si>
  <si>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</si>
  <si>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</si>
  <si>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</si>
  <si>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</si>
  <si>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</si>
  <si>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</si>
  <si>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</si>
  <si>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</si>
  <si>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</si>
  <si>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</si>
  <si>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</si>
  <si>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</si>
  <si>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</si>
  <si>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</si>
  <si>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</si>
  <si>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</si>
  <si>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</si>
  <si>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</si>
  <si>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</si>
  <si>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</si>
  <si>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</si>
  <si>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</si>
  <si>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</si>
  <si>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</si>
  <si>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</si>
  <si>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</si>
  <si>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</si>
  <si>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</si>
  <si>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</si>
  <si>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</si>
  <si>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</si>
  <si>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</si>
  <si>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</si>
  <si>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</si>
  <si>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</si>
  <si>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</si>
  <si>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</si>
  <si>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</si>
  <si>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</si>
  <si>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</si>
  <si>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</si>
  <si>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</si>
  <si>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</si>
  <si>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</si>
  <si>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</si>
  <si>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</si>
  <si>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</si>
  <si>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</si>
  <si>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</si>
  <si>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</si>
  <si>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</si>
  <si>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</si>
  <si>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</si>
  <si>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</si>
  <si>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</si>
  <si>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</si>
  <si>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</si>
  <si>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</si>
  <si>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</si>
  <si>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</si>
  <si>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</si>
  <si>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</si>
  <si>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</si>
  <si>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</si>
  <si>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</si>
  <si>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</si>
  <si>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</si>
  <si>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</si>
  <si>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</si>
  <si>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</si>
  <si>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</si>
  <si>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</si>
  <si>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</si>
  <si>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</si>
  <si>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</si>
  <si>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</si>
  <si>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</si>
  <si>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</si>
  <si>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</si>
  <si>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</si>
  <si>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</si>
  <si>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</si>
  <si>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</si>
  <si>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</si>
  <si>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</si>
  <si>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</si>
  <si>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</si>
  <si>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</si>
  <si>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</si>
  <si>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</si>
  <si>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</si>
  <si>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</si>
  <si>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</si>
  <si>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</si>
  <si>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</si>
  <si>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</si>
  <si>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</si>
  <si>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</si>
  <si>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</si>
  <si>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</si>
  <si>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</si>
  <si>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</si>
  <si>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</si>
  <si>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</si>
  <si>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</si>
  <si>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</si>
  <si>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</si>
  <si>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</si>
  <si>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</si>
  <si>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</si>
  <si>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</si>
  <si>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</si>
  <si>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</si>
  <si>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</si>
  <si>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</si>
  <si>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</si>
  <si>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</si>
  <si>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</si>
  <si>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</si>
  <si>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</si>
  <si>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</si>
  <si>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</si>
  <si>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</si>
  <si>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</si>
  <si>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</si>
  <si>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</si>
  <si>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</si>
  <si>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</si>
  <si>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</si>
  <si>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</si>
  <si>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</si>
  <si>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</si>
  <si>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</si>
  <si>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</si>
  <si>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</si>
  <si>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</si>
  <si>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</si>
  <si>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</si>
  <si>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</si>
  <si>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</si>
  <si>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</si>
  <si>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</si>
  <si>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</si>
  <si>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</si>
  <si>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</si>
  <si>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</si>
  <si>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</si>
  <si>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</si>
  <si>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</si>
  <si>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</si>
  <si>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</si>
  <si>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</si>
  <si>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</si>
  <si>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</si>
  <si>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</si>
  <si>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</si>
  <si>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</si>
  <si>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</si>
  <si>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</si>
  <si>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</si>
  <si>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</si>
  <si>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</si>
  <si>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</si>
  <si>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</si>
  <si>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</si>
  <si>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</si>
  <si>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</si>
  <si>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</si>
  <si>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</si>
  <si>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</si>
  <si>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</si>
  <si>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</si>
  <si>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</si>
  <si>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</si>
  <si>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</si>
  <si>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</si>
  <si>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</si>
  <si>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</si>
  <si>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</si>
  <si>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</si>
  <si>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</si>
  <si>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</si>
  <si>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</si>
  <si>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</si>
  <si>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</si>
  <si>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</si>
  <si>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</si>
  <si>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</si>
  <si>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</si>
  <si>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</si>
  <si>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</si>
  <si>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</si>
  <si>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</si>
  <si>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</si>
  <si>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</si>
  <si>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</si>
  <si>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</si>
  <si>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</si>
  <si>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</si>
  <si>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</si>
  <si>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</si>
  <si>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</si>
  <si>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</si>
  <si>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</si>
  <si>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</si>
  <si>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</si>
  <si>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</si>
  <si>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</si>
  <si>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</si>
  <si>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</si>
  <si>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</si>
  <si>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</si>
  <si>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</si>
  <si>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</si>
  <si>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</si>
  <si>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</si>
  <si>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</si>
  <si>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</si>
  <si>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</si>
  <si>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</si>
  <si>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</si>
  <si>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</si>
  <si>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</si>
  <si>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</si>
  <si>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</si>
  <si>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</si>
  <si>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</si>
  <si>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</si>
  <si>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</si>
  <si>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</si>
  <si>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</si>
  <si>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</si>
  <si>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</si>
  <si>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</si>
  <si>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</si>
  <si>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</si>
  <si>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</si>
  <si>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</si>
  <si>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</si>
  <si>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</si>
  <si>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</si>
  <si>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</si>
  <si>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</si>
  <si>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</si>
  <si>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</si>
  <si>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</si>
  <si>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</si>
  <si>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</si>
  <si>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</si>
  <si>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</si>
  <si>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</si>
  <si>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</si>
  <si>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</si>
  <si>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</si>
  <si>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</si>
  <si>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</si>
  <si>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</si>
  <si>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</si>
  <si>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</si>
  <si>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</si>
  <si>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</si>
  <si>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</si>
  <si>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</si>
  <si>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</si>
  <si>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</si>
  <si>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</si>
  <si>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</si>
  <si>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</si>
  <si>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</si>
  <si>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</si>
  <si>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</si>
  <si>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</si>
  <si>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</si>
  <si>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</si>
  <si>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</si>
  <si>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</si>
  <si>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</si>
  <si>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</si>
  <si>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</si>
  <si>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</si>
  <si>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</si>
  <si>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</si>
  <si>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</si>
  <si>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</si>
  <si>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</si>
  <si>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</si>
  <si>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</si>
  <si>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</si>
  <si>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</si>
  <si>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</si>
  <si>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</si>
  <si>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</si>
  <si>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</si>
  <si>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</si>
  <si>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</si>
  <si>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</si>
  <si>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</si>
  <si>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</si>
  <si>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</si>
  <si>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</si>
  <si>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</si>
  <si>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</si>
  <si>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</si>
  <si>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</si>
  <si>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</si>
  <si>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</si>
  <si>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</si>
  <si>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</si>
  <si>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</si>
  <si>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</si>
  <si>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</si>
  <si>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</si>
  <si>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</si>
  <si>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</si>
  <si>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</si>
  <si>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</si>
  <si>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</si>
  <si>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</si>
  <si>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</si>
  <si>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</si>
  <si>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</si>
  <si>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</si>
  <si>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</si>
  <si>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</si>
  <si>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</si>
  <si>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</si>
  <si>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</si>
  <si>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</si>
  <si>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</si>
  <si>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</si>
  <si>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</si>
  <si>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</si>
  <si>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</si>
  <si>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</si>
  <si>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</si>
  <si>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</si>
  <si>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</si>
  <si>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</si>
  <si>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</si>
  <si>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</si>
  <si>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</si>
  <si>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</si>
  <si>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</si>
  <si>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</si>
  <si>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</si>
  <si>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</si>
  <si>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</si>
  <si>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</si>
  <si>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</si>
  <si>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</si>
  <si>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</si>
  <si>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</si>
  <si>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</si>
  <si>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</si>
  <si>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</si>
  <si>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</si>
  <si>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</si>
  <si>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</si>
  <si>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</si>
  <si>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</si>
  <si>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</si>
  <si>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</si>
  <si>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</si>
  <si>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</si>
  <si>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</si>
  <si>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</si>
  <si>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</si>
  <si>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</si>
  <si>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</si>
  <si>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</si>
  <si>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</si>
  <si>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</si>
  <si>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</si>
  <si>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</si>
  <si>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</si>
  <si>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</si>
  <si>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</si>
  <si>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</si>
  <si>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</si>
  <si>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</si>
  <si>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</si>
  <si>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</si>
  <si>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</si>
  <si>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</si>
  <si>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</si>
  <si>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</si>
  <si>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</si>
  <si>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</si>
  <si>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</si>
  <si>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</si>
  <si>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</si>
  <si>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</si>
  <si>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</si>
  <si>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</si>
  <si>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</si>
  <si>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</si>
  <si>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</si>
  <si>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</si>
  <si>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</si>
  <si>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</si>
  <si>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</si>
  <si>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</si>
  <si>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</si>
  <si>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</si>
  <si>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</si>
  <si>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</si>
  <si>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</si>
  <si>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</si>
  <si>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</si>
  <si>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</si>
  <si>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</si>
  <si>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</si>
  <si>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</si>
  <si>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</si>
  <si>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</si>
  <si>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</si>
  <si>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</si>
  <si>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</si>
  <si>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</si>
  <si>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</si>
  <si>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</si>
  <si>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</si>
  <si>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</si>
  <si>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</si>
  <si>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</si>
  <si>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</si>
  <si>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</si>
  <si>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</si>
  <si>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</si>
  <si>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</si>
  <si>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</si>
  <si>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</si>
  <si>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</si>
  <si>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</si>
  <si>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</si>
  <si>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</si>
  <si>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</si>
  <si>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</si>
  <si>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</si>
  <si>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</si>
  <si>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</si>
  <si>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</si>
  <si>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</si>
  <si>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</si>
  <si>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</si>
  <si>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</si>
  <si>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</si>
  <si>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</si>
  <si>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</si>
  <si>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</si>
  <si>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</si>
  <si>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</si>
  <si>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</si>
  <si>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</si>
  <si>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</si>
  <si>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</si>
  <si>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</si>
  <si>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</si>
  <si>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</si>
  <si>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</si>
  <si>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</si>
  <si>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</si>
  <si>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</si>
  <si>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</si>
  <si>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</si>
  <si>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</si>
  <si>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</si>
  <si>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</si>
  <si>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</si>
  <si>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</si>
  <si>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</si>
  <si>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</si>
  <si>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</si>
  <si>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</si>
  <si>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</si>
  <si>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</si>
  <si>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</si>
  <si>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</si>
  <si>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</si>
  <si>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</si>
  <si>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</si>
  <si>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</si>
  <si>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</si>
  <si>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</si>
  <si>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</si>
  <si>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</si>
  <si>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</si>
  <si>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</si>
  <si>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</si>
  <si>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</si>
  <si>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</si>
  <si>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</si>
  <si>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</si>
  <si>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</si>
  <si>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</si>
  <si>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</si>
  <si>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</si>
  <si>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</si>
  <si>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</si>
  <si>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</si>
  <si>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</si>
  <si>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</si>
  <si>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</si>
  <si>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</si>
  <si>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</si>
  <si>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</si>
  <si>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</si>
  <si>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</si>
  <si>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</si>
  <si>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</si>
  <si>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</si>
  <si>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</si>
  <si>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</si>
  <si>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</si>
  <si>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</si>
  <si>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</si>
  <si>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</si>
  <si>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</si>
  <si>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</si>
  <si>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</si>
  <si>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</si>
  <si>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</si>
  <si>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</si>
  <si>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</si>
  <si>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</si>
  <si>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</si>
  <si>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</si>
  <si>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</si>
  <si>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</si>
  <si>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</si>
  <si>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</si>
  <si>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</si>
  <si>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</si>
  <si>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</si>
  <si>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</si>
  <si>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</si>
  <si>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</si>
  <si>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</si>
  <si>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</si>
  <si>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</si>
  <si>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</si>
  <si>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</si>
  <si>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</si>
  <si>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</si>
  <si>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</si>
  <si>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</si>
  <si>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</si>
  <si>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</si>
  <si>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</si>
  <si>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</si>
  <si>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</si>
  <si>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</si>
  <si>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</si>
  <si>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</si>
  <si>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</si>
  <si>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</si>
  <si>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</si>
  <si>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</si>
  <si>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</si>
  <si>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</si>
  <si>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</si>
  <si>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</si>
  <si>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</si>
  <si>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</si>
  <si>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</si>
  <si>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</si>
  <si>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</si>
  <si>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</si>
  <si>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</si>
  <si>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</si>
  <si>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</si>
  <si>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</si>
  <si>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</si>
  <si>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</si>
  <si>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</si>
  <si>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</si>
  <si>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</si>
  <si>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</si>
  <si>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</si>
  <si>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</si>
  <si>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</si>
  <si>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</si>
  <si>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</si>
  <si>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</si>
  <si>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</si>
  <si>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</si>
  <si>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</si>
  <si>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</si>
  <si>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</si>
  <si>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</si>
  <si>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</si>
  <si>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</si>
  <si>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</si>
  <si>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</si>
  <si>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</si>
  <si>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</si>
  <si>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</si>
  <si>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</si>
  <si>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</si>
  <si>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</si>
  <si>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</si>
  <si>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</si>
  <si>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</si>
  <si>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</si>
  <si>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</si>
  <si>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</si>
  <si>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</si>
  <si>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</si>
  <si>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</si>
  <si>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</si>
  <si>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</si>
  <si>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</si>
  <si>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</si>
  <si>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</si>
  <si>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</si>
  <si>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</si>
  <si>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</si>
  <si>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</si>
  <si>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</si>
  <si>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</si>
  <si>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</si>
  <si>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</si>
  <si>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</si>
  <si>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</si>
  <si>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</si>
  <si>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</si>
  <si>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</si>
  <si>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</si>
  <si>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</si>
  <si>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</si>
  <si>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</si>
  <si>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</si>
  <si>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</si>
  <si>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</si>
  <si>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</si>
  <si>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</si>
  <si>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</si>
  <si>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</si>
  <si>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</si>
  <si>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</si>
  <si>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</si>
  <si>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</si>
  <si>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</si>
  <si>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</si>
  <si>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</si>
  <si>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</si>
  <si>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</si>
  <si>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</si>
  <si>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</si>
  <si>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</si>
  <si>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</si>
  <si>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</si>
  <si>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</si>
  <si>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</si>
  <si>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</si>
  <si>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</si>
  <si>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</si>
  <si>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</si>
  <si>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</si>
  <si>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</si>
  <si>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</si>
  <si>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</si>
  <si>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</si>
  <si>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</si>
  <si>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</si>
  <si>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</si>
  <si>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</si>
  <si>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</si>
  <si>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</si>
  <si>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</si>
  <si>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</si>
  <si>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</si>
  <si>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</si>
  <si>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</si>
  <si>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</si>
  <si>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</si>
  <si>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</si>
  <si>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</si>
  <si>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</si>
  <si>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</si>
  <si>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</si>
  <si>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</si>
  <si>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</si>
  <si>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</si>
  <si>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</si>
  <si>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</si>
  <si>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</si>
  <si>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</si>
  <si>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</si>
  <si>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</si>
  <si>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</si>
  <si>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</si>
  <si>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</si>
  <si>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</si>
  <si>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</si>
  <si>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</si>
  <si>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</si>
  <si>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</si>
  <si>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</si>
  <si>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</si>
  <si>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</si>
  <si>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</si>
  <si>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</si>
  <si>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</si>
  <si>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</si>
  <si>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</si>
  <si>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</si>
  <si>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</si>
  <si>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</si>
  <si>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</si>
  <si>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</si>
  <si>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</si>
  <si>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</si>
  <si>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</si>
  <si>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</si>
  <si>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</si>
  <si>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</si>
  <si>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</si>
  <si>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</si>
  <si>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</si>
  <si>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</si>
  <si>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</si>
  <si>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</si>
  <si>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</si>
  <si>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</si>
  <si>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</si>
  <si>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</si>
  <si>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</si>
  <si>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</si>
  <si>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</si>
  <si>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</si>
  <si>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</si>
  <si>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</si>
  <si>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</si>
  <si>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</si>
  <si>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</si>
  <si>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</si>
  <si>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</si>
  <si>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</si>
  <si>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</si>
  <si>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</si>
  <si>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</si>
  <si>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</si>
  <si>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</si>
  <si>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</si>
  <si>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</si>
  <si>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</si>
  <si>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</si>
  <si>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</si>
  <si>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</si>
  <si>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</si>
  <si>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</si>
  <si>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</si>
  <si>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</si>
  <si>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</si>
  <si>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</si>
  <si>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</si>
  <si>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</si>
  <si>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</si>
  <si>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</si>
  <si>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</si>
  <si>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</si>
  <si>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</si>
  <si>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</si>
  <si>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</si>
  <si>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</si>
  <si>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</si>
  <si>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</si>
  <si>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</si>
  <si>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</si>
  <si>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</si>
  <si>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</si>
  <si>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</si>
  <si>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</si>
  <si>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</si>
  <si>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</si>
  <si>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</si>
  <si>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</si>
  <si>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</si>
  <si>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</si>
  <si>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</si>
  <si>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</si>
  <si>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</si>
  <si>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</si>
  <si>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</si>
  <si>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</si>
  <si>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</si>
  <si>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</si>
  <si>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</si>
  <si>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</si>
  <si>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</si>
  <si>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</si>
  <si>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</si>
  <si>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</si>
  <si>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</si>
  <si>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</si>
  <si>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</si>
  <si>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</si>
  <si>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</si>
  <si>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</si>
  <si>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</si>
  <si>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</si>
  <si>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</si>
  <si>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</si>
  <si>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</si>
  <si>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</si>
  <si>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</si>
  <si>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</si>
  <si>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</si>
  <si>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</si>
  <si>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</si>
  <si>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</si>
  <si>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</si>
  <si>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</si>
  <si>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</si>
  <si>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</si>
  <si>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</si>
  <si>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</si>
  <si>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</si>
  <si>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</si>
  <si>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</si>
  <si>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</si>
  <si>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</si>
  <si>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</si>
  <si>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</si>
  <si>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</si>
  <si>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</si>
  <si>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</si>
  <si>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</si>
  <si>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</si>
  <si>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</si>
  <si>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</si>
  <si>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</si>
  <si>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</si>
  <si>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</si>
  <si>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</si>
  <si>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</si>
  <si>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</si>
  <si>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</si>
  <si>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</si>
  <si>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</si>
  <si>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</si>
  <si>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</si>
  <si>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</si>
  <si>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</si>
  <si>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</si>
  <si>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</si>
  <si>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</si>
  <si>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</si>
  <si>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</si>
  <si>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</si>
  <si>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</si>
  <si>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</si>
  <si>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</si>
  <si>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</si>
  <si>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</si>
  <si>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</si>
  <si>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</si>
  <si>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</si>
  <si>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</si>
  <si>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</si>
  <si>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</si>
  <si>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</si>
  <si>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</si>
  <si>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</si>
  <si>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</si>
  <si>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</si>
  <si>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</si>
  <si>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</si>
  <si>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</si>
  <si>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</si>
  <si>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</si>
  <si>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</si>
  <si>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</si>
  <si>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</si>
  <si>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</si>
  <si>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</si>
  <si>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</si>
  <si>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</si>
  <si>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</si>
  <si>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</si>
  <si>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</si>
  <si>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</si>
  <si>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</si>
  <si>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</si>
  <si>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</si>
  <si>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</si>
  <si>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</si>
  <si>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</si>
  <si>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</si>
  <si>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</si>
  <si>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</si>
  <si>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</si>
  <si>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</si>
  <si>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</si>
  <si>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</si>
  <si>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</si>
  <si>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</si>
  <si>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</si>
  <si>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</si>
  <si>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</si>
  <si>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</si>
  <si>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</si>
  <si>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</si>
  <si>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</si>
  <si>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</si>
  <si>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</si>
  <si>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</si>
  <si>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</si>
  <si>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</si>
  <si>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</si>
  <si>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</si>
  <si>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</si>
  <si>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</si>
  <si>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</si>
  <si>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</si>
  <si>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</si>
  <si>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</si>
  <si>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</si>
  <si>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</si>
  <si>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</si>
  <si>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</si>
  <si>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</si>
  <si>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</si>
  <si>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</si>
  <si>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</si>
  <si>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</si>
  <si>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</si>
  <si>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</si>
  <si>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</si>
  <si>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</si>
  <si>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</si>
  <si>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</si>
  <si>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</si>
  <si>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</si>
  <si>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</si>
  <si>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</si>
  <si>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</si>
  <si>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</si>
  <si>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</si>
  <si>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</si>
  <si>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</si>
  <si>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</si>
  <si>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</si>
  <si>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</si>
  <si>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</si>
  <si>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</si>
  <si>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</si>
  <si>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</si>
  <si>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</si>
  <si>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</si>
  <si>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</si>
  <si>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</si>
  <si>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</si>
  <si>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</si>
  <si>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</si>
  <si>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</si>
  <si>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</si>
  <si>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</si>
  <si>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</si>
  <si>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</si>
  <si>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</si>
  <si>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</si>
  <si>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</si>
  <si>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</si>
  <si>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</si>
  <si>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</si>
  <si>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</si>
  <si>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</si>
  <si>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</si>
  <si>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</si>
  <si>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</si>
  <si>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</si>
  <si>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</si>
  <si>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</si>
  <si>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</si>
  <si>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</si>
  <si>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</si>
  <si>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</si>
  <si>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</si>
  <si>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</si>
  <si>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</si>
  <si>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</si>
  <si>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</si>
  <si>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</si>
  <si>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</si>
  <si>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</si>
  <si>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</si>
  <si>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</si>
  <si>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</si>
  <si>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</si>
  <si>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</si>
  <si>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</si>
  <si>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</si>
  <si>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</si>
  <si>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</si>
  <si>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</si>
  <si>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</si>
  <si>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</si>
  <si>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</si>
  <si>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</si>
  <si>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</si>
  <si>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</si>
  <si>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</si>
  <si>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</si>
  <si>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</si>
  <si>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</si>
  <si>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</si>
  <si>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</si>
  <si>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</si>
  <si>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</si>
  <si>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</si>
  <si>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</si>
  <si>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</si>
  <si>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</si>
  <si>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</si>
  <si>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</si>
  <si>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</si>
  <si>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</si>
  <si>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</si>
  <si>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</si>
  <si>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</si>
  <si>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</si>
  <si>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</si>
  <si>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</si>
  <si>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</si>
  <si>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</si>
  <si>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</si>
  <si>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</si>
  <si>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</si>
  <si>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</si>
  <si>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</si>
  <si>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</si>
  <si>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</si>
  <si>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</si>
  <si>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</si>
  <si>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</si>
  <si>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</si>
  <si>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</si>
  <si>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</si>
  <si>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</si>
  <si>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</si>
  <si>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</si>
  <si>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</si>
  <si>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</si>
  <si>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</si>
  <si>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</si>
  <si>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</si>
  <si>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</si>
  <si>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</si>
  <si>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</si>
  <si>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</si>
  <si>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</si>
  <si>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</si>
  <si>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</si>
  <si>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</si>
  <si>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</si>
  <si>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</si>
  <si>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</si>
  <si>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</si>
  <si>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</si>
  <si>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</si>
  <si>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</si>
  <si>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</si>
  <si>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</si>
  <si>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</si>
  <si>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</si>
  <si>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</si>
  <si>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</si>
  <si>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</si>
  <si>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</si>
  <si>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</si>
  <si>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</si>
  <si>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</si>
  <si>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</si>
  <si>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</si>
  <si>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</si>
  <si>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</si>
  <si>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</si>
  <si>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</si>
  <si>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</si>
  <si>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</si>
  <si>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</si>
  <si>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</si>
  <si>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</si>
  <si>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</si>
  <si>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</si>
  <si>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</si>
  <si>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</si>
  <si>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</si>
  <si>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</si>
  <si>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</si>
  <si>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</si>
  <si>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</si>
  <si>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</si>
  <si>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</si>
  <si>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</si>
  <si>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</si>
  <si>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</si>
  <si>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</si>
  <si>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</si>
  <si>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</si>
  <si>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</si>
  <si>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</si>
  <si>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</si>
  <si>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</si>
  <si>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</si>
  <si>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</si>
  <si>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</si>
  <si>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</si>
  <si>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</si>
  <si>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</si>
  <si>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</si>
  <si>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</si>
  <si>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</si>
  <si>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</si>
  <si>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</si>
  <si>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</si>
  <si>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</si>
  <si>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</si>
  <si>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</si>
  <si>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</si>
  <si>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</si>
  <si>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</si>
  <si>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</si>
  <si>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</si>
  <si>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</si>
  <si>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</si>
  <si>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</si>
  <si>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</si>
  <si>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</si>
  <si>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</si>
  <si>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</si>
  <si>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</si>
  <si>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</si>
  <si>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</si>
  <si>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</si>
  <si>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</si>
  <si>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</si>
  <si>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</si>
  <si>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</si>
  <si>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</si>
  <si>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</si>
  <si>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</si>
  <si>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</si>
  <si>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</si>
  <si>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</si>
  <si>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</si>
  <si>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</si>
  <si>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</si>
  <si>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</si>
  <si>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</si>
  <si>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</si>
  <si>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</si>
  <si>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</si>
  <si>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</si>
  <si>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</si>
  <si>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</si>
  <si>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</si>
  <si>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</si>
  <si>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</si>
  <si>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</si>
  <si>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</si>
  <si>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</si>
  <si>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</si>
  <si>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</si>
  <si>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</si>
  <si>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</si>
  <si>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</si>
  <si>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</si>
  <si>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</si>
  <si>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</si>
  <si>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</si>
  <si>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</si>
  <si>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</si>
  <si>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</si>
  <si>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</si>
  <si>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</si>
  <si>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</si>
  <si>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</si>
  <si>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</si>
  <si>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</si>
  <si>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</si>
  <si>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</si>
  <si>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</si>
  <si>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</si>
  <si>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</si>
  <si>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</si>
  <si>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</si>
  <si>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</si>
  <si>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</si>
  <si>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</si>
  <si>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</si>
  <si>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</si>
  <si>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</si>
  <si>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</si>
  <si>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</si>
  <si>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</si>
  <si>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</si>
  <si>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</si>
  <si>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</si>
  <si>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</si>
  <si>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</si>
  <si>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</si>
  <si>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</si>
  <si>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</si>
  <si>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</si>
  <si>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</si>
  <si>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</si>
  <si>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</si>
  <si>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</si>
  <si>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</si>
  <si>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</si>
  <si>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</si>
  <si>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</si>
  <si>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</si>
  <si>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</si>
  <si>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</si>
  <si>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</si>
  <si>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</si>
  <si>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</si>
  <si>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</si>
  <si>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</si>
  <si>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</si>
  <si>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</si>
  <si>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</si>
  <si>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</si>
  <si>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</si>
  <si>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</si>
  <si>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</si>
  <si>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</si>
  <si>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</si>
  <si>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</si>
  <si>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</si>
  <si>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</si>
  <si>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</si>
  <si>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</si>
  <si>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</si>
  <si>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</si>
  <si>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</si>
  <si>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</si>
  <si>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</si>
  <si>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</si>
  <si>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</si>
  <si>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</si>
  <si>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</si>
  <si>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</si>
  <si>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</si>
  <si>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</si>
  <si>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</si>
  <si>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</si>
  <si>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</si>
  <si>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</si>
  <si>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</si>
  <si>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</si>
  <si>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</si>
  <si>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</si>
  <si>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</si>
  <si>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</si>
  <si>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</si>
  <si>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</si>
  <si>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</si>
  <si>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</si>
  <si>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</si>
  <si>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</si>
  <si>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</si>
  <si>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</si>
  <si>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</si>
  <si>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</si>
  <si>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</si>
  <si>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</si>
  <si>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</si>
  <si>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</si>
  <si>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</si>
  <si>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</si>
  <si>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</si>
  <si>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</si>
  <si>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</si>
  <si>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</si>
  <si>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</si>
  <si>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</si>
  <si>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</si>
  <si>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</si>
  <si>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</si>
  <si>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</si>
  <si>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</si>
  <si>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</si>
  <si>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</si>
  <si>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</si>
  <si>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</si>
  <si>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</si>
  <si>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</si>
  <si>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</si>
  <si>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</si>
  <si>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</si>
  <si>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</si>
  <si>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</si>
  <si>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</si>
  <si>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</si>
  <si>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</si>
  <si>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</si>
  <si>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</si>
  <si>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</si>
  <si>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</si>
  <si>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</si>
  <si>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</si>
  <si>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</si>
  <si>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</si>
  <si>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</si>
  <si>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</si>
  <si>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</si>
  <si>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</si>
  <si>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</si>
  <si>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</si>
  <si>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</si>
  <si>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</si>
  <si>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</si>
  <si>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</si>
  <si>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</si>
  <si>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</si>
  <si>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</si>
  <si>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</si>
  <si>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</si>
  <si>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</si>
  <si>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</si>
  <si>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</si>
  <si>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</si>
  <si>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</si>
  <si>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</si>
  <si>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</si>
  <si>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</si>
  <si>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</si>
  <si>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</si>
  <si>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</si>
  <si>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</si>
  <si>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</si>
  <si>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</si>
  <si>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</si>
  <si>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</si>
  <si>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</si>
  <si>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</si>
  <si>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</si>
  <si>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</si>
  <si>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</si>
  <si>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</si>
  <si>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</si>
  <si>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</si>
  <si>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</si>
  <si>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</si>
  <si>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</si>
  <si>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</si>
  <si>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</si>
  <si>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</si>
  <si>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</si>
  <si>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</si>
  <si>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</si>
  <si>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</si>
  <si>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</si>
  <si>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</si>
  <si>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</si>
  <si>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</si>
  <si>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</si>
  <si>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</si>
  <si>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</si>
  <si>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</si>
  <si>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</si>
  <si>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</si>
  <si>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</si>
  <si>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</si>
  <si>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</si>
  <si>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</si>
  <si>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</si>
  <si>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</si>
  <si>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</si>
  <si>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</si>
  <si>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</si>
  <si>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</si>
  <si>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</si>
  <si>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</si>
  <si>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</si>
  <si>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</si>
  <si>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</si>
  <si>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</si>
  <si>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</si>
  <si>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</si>
  <si>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</si>
  <si>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</si>
  <si>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</si>
  <si>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</si>
  <si>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</si>
  <si>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</si>
  <si>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</si>
  <si>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</si>
  <si>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</si>
  <si>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</si>
  <si>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</si>
  <si>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</si>
  <si>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</si>
  <si>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</si>
  <si>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</si>
  <si>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</si>
  <si>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</si>
  <si>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</si>
  <si>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</si>
  <si>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</si>
  <si>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</si>
  <si>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</si>
  <si>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</si>
  <si>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</si>
  <si>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</si>
  <si>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</si>
  <si>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</si>
  <si>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</si>
  <si>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</si>
  <si>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</si>
  <si>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</si>
  <si>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</si>
  <si>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</si>
  <si>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</si>
  <si>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</si>
  <si>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</si>
  <si>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</si>
  <si>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</si>
  <si>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</si>
  <si>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</si>
  <si>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</si>
  <si>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</si>
  <si>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</si>
  <si>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</si>
  <si>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</si>
  <si>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</si>
  <si>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</si>
  <si>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</si>
  <si>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</si>
  <si>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</si>
  <si>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</si>
  <si>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</si>
  <si>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</si>
  <si>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</si>
  <si>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</si>
  <si>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</si>
  <si>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</si>
  <si>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</si>
  <si>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</si>
  <si>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</si>
  <si>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</si>
  <si>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</si>
  <si>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</si>
  <si>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</si>
  <si>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</si>
  <si>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</si>
  <si>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</si>
  <si>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</si>
  <si>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</si>
  <si>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</si>
  <si>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</si>
  <si>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</si>
  <si>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</si>
  <si>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</si>
  <si>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</si>
  <si>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</si>
  <si>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</si>
  <si>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</si>
  <si>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</si>
  <si>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</si>
  <si>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</si>
  <si>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</si>
  <si>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</si>
  <si>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</si>
  <si>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</si>
  <si>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</si>
  <si>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</si>
  <si>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</si>
  <si>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</si>
  <si>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</si>
  <si>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</si>
  <si>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</si>
  <si>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</si>
  <si>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</si>
  <si>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</si>
  <si>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</si>
  <si>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</si>
  <si>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</si>
  <si>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</si>
  <si>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</si>
  <si>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</si>
  <si>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</si>
  <si>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</si>
  <si>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</si>
  <si>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</si>
  <si>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</si>
  <si>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</si>
  <si>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</si>
  <si>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</si>
  <si>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</si>
  <si>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</si>
  <si>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</si>
  <si>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</si>
  <si>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</si>
  <si>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</si>
  <si>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</si>
  <si>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</si>
  <si>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</si>
  <si>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</si>
  <si>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</si>
  <si>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</si>
  <si>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</si>
  <si>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</si>
  <si>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</si>
  <si>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</si>
  <si>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</si>
  <si>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</si>
  <si>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</si>
  <si>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</si>
  <si>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</si>
  <si>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</si>
  <si>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</si>
  <si>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</si>
  <si>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</si>
  <si>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</si>
  <si>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</si>
  <si>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</si>
  <si>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</si>
  <si>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</si>
  <si>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</si>
  <si>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</si>
  <si>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</si>
  <si>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</si>
  <si>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</si>
  <si>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</si>
  <si>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</si>
  <si>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</si>
  <si>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</si>
  <si>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</si>
  <si>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</si>
  <si>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</si>
  <si>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</si>
  <si>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</si>
  <si>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</si>
  <si>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</si>
  <si>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</si>
  <si>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</si>
  <si>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</si>
  <si>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</si>
  <si>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</si>
  <si>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</si>
  <si>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</si>
  <si>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</si>
  <si>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</si>
  <si>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</si>
  <si>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</si>
  <si>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</si>
  <si>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</si>
  <si>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</si>
  <si>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</si>
  <si>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</si>
  <si>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</si>
  <si>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</si>
  <si>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</si>
  <si>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</si>
  <si>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</si>
  <si>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</si>
  <si>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</si>
  <si>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</si>
  <si>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</si>
  <si>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</si>
  <si>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</si>
  <si>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</si>
  <si>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</si>
  <si>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</si>
  <si>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</si>
  <si>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</si>
  <si>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</si>
  <si>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</si>
  <si>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</si>
  <si>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</si>
  <si>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</si>
  <si>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</si>
  <si>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</si>
  <si>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</si>
  <si>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</si>
  <si>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</si>
  <si>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</si>
  <si>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</si>
  <si>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</si>
  <si>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</si>
  <si>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</si>
  <si>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</si>
  <si>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</si>
  <si>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</si>
  <si>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</si>
  <si>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</si>
  <si>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</si>
  <si>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</si>
  <si>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</si>
  <si>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</si>
  <si>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</si>
  <si>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</si>
  <si>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</si>
  <si>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</si>
  <si>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</si>
  <si>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</si>
  <si>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</si>
  <si>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</si>
  <si>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</si>
  <si>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</si>
  <si>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</si>
  <si>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</si>
  <si>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</si>
  <si>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</si>
  <si>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</si>
  <si>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</si>
  <si>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</si>
  <si>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</si>
  <si>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</si>
  <si>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</si>
  <si>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</si>
  <si>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</si>
  <si>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</si>
  <si>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</si>
  <si>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</si>
  <si>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</si>
  <si>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</si>
  <si>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</si>
  <si>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</si>
  <si>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</si>
  <si>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</si>
  <si>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</si>
  <si>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</si>
  <si>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</si>
  <si>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</si>
  <si>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</si>
  <si>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</si>
  <si>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</si>
  <si>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</si>
  <si>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</si>
  <si>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</si>
  <si>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</si>
  <si>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</si>
  <si>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</si>
  <si>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</si>
  <si>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</si>
  <si>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</si>
  <si>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</si>
  <si>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</si>
  <si>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</si>
  <si>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</si>
  <si>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</si>
  <si>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</si>
  <si>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</si>
  <si>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</si>
  <si>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</si>
  <si>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</si>
  <si>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</si>
  <si>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</si>
  <si>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</si>
  <si>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</si>
  <si>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</si>
  <si>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</si>
  <si>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</si>
  <si>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</si>
  <si>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</si>
  <si>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</si>
  <si>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</si>
  <si>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</si>
  <si>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</si>
  <si>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</si>
  <si>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</si>
  <si>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</si>
  <si>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</si>
  <si>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</si>
  <si>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</si>
  <si>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</si>
  <si>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</si>
  <si>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</si>
  <si>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</si>
  <si>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</si>
  <si>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</si>
  <si>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</si>
  <si>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</si>
  <si>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</si>
  <si>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</si>
  <si>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</si>
  <si>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</si>
  <si>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</si>
  <si>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</si>
  <si>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</si>
  <si>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</si>
  <si>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</si>
  <si>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</si>
  <si>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</si>
  <si>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</si>
  <si>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</si>
  <si>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</si>
  <si>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</si>
  <si>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</si>
  <si>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</si>
  <si>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</si>
  <si>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</si>
  <si>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</si>
  <si>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</si>
  <si>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</si>
  <si>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</si>
  <si>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</si>
  <si>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</si>
  <si>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</si>
  <si>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</si>
  <si>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</si>
  <si>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</si>
  <si>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</si>
  <si>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</si>
  <si>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</si>
  <si>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</si>
  <si>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</si>
  <si>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</si>
  <si>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</si>
  <si>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</si>
  <si>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</si>
  <si>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</si>
  <si>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</si>
  <si>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</si>
  <si>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</si>
  <si>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</si>
  <si>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</si>
  <si>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</si>
  <si>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</si>
  <si>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</si>
  <si>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</si>
  <si>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</si>
  <si>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</si>
  <si>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</si>
  <si>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</si>
  <si>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</si>
  <si>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</si>
  <si>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</si>
  <si>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</si>
  <si>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</si>
  <si>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</si>
  <si>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</si>
  <si>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</si>
  <si>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</si>
  <si>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</si>
  <si>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</si>
  <si>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</si>
  <si>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</si>
  <si>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</si>
  <si>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</si>
  <si>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</si>
  <si>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</si>
  <si>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</si>
  <si>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</si>
  <si>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</si>
  <si>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</si>
  <si>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</si>
  <si>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</si>
  <si>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</si>
  <si>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</si>
  <si>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</si>
  <si>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</si>
  <si>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</si>
  <si>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</si>
  <si>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</si>
  <si>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</si>
  <si>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</si>
  <si>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</si>
  <si>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</si>
  <si>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</si>
  <si>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</si>
  <si>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</si>
  <si>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</si>
  <si>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</si>
  <si>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</si>
  <si>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</si>
  <si>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</si>
  <si>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</si>
  <si>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</si>
  <si>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</si>
  <si>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</si>
  <si>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</si>
  <si>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</si>
  <si>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</si>
  <si>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</si>
  <si>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</si>
  <si>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</si>
  <si>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</si>
  <si>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</si>
  <si>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</si>
  <si>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</si>
  <si>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</si>
  <si>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</si>
  <si>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</si>
  <si>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</si>
  <si>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</si>
  <si>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</si>
  <si>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</si>
  <si>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</si>
  <si>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</si>
  <si>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</si>
  <si>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</si>
  <si>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</si>
  <si>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</si>
  <si>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</si>
  <si>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</si>
  <si>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</si>
  <si>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</si>
  <si>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</si>
  <si>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</si>
  <si>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</si>
  <si>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</si>
  <si>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</si>
  <si>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</si>
  <si>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</si>
  <si>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</si>
  <si>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</si>
  <si>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</si>
  <si>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</si>
  <si>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</si>
  <si>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</si>
  <si>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</si>
  <si>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</si>
  <si>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</si>
  <si>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</si>
  <si>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</si>
  <si>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</si>
  <si>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</si>
  <si>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</si>
  <si>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</si>
  <si>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</si>
  <si>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</si>
  <si>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</si>
  <si>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</si>
  <si>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</si>
  <si>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</si>
  <si>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</si>
  <si>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</si>
  <si>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</si>
  <si>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</si>
  <si>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</si>
  <si>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</si>
  <si>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</si>
  <si>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</si>
  <si>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</si>
  <si>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</si>
  <si>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</si>
  <si>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</si>
  <si>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</si>
  <si>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</si>
  <si>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</si>
  <si>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</si>
  <si>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</si>
  <si>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</si>
  <si>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</si>
  <si>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</si>
  <si>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</si>
  <si>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</si>
  <si>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</si>
  <si>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</si>
  <si>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</si>
  <si>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</si>
  <si>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</si>
  <si>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</si>
  <si>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</si>
  <si>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</si>
  <si>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</si>
  <si>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</si>
  <si>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</si>
  <si>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</si>
  <si>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</si>
  <si>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</si>
  <si>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</si>
  <si>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</si>
  <si>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</si>
  <si>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</si>
  <si>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</si>
  <si>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</si>
  <si>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</si>
  <si>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</si>
  <si>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</si>
  <si>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</si>
  <si>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</si>
  <si>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</si>
  <si>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</si>
  <si>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</si>
  <si>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</si>
  <si>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</si>
  <si>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</si>
  <si>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</si>
  <si>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</si>
  <si>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</si>
  <si>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</si>
  <si>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</si>
  <si>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</si>
  <si>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</si>
  <si>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</si>
  <si>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</si>
  <si>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</si>
  <si>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</si>
  <si>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</si>
  <si>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</si>
  <si>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</si>
  <si>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</si>
  <si>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</si>
  <si>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</si>
  <si>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</si>
  <si>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</si>
  <si>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</si>
  <si>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</si>
  <si>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</si>
  <si>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</si>
  <si>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</si>
  <si>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</si>
  <si>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</si>
  <si>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</si>
  <si>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</si>
  <si>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</si>
  <si>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</si>
  <si>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</si>
  <si>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</si>
  <si>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</si>
  <si>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</si>
  <si>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</si>
  <si>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</si>
  <si>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</si>
  <si>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</si>
  <si>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</si>
  <si>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</si>
  <si>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</si>
  <si>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</si>
  <si>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</si>
  <si>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</si>
  <si>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</si>
  <si>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</si>
  <si>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</si>
  <si>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</si>
  <si>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</si>
  <si>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</si>
  <si>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</si>
  <si>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</si>
  <si>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</si>
  <si>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</si>
  <si>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</si>
  <si>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</si>
  <si>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</si>
  <si>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</si>
  <si>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</si>
  <si>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</si>
  <si>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</si>
  <si>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</si>
  <si>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</si>
  <si>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</si>
  <si>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</si>
  <si>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</si>
  <si>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</si>
  <si>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</si>
  <si>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</si>
  <si>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</si>
  <si>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</si>
  <si>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</si>
  <si>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</si>
  <si>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</si>
  <si>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</si>
  <si>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</si>
  <si>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</si>
  <si>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</si>
  <si>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</si>
  <si>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</si>
  <si>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</si>
  <si>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</si>
  <si>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</si>
  <si>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</si>
  <si>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</si>
  <si>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</si>
  <si>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</si>
  <si>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</si>
  <si>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</si>
  <si>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</si>
  <si>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</si>
  <si>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</si>
  <si>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</si>
  <si>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</si>
  <si>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</si>
  <si>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</si>
  <si>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</si>
  <si>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</si>
  <si>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</si>
  <si>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</si>
  <si>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</si>
  <si>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</si>
  <si>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</si>
  <si>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</si>
  <si>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</si>
  <si>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</si>
  <si>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</si>
  <si>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</si>
  <si>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</si>
  <si>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</si>
  <si>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</si>
  <si>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</si>
  <si>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</si>
  <si>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</si>
  <si>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</si>
  <si>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</si>
  <si>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</si>
  <si>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</si>
  <si>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</si>
  <si>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</si>
  <si>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</si>
  <si>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</si>
  <si>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</si>
  <si>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</si>
  <si>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</si>
  <si>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</si>
  <si>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</si>
  <si>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</si>
  <si>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</si>
  <si>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</si>
  <si>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</si>
  <si>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</si>
  <si>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</si>
  <si>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</si>
  <si>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</si>
  <si>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</si>
  <si>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</si>
  <si>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</si>
  <si>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</si>
  <si>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</si>
  <si>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</si>
  <si>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</si>
  <si>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</si>
  <si>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</si>
  <si>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</si>
  <si>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</si>
  <si>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</si>
  <si>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</si>
  <si>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</si>
  <si>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</si>
  <si>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</si>
  <si>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</si>
  <si>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</si>
  <si>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</si>
  <si>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</si>
  <si>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</si>
  <si>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</si>
  <si>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</si>
  <si>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</si>
  <si>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</si>
  <si>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</si>
  <si>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</si>
  <si>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</si>
  <si>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</si>
  <si>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</si>
  <si>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</si>
  <si>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</si>
  <si>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</si>
  <si>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</si>
  <si>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</si>
  <si>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</si>
  <si>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</si>
  <si>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</si>
  <si>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</si>
  <si>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</si>
  <si>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</si>
  <si>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</si>
  <si>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</si>
  <si>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</si>
  <si>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</si>
  <si>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</si>
  <si>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</si>
  <si>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</si>
  <si>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</si>
  <si>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</si>
  <si>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</si>
  <si>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</si>
  <si>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</si>
  <si>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</si>
  <si>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</si>
  <si>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</si>
  <si>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</si>
  <si>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</si>
  <si>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</si>
  <si>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</si>
  <si>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</si>
  <si>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</si>
  <si>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</si>
  <si>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</si>
  <si>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</si>
  <si>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</si>
  <si>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</si>
  <si>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</si>
  <si>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</si>
  <si>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</si>
  <si>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</si>
  <si>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</si>
  <si>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</si>
  <si>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</si>
  <si>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</si>
  <si>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</si>
  <si>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</si>
  <si>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</si>
  <si>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</si>
  <si>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</si>
  <si>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</si>
  <si>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</si>
  <si>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</si>
  <si>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</si>
  <si>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</si>
  <si>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</si>
  <si>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</si>
  <si>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</si>
  <si>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</si>
  <si>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</si>
  <si>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</si>
  <si>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</si>
  <si>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</si>
  <si>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</si>
  <si>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</si>
  <si>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</si>
  <si>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</si>
  <si>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</si>
  <si>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</si>
  <si>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</si>
  <si>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</si>
  <si>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</si>
  <si>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</si>
  <si>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</si>
  <si>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</si>
  <si>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</si>
  <si>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</si>
  <si>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</si>
  <si>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</si>
  <si>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</si>
  <si>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</si>
  <si>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</si>
  <si>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</si>
  <si>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</si>
  <si>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</si>
  <si>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</si>
  <si>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</si>
  <si>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</si>
  <si>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</si>
  <si>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</si>
  <si>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</si>
  <si>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</si>
  <si>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</si>
  <si>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</si>
  <si>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</si>
  <si>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</si>
  <si>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</si>
  <si>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</si>
  <si>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</si>
  <si>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</si>
  <si>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</si>
  <si>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</si>
  <si>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</si>
  <si>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</si>
  <si>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</si>
  <si>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</si>
  <si>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</si>
  <si>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</si>
  <si>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</si>
  <si>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</si>
  <si>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</si>
  <si>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</si>
  <si>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</si>
  <si>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</si>
  <si>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</si>
  <si>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</si>
  <si>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</si>
  <si>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</si>
  <si>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</si>
  <si>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</si>
  <si>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</si>
  <si>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</si>
  <si>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</si>
  <si>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</si>
  <si>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</si>
  <si>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</si>
  <si>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</si>
  <si>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</si>
  <si>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</si>
  <si>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</si>
  <si>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</si>
  <si>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</si>
  <si>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</si>
  <si>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</si>
  <si>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</si>
  <si>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</si>
  <si>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</si>
  <si>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</si>
  <si>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</si>
  <si>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</si>
  <si>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</si>
  <si>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</si>
  <si>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</si>
  <si>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</si>
  <si>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</si>
  <si>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</si>
  <si>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</si>
  <si>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</si>
  <si>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</si>
  <si>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</si>
  <si>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</si>
  <si>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</si>
  <si>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</si>
  <si>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</si>
  <si>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</si>
  <si>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</si>
  <si>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</si>
  <si>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</si>
  <si>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</si>
  <si>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</si>
  <si>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</si>
  <si>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</si>
  <si>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</si>
  <si>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</si>
  <si>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</si>
  <si>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</si>
  <si>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</si>
  <si>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</si>
  <si>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</si>
  <si>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</si>
  <si>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</si>
  <si>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</si>
  <si>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</si>
  <si>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</si>
  <si>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</si>
  <si>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</si>
  <si>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</si>
  <si>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</si>
  <si>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</si>
  <si>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</si>
  <si>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</si>
  <si>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</si>
  <si>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</si>
  <si>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</si>
  <si>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</si>
  <si>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</si>
  <si>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</si>
  <si>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</si>
  <si>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</si>
  <si>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</si>
  <si>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</si>
  <si>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</si>
  <si>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</si>
  <si>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</si>
  <si>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</si>
  <si>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</si>
  <si>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</si>
  <si>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</si>
  <si>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</si>
  <si>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</si>
  <si>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</si>
  <si>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</si>
  <si>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</si>
  <si>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</si>
  <si>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</si>
  <si>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</si>
  <si>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</si>
  <si>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</si>
  <si>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</si>
  <si>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</si>
  <si>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</si>
  <si>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</si>
  <si>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</si>
  <si>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</si>
  <si>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</si>
  <si>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</si>
  <si>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</si>
  <si>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</si>
  <si>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</si>
  <si>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</si>
  <si>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</si>
  <si>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</si>
  <si>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</si>
  <si>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</si>
  <si>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</si>
  <si>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</si>
  <si>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</si>
  <si>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</si>
  <si>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</si>
  <si>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</si>
  <si>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</si>
  <si>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</si>
  <si>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</si>
  <si>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</si>
  <si>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</si>
  <si>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</si>
  <si>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</si>
  <si>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</si>
  <si>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</si>
  <si>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</si>
  <si>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</si>
  <si>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</si>
  <si>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</si>
  <si>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</si>
  <si>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</si>
  <si>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</si>
  <si>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</si>
  <si>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</si>
  <si>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</si>
  <si>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</si>
  <si>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</si>
  <si>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</si>
  <si>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</si>
  <si>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</si>
  <si>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</si>
  <si>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</si>
  <si>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</si>
  <si>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</si>
  <si>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</si>
  <si>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</si>
  <si>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</si>
  <si>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</si>
  <si>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</si>
  <si>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</si>
  <si>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</si>
  <si>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</si>
  <si>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</si>
  <si>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</si>
  <si>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</si>
  <si>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</si>
  <si>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</si>
  <si>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</si>
  <si>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</si>
  <si>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</si>
  <si>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</si>
  <si>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</si>
  <si>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</si>
  <si>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</si>
  <si>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</si>
  <si>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</si>
  <si>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</si>
  <si>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</si>
  <si>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</si>
  <si>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</si>
  <si>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</si>
  <si>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</si>
  <si>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</si>
  <si>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</si>
  <si>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</si>
  <si>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</si>
  <si>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</si>
  <si>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</si>
  <si>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</si>
  <si>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</si>
  <si>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</si>
  <si>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</si>
  <si>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</si>
  <si>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</si>
  <si>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</si>
  <si>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</si>
  <si>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</si>
  <si>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</si>
  <si>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</si>
  <si>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</si>
  <si>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</si>
  <si>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</si>
  <si>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</si>
  <si>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</si>
  <si>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</si>
  <si>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</si>
  <si>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</si>
  <si>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</si>
  <si>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</si>
  <si>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</si>
  <si>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</si>
  <si>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</si>
  <si>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</si>
  <si>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</si>
  <si>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</si>
  <si>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</si>
  <si>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</si>
  <si>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</si>
  <si>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</si>
  <si>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</si>
  <si>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</si>
  <si>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</si>
  <si>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</si>
  <si>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</si>
  <si>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</si>
  <si>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</si>
  <si>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</si>
  <si>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</si>
  <si>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</si>
  <si>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</si>
  <si>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</si>
  <si>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</si>
  <si>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</si>
  <si>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</si>
  <si>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</si>
  <si>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</si>
  <si>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</si>
  <si>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</si>
  <si>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</si>
  <si>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</si>
  <si>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</si>
  <si>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</si>
  <si>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</si>
  <si>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</si>
  <si>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</si>
  <si>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</si>
  <si>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</si>
  <si>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</si>
  <si>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</si>
  <si>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</si>
  <si>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</si>
  <si>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</si>
  <si>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</si>
  <si>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</si>
  <si>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</si>
  <si>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</si>
  <si>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</si>
  <si>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</si>
  <si>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</si>
  <si>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</si>
  <si>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</si>
  <si>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</si>
  <si>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</si>
  <si>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</si>
  <si>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</si>
  <si>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</si>
  <si>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</si>
  <si>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</si>
  <si>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</si>
  <si>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</si>
  <si>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</si>
  <si>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</si>
  <si>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</si>
  <si>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</si>
  <si>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</si>
  <si>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</si>
  <si>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</si>
  <si>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</si>
  <si>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</si>
  <si>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</si>
  <si>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</si>
  <si>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</si>
  <si>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</si>
  <si>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</si>
  <si>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</si>
  <si>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</si>
  <si>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</si>
  <si>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</si>
  <si>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</si>
  <si>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</si>
  <si>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</si>
  <si>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</si>
  <si>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</si>
  <si>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</si>
  <si>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</si>
  <si>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</si>
  <si>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</si>
  <si>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</si>
  <si>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</si>
  <si>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</si>
  <si>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</si>
  <si>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</si>
  <si>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</si>
  <si>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</si>
  <si>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</si>
  <si>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</si>
  <si>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</si>
  <si>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</si>
  <si>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</si>
  <si>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</si>
  <si>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</si>
  <si>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</si>
  <si>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</si>
  <si>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</si>
  <si>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</si>
  <si>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</si>
  <si>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</si>
  <si>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</si>
  <si>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</si>
  <si>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</si>
  <si>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</si>
  <si>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</si>
  <si>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</si>
  <si>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</si>
  <si>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</si>
  <si>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</si>
  <si>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</si>
  <si>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</si>
  <si>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</si>
  <si>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</si>
  <si>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</si>
  <si>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</si>
  <si>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</si>
  <si>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</si>
  <si>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</si>
  <si>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</si>
  <si>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</si>
  <si>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</si>
  <si>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</si>
  <si>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</si>
  <si>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</si>
  <si>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</si>
  <si>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</si>
  <si>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</si>
  <si>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</si>
  <si>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</si>
  <si>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</si>
  <si>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</si>
  <si>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</si>
  <si>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</si>
  <si>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</si>
  <si>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</si>
  <si>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</si>
  <si>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</si>
  <si>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</si>
  <si>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</si>
  <si>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</si>
  <si>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</si>
  <si>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</si>
  <si>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</si>
  <si>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</si>
  <si>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</si>
  <si>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</si>
  <si>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</si>
  <si>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</si>
  <si>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</si>
  <si>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</si>
  <si>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</si>
  <si>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</si>
  <si>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</si>
  <si>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</si>
  <si>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</si>
  <si>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</si>
  <si>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</si>
  <si>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</si>
  <si>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</si>
  <si>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</si>
  <si>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</si>
  <si>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</si>
  <si>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</si>
  <si>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</si>
  <si>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</si>
  <si>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</si>
  <si>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</si>
  <si>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</si>
  <si>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</si>
  <si>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</si>
  <si>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</si>
  <si>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</si>
  <si>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</si>
  <si>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</si>
  <si>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</si>
  <si>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</si>
  <si>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</si>
  <si>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</si>
  <si>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</si>
  <si>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</si>
  <si>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</si>
  <si>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</si>
  <si>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</si>
  <si>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</si>
  <si>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</si>
  <si>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</si>
  <si>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</si>
  <si>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</si>
  <si>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</si>
  <si>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</si>
  <si>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</si>
  <si>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</si>
  <si>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</si>
  <si>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</si>
  <si>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</si>
  <si>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</si>
  <si>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</si>
  <si>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</si>
  <si>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</si>
  <si>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</si>
  <si>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</si>
  <si>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</si>
  <si>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</si>
  <si>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</si>
  <si>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</si>
  <si>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</si>
  <si>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</si>
  <si>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</si>
  <si>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</si>
  <si>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</si>
  <si>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</si>
  <si>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</si>
  <si>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</si>
  <si>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</si>
  <si>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</si>
  <si>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</si>
  <si>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</si>
  <si>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</si>
  <si>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</si>
  <si>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</si>
  <si>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</si>
  <si>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</si>
  <si>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</si>
  <si>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</si>
  <si>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</si>
  <si>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</si>
  <si>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</si>
  <si>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</si>
  <si>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</si>
  <si>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</si>
  <si>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</si>
  <si>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</si>
  <si>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</si>
  <si>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</si>
  <si>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</si>
  <si>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</si>
  <si>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</si>
  <si>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</si>
  <si>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</si>
  <si>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</si>
  <si>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</si>
  <si>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</si>
  <si>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</si>
  <si>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</si>
  <si>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</si>
  <si>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</si>
  <si>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</si>
  <si>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</si>
  <si>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</si>
  <si>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</si>
  <si>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</si>
  <si>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</si>
  <si>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</si>
  <si>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</si>
  <si>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</si>
  <si>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</si>
  <si>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</si>
  <si>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</si>
  <si>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</si>
  <si>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</si>
  <si>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</si>
  <si>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</si>
  <si>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</si>
  <si>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</si>
  <si>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</si>
  <si>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</si>
  <si>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</si>
  <si>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</si>
  <si>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</si>
  <si>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</si>
  <si>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</si>
  <si>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</si>
  <si>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</si>
  <si>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</si>
  <si>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</si>
  <si>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</si>
  <si>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</si>
  <si>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</si>
  <si>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</si>
  <si>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</si>
  <si>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</si>
  <si>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</si>
  <si>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</si>
  <si>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</si>
  <si>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</si>
  <si>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</si>
  <si>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</si>
  <si>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</si>
  <si>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</si>
  <si>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</si>
  <si>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</si>
  <si>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</si>
  <si>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</si>
  <si>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</si>
  <si>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</si>
  <si>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</si>
  <si>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</si>
  <si>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</si>
  <si>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</si>
  <si>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</si>
  <si>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</si>
  <si>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</si>
  <si>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</si>
  <si>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</si>
  <si>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</si>
  <si>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</si>
  <si>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</si>
  <si>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</si>
  <si>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</si>
  <si>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</si>
  <si>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</si>
  <si>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</si>
  <si>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</si>
  <si>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</si>
  <si>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</si>
  <si>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</si>
  <si>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</si>
  <si>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</si>
  <si>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</si>
  <si>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</si>
  <si>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</si>
  <si>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</si>
  <si>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</si>
  <si>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</si>
  <si>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</si>
  <si>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</si>
  <si>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</si>
  <si>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</si>
  <si>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</si>
  <si>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</si>
  <si>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</si>
  <si>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</si>
  <si>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</si>
  <si>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</si>
  <si>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</si>
  <si>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</si>
  <si>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</si>
  <si>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</si>
  <si>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</si>
  <si>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</si>
  <si>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</si>
  <si>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</si>
  <si>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</si>
  <si>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</si>
  <si>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</si>
  <si>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</si>
  <si>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</si>
  <si>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</si>
  <si>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</si>
  <si>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</si>
  <si>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</si>
  <si>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</si>
  <si>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</si>
  <si>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</si>
  <si>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</si>
  <si>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</si>
  <si>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</si>
  <si>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</si>
  <si>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</si>
  <si>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</si>
  <si>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</si>
  <si>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</si>
  <si>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</si>
  <si>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</si>
  <si>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</si>
  <si>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</si>
  <si>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</si>
  <si>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</si>
  <si>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</si>
  <si>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</si>
  <si>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</si>
  <si>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</si>
  <si>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</si>
  <si>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</si>
  <si>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</si>
  <si>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</si>
  <si>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</si>
  <si>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</si>
  <si>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</si>
  <si>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</si>
  <si>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</si>
  <si>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</si>
  <si>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</si>
  <si>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</si>
  <si>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</si>
  <si>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</si>
  <si>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</si>
  <si>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</si>
  <si>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</si>
  <si>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</si>
  <si>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</si>
  <si>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</si>
  <si>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</si>
  <si>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</si>
  <si>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</si>
  <si>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</si>
  <si>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</si>
  <si>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</si>
  <si>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</si>
  <si>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</si>
  <si>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</si>
  <si>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</si>
  <si>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</si>
  <si>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</si>
  <si>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</si>
  <si>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</si>
  <si>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</si>
  <si>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</si>
  <si>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</si>
  <si>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</si>
  <si>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</si>
  <si>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</si>
  <si>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</si>
  <si>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</si>
  <si>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</si>
  <si>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</si>
  <si>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</si>
  <si>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</si>
  <si>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</si>
  <si>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</si>
  <si>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</si>
  <si>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</si>
  <si>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</si>
  <si>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</si>
  <si>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</si>
  <si>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</si>
  <si>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</si>
  <si>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</si>
  <si>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</si>
  <si>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</si>
  <si>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</si>
  <si>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</si>
  <si>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</si>
  <si>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</si>
  <si>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</si>
  <si>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</si>
  <si>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</si>
  <si>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</si>
  <si>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</si>
  <si>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</si>
  <si>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</si>
  <si>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</si>
  <si>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</si>
  <si>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</si>
  <si>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</si>
  <si>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</si>
  <si>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</si>
  <si>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</si>
  <si>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</si>
  <si>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</si>
  <si>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</si>
  <si>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</si>
  <si>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</si>
  <si>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</si>
  <si>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</si>
  <si>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</si>
  <si>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</si>
  <si>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</si>
  <si>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</si>
  <si>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</si>
  <si>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</si>
  <si>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</si>
  <si>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</si>
  <si>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</si>
  <si>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</si>
  <si>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</si>
  <si>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</si>
  <si>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</si>
  <si>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</si>
  <si>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</si>
  <si>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</si>
  <si>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</si>
  <si>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</si>
  <si>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</si>
  <si>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</si>
  <si>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</si>
  <si>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</si>
  <si>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</si>
  <si>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</si>
  <si>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</si>
  <si>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</si>
  <si>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</si>
  <si>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</si>
  <si>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</si>
  <si>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</si>
  <si>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</si>
  <si>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</si>
  <si>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</si>
  <si>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</si>
  <si>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</si>
  <si>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</si>
  <si>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</si>
  <si>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</si>
  <si>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</si>
  <si>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</si>
  <si>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</si>
  <si>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</si>
  <si>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</si>
  <si>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</si>
  <si>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</si>
  <si>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</si>
  <si>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</si>
  <si>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</si>
  <si>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</si>
  <si>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</si>
  <si>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</si>
  <si>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</si>
  <si>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</si>
  <si>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</si>
  <si>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</si>
  <si>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</si>
  <si>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</si>
  <si>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</si>
  <si>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</si>
  <si>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</si>
  <si>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</si>
  <si>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</si>
  <si>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</si>
  <si>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</si>
  <si>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</si>
  <si>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</si>
  <si>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</si>
  <si>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</si>
  <si>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</si>
  <si>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</si>
  <si>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</si>
  <si>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</si>
  <si>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</si>
  <si>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</si>
  <si>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</si>
  <si>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</si>
  <si>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</si>
  <si>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</si>
  <si>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</si>
  <si>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</si>
  <si>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</si>
  <si>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</si>
  <si>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</si>
  <si>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</si>
  <si>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</si>
  <si>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</si>
  <si>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</si>
  <si>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</si>
  <si>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</si>
  <si>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</si>
  <si>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</si>
  <si>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</si>
  <si>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</si>
  <si>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</si>
  <si>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</si>
  <si>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</si>
  <si>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</si>
  <si>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</si>
  <si>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</si>
  <si>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</si>
  <si>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</si>
  <si>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</si>
  <si>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</si>
  <si>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</si>
  <si>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</si>
  <si>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</si>
  <si>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</si>
  <si>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</si>
  <si>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</si>
  <si>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</si>
  <si>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</si>
  <si>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</si>
  <si>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</si>
  <si>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</si>
  <si>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</si>
  <si>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</si>
  <si>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</si>
  <si>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</si>
  <si>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</si>
  <si>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</si>
  <si>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</si>
  <si>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</si>
  <si>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</si>
  <si>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</si>
  <si>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</si>
  <si>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</si>
  <si>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</si>
  <si>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</si>
  <si>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</si>
  <si>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</si>
  <si>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</si>
  <si>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</si>
  <si>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</si>
  <si>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</si>
  <si>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</si>
  <si>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</si>
  <si>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</si>
  <si>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</si>
  <si>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</si>
  <si>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</si>
  <si>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</si>
  <si>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</si>
  <si>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</si>
  <si>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</si>
  <si>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</si>
  <si>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</si>
  <si>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</si>
  <si>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</si>
  <si>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</si>
  <si>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</si>
  <si>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</si>
  <si>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</si>
  <si>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</si>
  <si>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</si>
  <si>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</si>
  <si>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</si>
  <si>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</si>
  <si>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</si>
  <si>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</si>
  <si>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</si>
  <si>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</si>
  <si>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</si>
  <si>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</si>
  <si>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</si>
  <si>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</si>
  <si>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</si>
  <si>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</si>
  <si>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</si>
  <si>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</si>
  <si>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</si>
  <si>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</si>
  <si>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</si>
  <si>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</si>
  <si>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</si>
  <si>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</si>
  <si>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</si>
  <si>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</si>
  <si>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</si>
  <si>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</si>
  <si>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</si>
  <si>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</si>
  <si>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</si>
  <si>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</si>
  <si>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</si>
  <si>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</si>
  <si>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</si>
  <si>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</si>
  <si>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</si>
  <si>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</si>
  <si>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</si>
  <si>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</si>
  <si>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</si>
  <si>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</si>
  <si>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</si>
  <si>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</si>
  <si>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</si>
  <si>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</si>
  <si>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</si>
  <si>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</si>
  <si>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</si>
  <si>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</si>
  <si>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</si>
  <si>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</si>
  <si>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</si>
  <si>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</si>
  <si>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</si>
  <si>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</si>
  <si>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</si>
  <si>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</si>
  <si>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</si>
  <si>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</si>
  <si>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</si>
  <si>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</si>
  <si>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</si>
  <si>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</si>
  <si>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</si>
  <si>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</si>
  <si>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</si>
  <si>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</si>
  <si>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</si>
  <si>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</si>
  <si>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</si>
  <si>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</si>
  <si>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</si>
  <si>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</si>
  <si>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</si>
  <si>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</si>
  <si>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</si>
  <si>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</si>
  <si>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</si>
  <si>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</si>
  <si>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</si>
  <si>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</si>
  <si>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</si>
  <si>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</si>
  <si>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</si>
  <si>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</si>
  <si>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</si>
  <si>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</si>
  <si>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</si>
  <si>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</si>
  <si>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</si>
  <si>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</si>
  <si>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</si>
  <si>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</si>
  <si>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</si>
  <si>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</si>
  <si>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</si>
  <si>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</si>
  <si>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</si>
  <si>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</si>
  <si>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</si>
  <si>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</si>
  <si>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</si>
  <si>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</si>
  <si>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</si>
  <si>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</si>
  <si>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</si>
  <si>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</si>
  <si>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</si>
  <si>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</si>
  <si>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</si>
  <si>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</si>
  <si>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</si>
  <si>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</si>
  <si>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</si>
  <si>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</si>
  <si>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</si>
  <si>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</si>
  <si>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</si>
  <si>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</si>
  <si>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</si>
  <si>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</si>
  <si>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</si>
  <si>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</si>
  <si>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</si>
  <si>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</si>
  <si>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</si>
  <si>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</si>
  <si>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</si>
  <si>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</si>
  <si>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</si>
  <si>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</si>
  <si>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</si>
  <si>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</si>
  <si>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</si>
  <si>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</si>
  <si>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</si>
  <si>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</si>
  <si>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</si>
  <si>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</si>
  <si>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</si>
  <si>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</si>
  <si>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</si>
  <si>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</si>
  <si>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</si>
  <si>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</si>
  <si>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</si>
  <si>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</si>
  <si>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</si>
  <si>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</si>
  <si>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</si>
  <si>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</si>
  <si>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</si>
  <si>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</si>
  <si>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</si>
  <si>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</si>
  <si>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</si>
  <si>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</si>
  <si>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</si>
  <si>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</si>
  <si>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</si>
  <si>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</si>
  <si>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</si>
  <si>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</si>
  <si>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</si>
  <si>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</si>
  <si>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</si>
  <si>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</si>
  <si>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</si>
  <si>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</si>
  <si>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</si>
  <si>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</si>
  <si>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</si>
  <si>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</si>
  <si>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</si>
  <si>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</si>
  <si>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</si>
  <si>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</si>
  <si>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</si>
  <si>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</si>
  <si>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</si>
  <si>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</si>
  <si>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</si>
  <si>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</si>
  <si>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</si>
  <si>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</si>
  <si>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</si>
  <si>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</si>
  <si>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</si>
  <si>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</si>
  <si>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</si>
  <si>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</si>
  <si>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</si>
  <si>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</si>
  <si>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</si>
  <si>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</si>
  <si>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</si>
  <si>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</si>
  <si>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</si>
  <si>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</si>
  <si>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</si>
  <si>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</si>
  <si>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</si>
  <si>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</si>
  <si>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</si>
  <si>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</si>
  <si>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</si>
  <si>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</si>
  <si>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</si>
  <si>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</si>
  <si>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</si>
  <si>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</si>
  <si>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</si>
  <si>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</si>
  <si>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</si>
  <si>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</si>
  <si>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</si>
  <si>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</si>
  <si>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</si>
  <si>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</si>
  <si>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</si>
  <si>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</si>
  <si>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</si>
  <si>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</si>
  <si>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</si>
  <si>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</si>
  <si>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</si>
  <si>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</si>
  <si>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</si>
  <si>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</si>
  <si>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</si>
  <si>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</si>
  <si>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</si>
  <si>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</si>
  <si>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</si>
  <si>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</si>
  <si>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</si>
  <si>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</si>
  <si>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</si>
  <si>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</si>
  <si>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</si>
  <si>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</si>
  <si>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</si>
  <si>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</si>
  <si>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</si>
  <si>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</si>
  <si>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</si>
  <si>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</si>
  <si>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</si>
  <si>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</si>
  <si>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</si>
  <si>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</si>
  <si>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</si>
  <si>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</si>
  <si>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</si>
  <si>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</si>
  <si>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</si>
  <si>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</si>
  <si>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</si>
  <si>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</si>
  <si>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</si>
  <si>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</si>
  <si>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</si>
  <si>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</si>
  <si>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</si>
  <si>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</si>
  <si>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</si>
  <si>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</si>
  <si>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</si>
  <si>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</si>
  <si>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</si>
  <si>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</si>
  <si>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</si>
  <si>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</si>
  <si>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</si>
  <si>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</si>
  <si>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</si>
  <si>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</si>
  <si>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</si>
  <si>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</si>
  <si>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</si>
  <si>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</si>
  <si>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</si>
  <si>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</si>
  <si>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</si>
  <si>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</si>
  <si>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</si>
  <si>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</si>
  <si>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</si>
  <si>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</si>
  <si>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</si>
  <si>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</si>
  <si>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</si>
  <si>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</si>
  <si>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</si>
  <si>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</si>
  <si>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</si>
  <si>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</si>
  <si>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</si>
  <si>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</si>
  <si>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</si>
  <si>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</si>
  <si>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</si>
  <si>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</si>
  <si>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</si>
  <si>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</si>
  <si>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</si>
  <si>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</si>
  <si>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</si>
  <si>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</si>
  <si>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</si>
  <si>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</si>
  <si>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</si>
  <si>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</si>
  <si>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</si>
  <si>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</si>
  <si>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</si>
  <si>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</si>
  <si>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</si>
  <si>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</si>
  <si>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</si>
  <si>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</si>
  <si>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</si>
  <si>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</si>
  <si>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</si>
  <si>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</si>
  <si>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</si>
  <si>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</si>
  <si>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</si>
  <si>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</si>
  <si>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</si>
  <si>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</si>
  <si>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</si>
  <si>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</si>
  <si>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</si>
  <si>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</si>
  <si>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</si>
  <si>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</si>
  <si>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</si>
  <si>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</si>
  <si>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</si>
  <si>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</si>
  <si>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</si>
  <si>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</si>
  <si>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</si>
  <si>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</si>
  <si>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</si>
  <si>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</si>
  <si>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</si>
  <si>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</si>
  <si>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</si>
  <si>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</si>
  <si>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</si>
  <si>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</si>
  <si>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</si>
  <si>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</si>
  <si>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</si>
  <si>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</si>
  <si>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</si>
  <si>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</si>
  <si>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</si>
  <si>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</si>
  <si>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</si>
  <si>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</si>
  <si>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</si>
  <si>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</si>
  <si>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</si>
  <si>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</si>
  <si>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</si>
  <si>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</si>
  <si>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</si>
  <si>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</si>
  <si>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</si>
  <si>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</si>
  <si>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</si>
  <si>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</si>
  <si>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</si>
  <si>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</si>
  <si>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</si>
  <si>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</si>
  <si>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</si>
  <si>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</si>
  <si>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</si>
  <si>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</si>
  <si>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</si>
  <si>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</si>
  <si>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</si>
  <si>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</si>
  <si>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</si>
  <si>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</si>
  <si>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</si>
  <si>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</si>
  <si>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</si>
  <si>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</si>
  <si>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</si>
  <si>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</si>
  <si>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</si>
  <si>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</si>
  <si>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</si>
  <si>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</si>
  <si>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</si>
  <si>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</si>
  <si>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</si>
  <si>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</si>
  <si>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</si>
  <si>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</si>
  <si>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</si>
  <si>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</si>
  <si>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</si>
  <si>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</si>
  <si>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</si>
  <si>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</si>
  <si>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</si>
  <si>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</si>
  <si>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</si>
  <si>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</si>
  <si>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</si>
  <si>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</si>
  <si>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</si>
  <si>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</si>
  <si>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</si>
  <si>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</si>
  <si>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</si>
  <si>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</si>
  <si>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</si>
  <si>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</si>
  <si>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</si>
  <si>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</si>
  <si>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</si>
  <si>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</si>
  <si>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</si>
  <si>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</si>
  <si>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</si>
  <si>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</si>
  <si>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</si>
  <si>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</si>
  <si>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</si>
  <si>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</si>
  <si>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</si>
  <si>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</si>
  <si>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</si>
  <si>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</si>
  <si>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</si>
  <si>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</si>
  <si>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</si>
  <si>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</si>
  <si>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</si>
  <si>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</si>
  <si>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</si>
  <si>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</si>
  <si>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</si>
  <si>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</si>
  <si>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</si>
  <si>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</si>
  <si>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</si>
  <si>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</si>
  <si>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</si>
  <si>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</si>
  <si>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</si>
  <si>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</si>
  <si>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</si>
  <si>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</si>
  <si>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</si>
  <si>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</si>
  <si>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</si>
  <si>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</si>
  <si>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</si>
  <si>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</si>
  <si>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</si>
  <si>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</si>
  <si>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</si>
  <si>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</si>
  <si>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</si>
  <si>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</si>
  <si>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</si>
  <si>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</si>
  <si>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</si>
  <si>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</si>
  <si>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</si>
  <si>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</si>
  <si>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</si>
  <si>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</si>
  <si>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</si>
  <si>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</si>
  <si>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</si>
  <si>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</si>
  <si>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</si>
  <si>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</si>
  <si>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</si>
  <si>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</si>
  <si>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</si>
  <si>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</si>
  <si>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</si>
  <si>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</si>
  <si>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</si>
  <si>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</si>
  <si>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</si>
  <si>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</si>
  <si>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</si>
  <si>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</si>
  <si>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</si>
  <si>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</si>
  <si>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</si>
  <si>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</si>
  <si>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</si>
  <si>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</si>
  <si>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</si>
  <si>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</si>
  <si>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</si>
  <si>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</si>
  <si>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</si>
  <si>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</si>
  <si>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</si>
  <si>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</si>
  <si>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</si>
  <si>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</si>
  <si>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</si>
  <si>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</si>
  <si>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</si>
  <si>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</si>
  <si>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</si>
  <si>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</si>
  <si>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</si>
  <si>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</si>
  <si>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</si>
  <si>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</si>
  <si>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</si>
  <si>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</si>
  <si>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</si>
  <si>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</si>
  <si>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</si>
  <si>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</si>
  <si>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</si>
  <si>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</si>
  <si>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</si>
  <si>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</si>
  <si>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</si>
  <si>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</si>
  <si>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</si>
  <si>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</si>
  <si>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</si>
  <si>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</si>
  <si>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</si>
  <si>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</si>
  <si>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</si>
  <si>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</si>
  <si>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</si>
  <si>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</si>
  <si>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</si>
  <si>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</si>
  <si>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</si>
  <si>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</si>
  <si>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</si>
  <si>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</si>
  <si>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</si>
  <si>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</si>
  <si>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</si>
  <si>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</si>
  <si>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</si>
  <si>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</si>
  <si>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</si>
  <si>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</si>
  <si>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</si>
  <si>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</si>
  <si>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</si>
  <si>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</si>
  <si>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</si>
  <si>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</si>
  <si>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</si>
  <si>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</si>
  <si>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</si>
  <si>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</si>
  <si>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</si>
  <si>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</si>
  <si>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</si>
  <si>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</si>
  <si>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</si>
  <si>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</si>
  <si>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</si>
  <si>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</si>
  <si>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</si>
  <si>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</si>
  <si>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</si>
  <si>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</si>
  <si>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</si>
  <si>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</si>
  <si>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</si>
  <si>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</si>
  <si>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</si>
  <si>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</si>
  <si>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</si>
  <si>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</si>
  <si>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</si>
  <si>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</si>
  <si>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</si>
  <si>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</si>
  <si>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</si>
  <si>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</si>
  <si>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</si>
  <si>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</si>
  <si>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</si>
  <si>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</si>
  <si>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</si>
  <si>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</si>
  <si>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</si>
  <si>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</si>
  <si>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</si>
  <si>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</si>
  <si>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</si>
  <si>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</si>
  <si>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</si>
  <si>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</si>
  <si>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</si>
  <si>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</si>
  <si>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</si>
  <si>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</si>
  <si>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</si>
  <si>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</si>
  <si>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</si>
  <si>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</si>
  <si>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</si>
  <si>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</si>
  <si>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</si>
  <si>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</si>
  <si>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</si>
  <si>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</si>
  <si>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</si>
  <si>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</si>
  <si>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</si>
  <si>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</si>
  <si>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</si>
  <si>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</si>
  <si>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</si>
  <si>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</si>
  <si>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</si>
  <si>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</si>
  <si>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</si>
  <si>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</si>
  <si>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</si>
  <si>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</si>
  <si>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</si>
  <si>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</si>
  <si>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</si>
  <si>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</si>
  <si>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</si>
  <si>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</si>
  <si>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</si>
  <si>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</si>
  <si>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</si>
  <si>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</si>
  <si>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</si>
  <si>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</si>
  <si>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</si>
  <si>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</si>
  <si>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</si>
  <si>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</si>
  <si>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</si>
  <si>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</si>
  <si>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</si>
  <si>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</si>
  <si>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</si>
  <si>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</si>
  <si>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</si>
  <si>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</si>
  <si>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</si>
  <si>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</si>
  <si>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</si>
  <si>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</si>
  <si>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</si>
  <si>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</si>
  <si>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</si>
  <si>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</si>
  <si>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</si>
  <si>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</si>
  <si>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</si>
  <si>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</si>
  <si>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</si>
  <si>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</si>
  <si>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</si>
  <si>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</si>
  <si>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</si>
  <si>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</si>
  <si>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</si>
  <si>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</si>
  <si>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</si>
  <si>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</si>
  <si>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</si>
  <si>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</si>
  <si>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</si>
  <si>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</si>
  <si>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</si>
  <si>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</si>
  <si>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</si>
  <si>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</si>
  <si>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</si>
  <si>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</si>
  <si>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</si>
  <si>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</si>
  <si>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</si>
  <si>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</si>
  <si>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</si>
  <si>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</si>
  <si>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</si>
  <si>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</si>
  <si>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</si>
  <si>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</si>
  <si>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</si>
  <si>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</si>
  <si>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</si>
  <si>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</si>
  <si>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</si>
  <si>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</si>
  <si>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</si>
  <si>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</si>
  <si>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</si>
  <si>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</si>
  <si>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</si>
  <si>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</si>
  <si>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</si>
  <si>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</si>
  <si>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</si>
  <si>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</si>
  <si>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</si>
  <si>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</si>
  <si>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</si>
  <si>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</si>
  <si>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</si>
  <si>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</si>
  <si>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</si>
  <si>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</si>
  <si>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</si>
  <si>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</si>
  <si>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</si>
  <si>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</si>
  <si>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</si>
  <si>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</si>
  <si>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</si>
  <si>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</si>
  <si>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</si>
  <si>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</si>
  <si>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</si>
  <si>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</si>
  <si>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</si>
  <si>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</si>
  <si>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</si>
  <si>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</si>
  <si>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</si>
  <si>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</si>
  <si>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</si>
  <si>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</si>
  <si>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</si>
  <si>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</si>
  <si>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</si>
  <si>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</si>
  <si>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</si>
  <si>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</si>
  <si>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</si>
  <si>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</si>
  <si>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</si>
  <si>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</si>
  <si>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</si>
  <si>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</si>
  <si>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</si>
  <si>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</si>
  <si>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</si>
  <si>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</si>
  <si>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</si>
  <si>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</si>
  <si>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</si>
  <si>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</si>
  <si>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</si>
  <si>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</si>
  <si>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</si>
  <si>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</si>
  <si>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</si>
  <si>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</si>
  <si>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</si>
  <si>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</si>
  <si>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</si>
  <si>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</si>
  <si>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</si>
  <si>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</si>
  <si>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</si>
  <si>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</si>
  <si>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</si>
  <si>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</si>
  <si>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</si>
  <si>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</si>
  <si>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</si>
  <si>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</si>
  <si>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</si>
  <si>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</si>
  <si>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</si>
  <si>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</si>
  <si>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</si>
  <si>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</si>
  <si>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</si>
  <si>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</si>
  <si>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</si>
  <si>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</si>
  <si>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</si>
  <si>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</si>
  <si>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</si>
  <si>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</si>
  <si>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</si>
  <si>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</si>
  <si>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</si>
  <si>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</si>
  <si>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</si>
  <si>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</si>
  <si>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</si>
  <si>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</si>
  <si>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</si>
  <si>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</si>
  <si>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</si>
  <si>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</si>
  <si>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</si>
  <si>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</si>
  <si>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</si>
  <si>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</si>
  <si>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</si>
  <si>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</si>
  <si>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</si>
  <si>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</si>
  <si>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</si>
  <si>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</si>
  <si>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</si>
  <si>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</si>
  <si>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</si>
  <si>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</si>
  <si>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</si>
  <si>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</si>
  <si>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</si>
  <si>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</si>
  <si>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</si>
  <si>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</si>
  <si>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</si>
  <si>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</si>
  <si>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</si>
  <si>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</si>
  <si>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</si>
  <si>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</si>
  <si>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</si>
  <si>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</si>
  <si>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</si>
  <si>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</si>
  <si>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</si>
  <si>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</si>
  <si>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</si>
  <si>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</si>
  <si>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</si>
  <si>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</si>
  <si>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</si>
  <si>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</si>
  <si>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</si>
  <si>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</si>
  <si>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</si>
  <si>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</si>
  <si>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</si>
  <si>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</si>
  <si>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</si>
  <si>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</si>
  <si>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</si>
  <si>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</si>
  <si>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</si>
  <si>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</si>
  <si>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</si>
  <si>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</si>
  <si>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</si>
  <si>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</si>
  <si>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</si>
  <si>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</si>
  <si>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</si>
  <si>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</si>
  <si>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</si>
  <si>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</si>
  <si>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</si>
  <si>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</si>
  <si>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</si>
  <si>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</si>
  <si>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</si>
  <si>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</si>
  <si>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</si>
  <si>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</si>
  <si>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</si>
  <si>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</si>
  <si>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</si>
  <si>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</si>
  <si>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</si>
  <si>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</si>
  <si>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</si>
  <si>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</si>
  <si>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</si>
  <si>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</si>
  <si>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</si>
  <si>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</si>
  <si>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</si>
  <si>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</si>
  <si>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</si>
  <si>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</si>
  <si>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</si>
  <si>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</si>
  <si>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</si>
  <si>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</si>
  <si>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</si>
  <si>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</si>
  <si>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</si>
  <si>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</si>
  <si>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</si>
  <si>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</si>
  <si>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</si>
  <si>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</si>
  <si>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</si>
  <si>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</si>
  <si>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</si>
  <si>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</si>
  <si>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</si>
  <si>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</si>
  <si>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</si>
  <si>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</si>
  <si>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</si>
  <si>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</si>
  <si>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</si>
  <si>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</si>
  <si>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</si>
  <si>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</si>
  <si>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</si>
  <si>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</si>
  <si>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</si>
  <si>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</si>
  <si>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</si>
  <si>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</si>
  <si>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</si>
  <si>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</si>
  <si>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</si>
  <si>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</si>
  <si>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</si>
  <si>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</si>
  <si>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</si>
  <si>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</si>
  <si>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</si>
  <si>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</si>
  <si>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</si>
  <si>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</si>
  <si>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</si>
  <si>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</si>
  <si>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</si>
  <si>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</si>
  <si>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</si>
  <si>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</si>
  <si>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</si>
  <si>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</si>
  <si>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</si>
  <si>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</si>
  <si>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</si>
  <si>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</si>
  <si>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</si>
  <si>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</si>
  <si>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</si>
  <si>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</si>
  <si>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</si>
  <si>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</si>
  <si>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</si>
  <si>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</si>
  <si>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</si>
  <si>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</si>
  <si>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</si>
  <si>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</si>
  <si>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</si>
  <si>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</si>
  <si>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</si>
  <si>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</si>
  <si>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</si>
  <si>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</si>
  <si>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</si>
  <si>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</si>
  <si>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</si>
  <si>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</si>
  <si>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</si>
  <si>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</si>
  <si>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</si>
  <si>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</si>
  <si>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</si>
  <si>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</si>
  <si>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</si>
  <si>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</si>
  <si>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</si>
  <si>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</si>
  <si>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</si>
  <si>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</si>
  <si>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</si>
  <si>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</si>
  <si>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</si>
  <si>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</si>
  <si>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</si>
  <si>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</si>
  <si>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</si>
  <si>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</si>
  <si>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</si>
  <si>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</si>
  <si>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</si>
  <si>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</si>
  <si>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</si>
  <si>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</si>
  <si>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</si>
  <si>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</si>
  <si>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</si>
  <si>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</si>
  <si>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</si>
  <si>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</si>
  <si>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</si>
  <si>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</si>
  <si>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</si>
  <si>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</si>
  <si>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</si>
  <si>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</si>
  <si>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</si>
  <si>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</si>
  <si>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</si>
  <si>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</si>
  <si>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</si>
  <si>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</si>
  <si>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</si>
  <si>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</si>
  <si>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</si>
  <si>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</si>
  <si>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</si>
  <si>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</si>
  <si>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</si>
  <si>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</si>
  <si>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</si>
  <si>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</si>
  <si>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</si>
  <si>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</si>
  <si>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</si>
  <si>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</si>
  <si>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</si>
  <si>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</si>
  <si>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</si>
  <si>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</si>
  <si>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</si>
  <si>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</si>
  <si>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</si>
  <si>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</si>
  <si>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</si>
  <si>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</si>
  <si>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</si>
  <si>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</si>
  <si>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</si>
  <si>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</si>
  <si>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</si>
  <si>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</si>
  <si>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</si>
  <si>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</si>
  <si>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</si>
  <si>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</si>
  <si>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</si>
  <si>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</si>
  <si>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</si>
  <si>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</si>
  <si>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</si>
  <si>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</si>
  <si>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</si>
  <si>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</si>
  <si>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</si>
  <si>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</si>
  <si>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</si>
  <si>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</si>
  <si>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</si>
  <si>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</si>
  <si>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</si>
  <si>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</si>
  <si>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</si>
  <si>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</si>
  <si>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</si>
  <si>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</si>
  <si>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</si>
  <si>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</si>
  <si>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</si>
  <si>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</si>
  <si>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</si>
  <si>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</si>
  <si>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</si>
  <si>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</si>
  <si>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</si>
  <si>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</si>
  <si>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</si>
  <si>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</si>
  <si>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</si>
  <si>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</si>
  <si>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</si>
  <si>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</si>
  <si>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</si>
  <si>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</si>
  <si>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</si>
  <si>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</si>
  <si>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</si>
  <si>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</si>
  <si>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</si>
  <si>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</si>
  <si>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</si>
  <si>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</si>
  <si>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</si>
  <si>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</si>
  <si>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</si>
  <si>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</si>
  <si>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</si>
  <si>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</si>
  <si>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</si>
  <si>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</si>
  <si>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</si>
  <si>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</si>
  <si>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</si>
  <si>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</si>
  <si>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</si>
  <si>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</si>
  <si>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</si>
  <si>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</si>
  <si>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</si>
  <si>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</si>
  <si>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</si>
  <si>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</si>
  <si>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</si>
  <si>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</si>
  <si>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</si>
  <si>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</si>
  <si>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</si>
  <si>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</si>
  <si>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</si>
  <si>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</si>
  <si>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</si>
  <si>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</si>
  <si>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</si>
  <si>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</si>
  <si>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</si>
  <si>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</si>
  <si>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</si>
  <si>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</si>
  <si>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</si>
  <si>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</si>
  <si>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</si>
  <si>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</si>
  <si>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</si>
  <si>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</si>
  <si>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</si>
  <si>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</si>
  <si>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</si>
  <si>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</si>
  <si>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</si>
  <si>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</si>
  <si>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</si>
  <si>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</si>
  <si>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</si>
  <si>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</si>
  <si>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</si>
  <si>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</si>
  <si>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</si>
  <si>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</si>
  <si>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</si>
  <si>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</si>
  <si>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</si>
  <si>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</si>
  <si>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</si>
  <si>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</si>
  <si>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</si>
  <si>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</si>
  <si>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</si>
  <si>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</si>
  <si>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</si>
  <si>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</si>
  <si>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</si>
  <si>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</si>
  <si>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</si>
  <si>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</si>
  <si>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</si>
  <si>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</si>
  <si>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</si>
  <si>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</si>
  <si>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</si>
  <si>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</si>
  <si>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</si>
  <si>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</si>
  <si>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</si>
  <si>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</si>
  <si>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</si>
  <si>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</si>
  <si>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</si>
  <si>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</si>
  <si>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</si>
  <si>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</si>
  <si>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</si>
  <si>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</si>
  <si>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</si>
  <si>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</si>
  <si>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</si>
  <si>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</si>
  <si>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</si>
  <si>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</si>
  <si>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</si>
  <si>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</si>
  <si>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</si>
  <si>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</si>
  <si>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</si>
  <si>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</si>
  <si>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</si>
  <si>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</si>
  <si>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</si>
  <si>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</si>
  <si>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</si>
  <si>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</si>
  <si>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</si>
  <si>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</si>
  <si>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</si>
  <si>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</si>
  <si>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</si>
  <si>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</si>
  <si>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</si>
  <si>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</si>
  <si>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</si>
  <si>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</si>
  <si>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</si>
  <si>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</si>
  <si>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</si>
  <si>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</si>
  <si>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</si>
  <si>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</si>
  <si>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</si>
  <si>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</si>
  <si>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</si>
  <si>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</si>
  <si>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</si>
  <si>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</si>
  <si>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</si>
  <si>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</si>
  <si>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</si>
  <si>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</si>
  <si>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</si>
  <si>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</si>
  <si>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</si>
  <si>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</si>
  <si>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</si>
  <si>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</si>
  <si>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</si>
  <si>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</si>
  <si>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</si>
  <si>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</si>
  <si>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</si>
  <si>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</si>
  <si>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</si>
  <si>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</si>
  <si>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</si>
  <si>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</si>
  <si>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</si>
  <si>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</si>
  <si>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</si>
  <si>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</si>
  <si>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</si>
  <si>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</si>
  <si>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</si>
  <si>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</si>
  <si>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</si>
  <si>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</si>
  <si>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</si>
  <si>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</si>
  <si>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</si>
  <si>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</si>
  <si>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</si>
  <si>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</si>
  <si>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</si>
  <si>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</si>
  <si>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</si>
  <si>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</si>
  <si>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</si>
  <si>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</si>
  <si>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</si>
  <si>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</si>
  <si>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</si>
  <si>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</si>
  <si>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</si>
  <si>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</si>
  <si>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</si>
  <si>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</si>
  <si>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</si>
  <si>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</si>
  <si>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</si>
  <si>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</si>
  <si>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</si>
  <si>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</si>
  <si>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</si>
  <si>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</si>
  <si>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</si>
  <si>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</si>
  <si>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</si>
  <si>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</si>
  <si>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</si>
  <si>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</si>
  <si>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</si>
  <si>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</si>
  <si>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</si>
  <si>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</si>
  <si>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</si>
  <si>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</si>
  <si>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</si>
  <si>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</si>
  <si>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</si>
  <si>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</si>
  <si>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</si>
  <si>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</si>
  <si>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</si>
  <si>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</si>
  <si>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</si>
  <si>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</si>
  <si>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</si>
  <si>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</si>
  <si>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</si>
  <si>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</si>
  <si>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</si>
  <si>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</si>
  <si>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</si>
  <si>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</si>
  <si>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</si>
  <si>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</si>
  <si>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</si>
  <si>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</si>
  <si>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</si>
  <si>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</si>
  <si>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</si>
  <si>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</si>
  <si>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</si>
  <si>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</si>
  <si>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</si>
  <si>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</si>
  <si>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</si>
  <si>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</si>
  <si>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</si>
  <si>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</si>
  <si>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</si>
  <si>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</si>
  <si>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</si>
  <si>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</si>
  <si>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</si>
  <si>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</si>
  <si>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</si>
  <si>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</si>
  <si>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</si>
  <si>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</si>
  <si>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</si>
  <si>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</si>
  <si>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</si>
  <si>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</si>
  <si>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</si>
  <si>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</si>
  <si>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</si>
  <si>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</si>
  <si>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</si>
  <si>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</si>
  <si>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</si>
  <si>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</si>
  <si>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</si>
  <si>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</si>
  <si>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</si>
  <si>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</si>
  <si>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</si>
  <si>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</si>
  <si>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</si>
  <si>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</si>
  <si>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</si>
  <si>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</si>
  <si>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</si>
  <si>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</si>
  <si>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</si>
  <si>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</si>
  <si>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</si>
  <si>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</si>
  <si>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</si>
  <si>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</si>
  <si>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</si>
  <si>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</si>
  <si>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</si>
  <si>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</si>
  <si>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</si>
  <si>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</si>
  <si>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</si>
  <si>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</si>
  <si>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</si>
  <si>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</si>
  <si>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</si>
  <si>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</si>
  <si>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</si>
  <si>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</si>
  <si>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</si>
  <si>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</si>
  <si>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</si>
  <si>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</si>
  <si>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</si>
  <si>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</si>
  <si>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</si>
  <si>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</si>
  <si>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</si>
  <si>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</si>
  <si>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</si>
  <si>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</si>
  <si>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</si>
  <si>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</si>
  <si>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</si>
  <si>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</si>
  <si>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</si>
  <si>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</si>
  <si>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</si>
  <si>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</si>
  <si>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</si>
  <si>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</si>
  <si>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</si>
  <si>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</si>
  <si>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</si>
  <si>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</si>
  <si>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</si>
  <si>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</si>
  <si>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</si>
  <si>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</si>
  <si>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</si>
  <si>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</si>
  <si>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</si>
  <si>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</si>
  <si>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</si>
  <si>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</si>
  <si>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</si>
  <si>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</si>
  <si>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</si>
  <si>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</si>
  <si>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</si>
  <si>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</si>
  <si>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</si>
  <si>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</si>
  <si>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</si>
  <si>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</si>
  <si>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</si>
  <si>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</si>
  <si>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</si>
  <si>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</si>
  <si>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</si>
  <si>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</si>
  <si>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</si>
  <si>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</si>
  <si>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</si>
  <si>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</si>
  <si>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</si>
  <si>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</si>
  <si>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</si>
  <si>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</si>
  <si>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</si>
  <si>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</si>
  <si>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</si>
  <si>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</si>
  <si>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</si>
  <si>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</si>
  <si>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</si>
  <si>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</si>
  <si>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</si>
  <si>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</si>
  <si>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</si>
  <si>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</si>
  <si>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</si>
  <si>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</si>
  <si>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</si>
  <si>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</si>
  <si>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</si>
  <si>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</si>
  <si>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</si>
  <si>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</si>
  <si>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</si>
  <si>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</si>
  <si>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</si>
  <si>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</si>
  <si>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</si>
  <si>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</si>
  <si>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</si>
  <si>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</si>
  <si>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</si>
  <si>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</si>
  <si>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</si>
  <si>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</si>
  <si>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</si>
  <si>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</si>
  <si>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</si>
  <si>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</si>
  <si>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</si>
  <si>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</si>
  <si>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</si>
  <si>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</si>
  <si>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</si>
  <si>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</si>
  <si>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</si>
  <si>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</si>
  <si>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</si>
  <si>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</si>
  <si>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</si>
  <si>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</si>
  <si>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</si>
  <si>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</si>
  <si>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</si>
  <si>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</si>
  <si>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</si>
  <si>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</si>
  <si>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</si>
  <si>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</si>
  <si>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</si>
  <si>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</si>
  <si>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</si>
  <si>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</si>
  <si>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</si>
  <si>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</si>
  <si>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</si>
  <si>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</si>
  <si>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</si>
  <si>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</si>
  <si>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</si>
  <si>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</si>
  <si>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</si>
  <si>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</si>
  <si>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</si>
  <si>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</si>
  <si>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</si>
  <si>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</si>
  <si>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</si>
  <si>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</si>
  <si>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</si>
  <si>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</si>
  <si>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</si>
  <si>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</si>
  <si>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</si>
  <si>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</si>
  <si>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</si>
  <si>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</si>
  <si>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</si>
  <si>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</si>
  <si>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</si>
  <si>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</si>
  <si>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</si>
  <si>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</si>
  <si>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</si>
  <si>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</si>
  <si>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</si>
  <si>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</si>
  <si>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</si>
  <si>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</si>
  <si>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</si>
  <si>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</si>
  <si>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</si>
  <si>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</si>
  <si>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</si>
  <si>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</si>
  <si>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</si>
  <si>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</si>
  <si>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</si>
  <si>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</si>
  <si>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</si>
  <si>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</si>
  <si>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</si>
  <si>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</si>
  <si>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</si>
  <si>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</si>
  <si>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</si>
  <si>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</si>
  <si>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</si>
  <si>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</si>
  <si>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</si>
  <si>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</si>
  <si>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</si>
  <si>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</si>
  <si>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</si>
  <si>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</si>
  <si>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</si>
  <si>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</si>
  <si>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</si>
  <si>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</si>
  <si>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</si>
  <si>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</si>
  <si>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</si>
  <si>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</si>
  <si>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</si>
  <si>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</si>
  <si>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</si>
  <si>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</si>
  <si>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</si>
  <si>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</si>
  <si>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</si>
  <si>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</si>
  <si>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</si>
  <si>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</si>
  <si>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</si>
  <si>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</si>
  <si>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</si>
  <si>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</si>
  <si>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</si>
  <si>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</si>
  <si>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</si>
  <si>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</si>
  <si>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</si>
  <si>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</si>
  <si>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</si>
  <si>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</si>
  <si>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</si>
  <si>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</si>
  <si>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</si>
  <si>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</si>
  <si>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</si>
  <si>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</si>
  <si>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</si>
  <si>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</si>
  <si>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</si>
  <si>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</si>
  <si>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</si>
  <si>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</si>
  <si>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</si>
  <si>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</si>
  <si>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</si>
  <si>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</si>
  <si>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</si>
  <si>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</si>
  <si>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</si>
  <si>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</si>
  <si>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</si>
  <si>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</si>
  <si>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</si>
  <si>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</si>
  <si>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</si>
  <si>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</si>
  <si>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</si>
  <si>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</si>
  <si>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</si>
  <si>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</si>
  <si>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</si>
  <si>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</si>
  <si>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</si>
  <si>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</si>
  <si>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</si>
  <si>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</si>
  <si>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</si>
  <si>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</si>
  <si>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</si>
  <si>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</si>
  <si>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</si>
  <si>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</si>
  <si>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</si>
  <si>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</si>
  <si>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</si>
  <si>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</si>
  <si>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</si>
  <si>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</si>
  <si>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</si>
  <si>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</si>
  <si>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</si>
  <si>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</si>
  <si>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</si>
  <si>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</si>
  <si>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</si>
  <si>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</si>
  <si>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</si>
  <si>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</si>
  <si>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</si>
  <si>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</si>
  <si>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</si>
  <si>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</si>
  <si>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</si>
  <si>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</si>
  <si>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</si>
  <si>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</si>
  <si>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</si>
  <si>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</si>
  <si>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</si>
  <si>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</si>
  <si>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</si>
  <si>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</si>
  <si>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</si>
  <si>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</si>
  <si>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</si>
  <si>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</si>
  <si>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</si>
  <si>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</si>
  <si>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</si>
  <si>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</si>
  <si>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</si>
  <si>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</si>
  <si>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</si>
  <si>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</si>
  <si>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</si>
  <si>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</si>
  <si>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</si>
  <si>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</si>
  <si>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</si>
  <si>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</si>
  <si>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</si>
  <si>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</si>
  <si>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</si>
  <si>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</si>
  <si>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</si>
  <si>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</si>
  <si>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</si>
  <si>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</si>
  <si>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</si>
  <si>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</si>
  <si>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</si>
  <si>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</si>
  <si>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</si>
  <si>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</si>
  <si>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</si>
  <si>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</si>
  <si>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</si>
  <si>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</si>
  <si>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</si>
  <si>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</si>
  <si>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</si>
  <si>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</si>
  <si>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</si>
  <si>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</si>
  <si>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</si>
  <si>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</si>
  <si>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</si>
  <si>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</si>
  <si>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</si>
  <si>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</si>
  <si>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</si>
  <si>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</si>
  <si>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</si>
  <si>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</si>
  <si>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</si>
  <si>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</si>
  <si>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</si>
  <si>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</si>
  <si>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</si>
  <si>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</si>
  <si>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</si>
  <si>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</si>
  <si>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</si>
  <si>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</si>
  <si>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</si>
  <si>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</si>
  <si>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</si>
  <si>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</si>
  <si>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</si>
  <si>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</si>
  <si>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</si>
  <si>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</si>
  <si>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</si>
  <si>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</si>
  <si>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</si>
  <si>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</si>
  <si>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</si>
  <si>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</si>
  <si>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</si>
  <si>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</si>
  <si>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</si>
  <si>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</si>
  <si>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</si>
  <si>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</si>
  <si>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</si>
  <si>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</si>
  <si>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</si>
  <si>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</si>
  <si>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</si>
  <si>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</si>
  <si>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</si>
  <si>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</si>
  <si>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</si>
  <si>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</si>
  <si>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</si>
  <si>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</si>
  <si>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</si>
  <si>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</si>
  <si>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</si>
  <si>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</si>
  <si>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</si>
  <si>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</si>
  <si>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</si>
  <si>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</si>
  <si>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</si>
  <si>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</si>
  <si>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</si>
  <si>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</si>
  <si>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</si>
  <si>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</si>
  <si>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</si>
  <si>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</si>
  <si>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</si>
  <si>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</si>
  <si>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</si>
  <si>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</si>
  <si>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</si>
  <si>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</si>
  <si>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</si>
  <si>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</si>
  <si>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</si>
  <si>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</si>
  <si>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</si>
  <si>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</si>
  <si>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</si>
  <si>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</si>
  <si>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</si>
  <si>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</si>
  <si>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</si>
  <si>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</si>
  <si>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</si>
  <si>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</si>
  <si>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</si>
  <si>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</si>
  <si>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</si>
  <si>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</si>
  <si>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</si>
  <si>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</si>
  <si>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</si>
  <si>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</si>
  <si>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</si>
  <si>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</si>
  <si>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</si>
  <si>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</si>
  <si>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</si>
  <si>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</si>
  <si>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</si>
  <si>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</si>
  <si>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</si>
  <si>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</si>
  <si>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</si>
  <si>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</si>
  <si>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</si>
  <si>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</si>
  <si>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</si>
  <si>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</si>
  <si>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</si>
  <si>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</si>
  <si>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</si>
  <si>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</si>
  <si>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</si>
  <si>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</si>
  <si>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</si>
  <si>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</si>
  <si>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</si>
  <si>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</si>
  <si>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</si>
  <si>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</si>
  <si>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</si>
  <si>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</si>
  <si>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</si>
  <si>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</si>
  <si>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</si>
  <si>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</si>
  <si>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</si>
  <si>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</si>
  <si>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</si>
  <si>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</si>
  <si>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</si>
  <si>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</si>
  <si>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</si>
  <si>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</si>
  <si>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</si>
  <si>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</si>
  <si>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</si>
  <si>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</si>
  <si>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</si>
  <si>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</si>
  <si>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</si>
  <si>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</si>
  <si>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</si>
  <si>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</si>
  <si>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</si>
  <si>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</si>
  <si>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</si>
  <si>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</si>
  <si>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</si>
  <si>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</si>
  <si>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</si>
  <si>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</si>
  <si>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</si>
  <si>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</si>
  <si>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</si>
  <si>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</si>
  <si>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</si>
  <si>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</si>
  <si>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</si>
  <si>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</si>
  <si>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</si>
  <si>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</si>
  <si>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</si>
  <si>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</si>
  <si>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</si>
  <si>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</si>
  <si>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</si>
  <si>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</si>
  <si>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</si>
  <si>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</si>
  <si>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</si>
  <si>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</si>
  <si>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</si>
  <si>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</si>
  <si>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</si>
  <si>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</si>
  <si>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</si>
  <si>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</si>
  <si>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</si>
  <si>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</si>
  <si>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</si>
  <si>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</si>
  <si>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</si>
  <si>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</si>
  <si>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</si>
  <si>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</si>
  <si>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</si>
  <si>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</si>
  <si>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</si>
  <si>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</si>
  <si>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</si>
  <si>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</si>
  <si>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</si>
  <si>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</si>
  <si>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</si>
  <si>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</si>
  <si>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</si>
  <si>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</si>
  <si>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</si>
  <si>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</si>
  <si>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</si>
  <si>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</si>
  <si>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</si>
  <si>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</si>
  <si>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</si>
  <si>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</si>
  <si>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</si>
  <si>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</si>
  <si>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</si>
  <si>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</si>
  <si>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</si>
  <si>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</si>
  <si>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</si>
  <si>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</si>
  <si>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</si>
  <si>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</si>
  <si>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</si>
  <si>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</si>
  <si>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</si>
  <si>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</si>
  <si>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</si>
  <si>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</si>
  <si>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</si>
  <si>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</si>
  <si>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</si>
  <si>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</si>
  <si>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</si>
  <si>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</si>
  <si>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</si>
  <si>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</si>
  <si>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</si>
  <si>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</si>
  <si>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</si>
  <si>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</si>
  <si>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</si>
  <si>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</si>
  <si>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</si>
  <si>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</si>
  <si>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</si>
  <si>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</si>
  <si>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</si>
  <si>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</si>
  <si>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</si>
  <si>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</si>
  <si>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</si>
  <si>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</si>
  <si>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</si>
  <si>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</si>
  <si>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</si>
  <si>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</si>
  <si>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</si>
  <si>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</si>
  <si>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</si>
  <si>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</si>
  <si>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</si>
  <si>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</si>
  <si>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</si>
  <si>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</si>
  <si>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</si>
  <si>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</si>
  <si>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</si>
  <si>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</si>
  <si>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</si>
  <si>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</si>
  <si>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</si>
  <si>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</si>
  <si>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</si>
  <si>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</si>
  <si>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</si>
  <si>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</si>
  <si>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</si>
  <si>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</si>
  <si>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</si>
  <si>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</si>
  <si>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</si>
  <si>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</si>
  <si>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</si>
  <si>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</si>
  <si>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</si>
  <si>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</si>
  <si>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</si>
  <si>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</si>
  <si>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</si>
  <si>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</si>
  <si>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</si>
  <si>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</si>
  <si>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</si>
  <si>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</si>
  <si>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</si>
  <si>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</si>
  <si>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</si>
  <si>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</si>
  <si>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</si>
  <si>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</si>
  <si>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</si>
  <si>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</si>
  <si>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</si>
  <si>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</si>
  <si>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</si>
  <si>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</si>
  <si>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</si>
  <si>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</si>
  <si>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</si>
  <si>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</si>
  <si>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</si>
  <si>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</si>
  <si>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</si>
  <si>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</si>
  <si>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</si>
  <si>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</si>
  <si>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</si>
  <si>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</si>
  <si>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</si>
  <si>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</si>
  <si>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</si>
  <si>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</si>
  <si>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</si>
  <si>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</si>
  <si>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</si>
  <si>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</si>
  <si>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</si>
  <si>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</si>
  <si>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</si>
  <si>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</si>
  <si>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</si>
  <si>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</si>
  <si>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</si>
  <si>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</si>
  <si>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</si>
  <si>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</si>
  <si>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</si>
  <si>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</si>
  <si>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</si>
  <si>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</si>
  <si>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</si>
  <si>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</si>
  <si>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</si>
  <si>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</si>
  <si>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</si>
  <si>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</si>
  <si>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</si>
  <si>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</si>
  <si>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</si>
  <si>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</si>
  <si>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</si>
  <si>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</si>
  <si>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</si>
  <si>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</si>
  <si>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</si>
  <si>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</si>
  <si>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</si>
  <si>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</si>
  <si>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</si>
  <si>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</si>
  <si>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</si>
  <si>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</si>
  <si>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</si>
  <si>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</si>
  <si>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</si>
  <si>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</si>
  <si>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</si>
  <si>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</si>
  <si>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</si>
  <si>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</si>
  <si>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</si>
  <si>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</si>
  <si>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</si>
  <si>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</si>
  <si>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</si>
  <si>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</si>
  <si>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</si>
  <si>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</si>
  <si>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</si>
  <si>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</si>
  <si>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</si>
  <si>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</si>
  <si>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</si>
  <si>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</si>
  <si>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</si>
  <si>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</si>
  <si>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</si>
  <si>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</si>
  <si>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</si>
  <si>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</si>
  <si>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</si>
  <si>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</si>
  <si>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</si>
  <si>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</si>
  <si>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</si>
  <si>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</si>
  <si>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</si>
  <si>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</si>
  <si>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</si>
  <si>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</si>
  <si>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</si>
  <si>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</si>
  <si>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</si>
  <si>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</si>
  <si>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</si>
  <si>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</si>
  <si>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</si>
  <si>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</si>
  <si>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</si>
  <si>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</si>
  <si>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</si>
  <si>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</si>
  <si>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</si>
  <si>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</si>
  <si>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</si>
  <si>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</si>
  <si>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</si>
  <si>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</si>
  <si>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</si>
  <si>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</si>
  <si>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</si>
  <si>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</si>
  <si>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</si>
  <si>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</si>
  <si>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</si>
  <si>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</si>
  <si>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</si>
  <si>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</si>
  <si>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</si>
  <si>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</si>
  <si>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</si>
  <si>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</si>
  <si>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</si>
  <si>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</si>
  <si>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</si>
  <si>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</si>
  <si>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</si>
  <si>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</si>
  <si>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</si>
  <si>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</si>
  <si>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</si>
  <si>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</si>
  <si>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</si>
  <si>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</si>
  <si>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</si>
  <si>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</si>
  <si>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</si>
  <si>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</si>
  <si>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</si>
  <si>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</si>
  <si>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</si>
  <si>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</si>
  <si>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</si>
  <si>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</si>
  <si>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</si>
  <si>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</si>
  <si>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</si>
  <si>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</si>
  <si>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</si>
  <si>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</si>
  <si>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</si>
  <si>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</si>
  <si>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</si>
  <si>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</si>
  <si>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</si>
  <si>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</si>
  <si>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</si>
  <si>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</si>
  <si>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</si>
  <si>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</si>
  <si>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</si>
  <si>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</si>
  <si>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</si>
  <si>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</si>
  <si>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</si>
  <si>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</si>
  <si>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</si>
  <si>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</si>
  <si>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</si>
  <si>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</si>
  <si>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</si>
  <si>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</si>
  <si>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</si>
  <si>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</si>
  <si>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</si>
  <si>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</si>
  <si>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</si>
  <si>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</si>
  <si>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</si>
  <si>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</si>
  <si>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</si>
  <si>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</si>
  <si>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</si>
  <si>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</si>
  <si>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</si>
  <si>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</si>
  <si>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</si>
  <si>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</si>
  <si>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</si>
  <si>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</si>
  <si>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</si>
  <si>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</si>
  <si>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</si>
  <si>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</si>
  <si>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</si>
  <si>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</si>
  <si>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</si>
  <si>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</si>
  <si>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</si>
  <si>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</si>
  <si>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</si>
  <si>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</si>
  <si>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</si>
  <si>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</si>
  <si>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</si>
  <si>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</si>
  <si>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</si>
  <si>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</si>
  <si>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</si>
  <si>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</si>
  <si>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</si>
  <si>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</si>
  <si>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</si>
  <si>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</si>
  <si>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</si>
  <si>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</si>
  <si>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</si>
  <si>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</si>
  <si>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</si>
  <si>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</si>
  <si>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</si>
  <si>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</si>
  <si>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</si>
  <si>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</si>
  <si>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</si>
  <si>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</si>
  <si>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</si>
  <si>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</si>
  <si>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</si>
  <si>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</si>
  <si>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</si>
  <si>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</si>
  <si>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</si>
  <si>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</si>
  <si>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</si>
  <si>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</si>
  <si>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</si>
  <si>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</si>
  <si>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</si>
  <si>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</si>
  <si>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</si>
  <si>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</si>
  <si>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</si>
  <si>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</si>
  <si>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</si>
  <si>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</si>
  <si>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</si>
  <si>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</si>
  <si>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</si>
  <si>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</si>
  <si>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</si>
  <si>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</si>
  <si>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</si>
  <si>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</si>
  <si>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</si>
  <si>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</si>
  <si>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</si>
  <si>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</si>
  <si>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</si>
  <si>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</si>
  <si>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</si>
  <si>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</si>
  <si>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</si>
  <si>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</si>
  <si>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</si>
  <si>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</si>
  <si>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</si>
  <si>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</si>
  <si>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</si>
  <si>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</si>
  <si>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</si>
  <si>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</si>
  <si>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</si>
  <si>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</si>
  <si>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</si>
  <si>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</si>
  <si>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</si>
  <si>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</si>
  <si>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</si>
  <si>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</si>
  <si>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</si>
  <si>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</si>
  <si>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</si>
  <si>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</si>
  <si>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</si>
  <si>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</si>
  <si>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</si>
  <si>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</si>
  <si>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</si>
  <si>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</si>
  <si>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</si>
  <si>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</si>
  <si>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</si>
  <si>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</si>
  <si>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</si>
  <si>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</si>
  <si>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</si>
  <si>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</si>
  <si>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</si>
  <si>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</si>
  <si>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</si>
  <si>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</si>
  <si>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</si>
  <si>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</si>
  <si>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</si>
  <si>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</si>
  <si>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</si>
  <si>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</si>
  <si>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</si>
  <si>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</si>
  <si>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</si>
  <si>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</si>
  <si>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</si>
  <si>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</si>
  <si>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</si>
  <si>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</si>
  <si>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</si>
  <si>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</si>
  <si>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</si>
  <si>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</si>
  <si>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</si>
  <si>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</si>
  <si>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</si>
  <si>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</si>
  <si>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</si>
  <si>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</si>
  <si>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</si>
  <si>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</si>
  <si>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</si>
  <si>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</si>
  <si>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</si>
  <si>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</si>
  <si>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</si>
  <si>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</si>
  <si>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</si>
  <si>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</si>
  <si>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</si>
  <si>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</si>
  <si>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</si>
  <si>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</si>
  <si>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</si>
  <si>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</si>
  <si>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</si>
  <si>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</si>
  <si>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</si>
  <si>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</si>
  <si>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</si>
  <si>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</si>
  <si>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</si>
  <si>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</si>
  <si>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</si>
  <si>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</si>
  <si>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</si>
  <si>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</si>
  <si>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</si>
  <si>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</si>
  <si>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</si>
  <si>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</si>
  <si>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</si>
  <si>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</si>
  <si>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</si>
  <si>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</si>
  <si>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</si>
  <si>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</si>
  <si>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</si>
  <si>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</si>
  <si>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</si>
  <si>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</si>
  <si>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</si>
  <si>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</si>
  <si>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</si>
  <si>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</si>
  <si>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</si>
  <si>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</si>
  <si>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</si>
  <si>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</si>
  <si>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</si>
  <si>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</si>
  <si>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</si>
  <si>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</si>
  <si>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</si>
  <si>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</si>
  <si>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</si>
  <si>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</si>
  <si>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</si>
  <si>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</si>
  <si>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</si>
  <si>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</si>
  <si>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</si>
  <si>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</si>
  <si>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</si>
  <si>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</si>
  <si>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</si>
  <si>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</si>
  <si>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</si>
  <si>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</si>
  <si>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</si>
  <si>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</si>
  <si>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</si>
  <si>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</si>
  <si>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</si>
  <si>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</si>
  <si>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</si>
  <si>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</si>
  <si>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</si>
  <si>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</si>
  <si>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</si>
  <si>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</si>
  <si>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</si>
  <si>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</si>
  <si>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</si>
  <si>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</si>
  <si>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</si>
  <si>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</si>
  <si>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</si>
  <si>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</si>
  <si>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</si>
  <si>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</si>
  <si>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</si>
  <si>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</si>
  <si>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</si>
  <si>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</si>
  <si>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</si>
  <si>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</si>
  <si>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</si>
  <si>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</si>
  <si>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</si>
  <si>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</si>
  <si>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</si>
  <si>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</si>
  <si>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</si>
  <si>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</si>
  <si>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</si>
  <si>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</si>
  <si>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</si>
  <si>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</si>
  <si>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</si>
  <si>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</si>
  <si>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</si>
  <si>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</si>
  <si>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</si>
  <si>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</si>
  <si>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</si>
  <si>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</si>
  <si>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</si>
  <si>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</si>
  <si>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</si>
  <si>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</si>
  <si>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</si>
  <si>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</si>
  <si>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</si>
  <si>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</si>
  <si>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</si>
  <si>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</si>
  <si>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</si>
  <si>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</si>
  <si>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</si>
  <si>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</si>
  <si>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</si>
  <si>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</si>
  <si>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</si>
  <si>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</si>
  <si>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</si>
  <si>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</si>
  <si>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</si>
  <si>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</si>
  <si>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</si>
  <si>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</si>
  <si>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</si>
  <si>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</si>
  <si>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</si>
  <si>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</si>
  <si>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</si>
  <si>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</si>
  <si>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</si>
  <si>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</si>
  <si>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</si>
  <si>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</si>
  <si>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</si>
  <si>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</si>
  <si>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</si>
  <si>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</si>
  <si>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</si>
  <si>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</si>
  <si>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</si>
  <si>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</si>
  <si>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</si>
  <si>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</si>
  <si>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</si>
  <si>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</si>
  <si>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</si>
  <si>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</si>
  <si>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</si>
  <si>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</si>
  <si>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</si>
  <si>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</si>
  <si>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</si>
  <si>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</si>
  <si>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</si>
  <si>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</si>
  <si>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</si>
  <si>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</si>
  <si>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</si>
  <si>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</si>
  <si>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</si>
  <si>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</si>
  <si>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</si>
  <si>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</si>
  <si>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</si>
  <si>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</si>
  <si>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</si>
  <si>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</si>
  <si>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</si>
  <si>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</si>
  <si>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</si>
  <si>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</si>
  <si>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</si>
  <si>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</si>
  <si>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</si>
  <si>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</si>
  <si>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</si>
  <si>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</si>
  <si>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</si>
  <si>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</si>
  <si>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</si>
  <si>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</si>
  <si>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</si>
  <si>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</si>
  <si>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</si>
  <si>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</si>
  <si>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</si>
  <si>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</si>
  <si>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</si>
  <si>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</si>
  <si>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</si>
  <si>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</si>
  <si>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</si>
  <si>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</si>
  <si>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</si>
  <si>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</si>
  <si>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</si>
  <si>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</si>
  <si>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</si>
  <si>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</si>
  <si>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</si>
  <si>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</si>
  <si>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</si>
  <si>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</si>
  <si>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</si>
  <si>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</si>
  <si>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</si>
  <si>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</si>
  <si>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</si>
  <si>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</si>
  <si>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</si>
  <si>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</si>
  <si>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</si>
  <si>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</si>
  <si>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</si>
  <si>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</si>
  <si>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</si>
  <si>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</si>
  <si>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</si>
  <si>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</si>
  <si>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</si>
  <si>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</si>
  <si>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</si>
  <si>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</si>
  <si>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</si>
  <si>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</si>
  <si>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</si>
  <si>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</si>
  <si>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</si>
  <si>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</si>
  <si>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</si>
  <si>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</si>
  <si>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</si>
  <si>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</si>
  <si>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</si>
  <si>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</si>
  <si>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</si>
  <si>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</si>
  <si>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</si>
  <si>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</si>
  <si>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</si>
  <si>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</si>
  <si>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</si>
  <si>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</si>
  <si>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</si>
  <si>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</si>
  <si>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</si>
  <si>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</si>
  <si>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</si>
  <si>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</si>
  <si>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</si>
  <si>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</si>
  <si>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</si>
  <si>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</si>
  <si>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</si>
  <si>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</si>
  <si>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</si>
  <si>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</si>
  <si>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</si>
  <si>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</si>
  <si>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</si>
  <si>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</si>
  <si>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</si>
  <si>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</si>
  <si>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</si>
  <si>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</si>
  <si>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</si>
  <si>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</si>
  <si>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</si>
  <si>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</si>
  <si>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</si>
  <si>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</si>
  <si>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</si>
  <si>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</si>
  <si>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</si>
  <si>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</si>
  <si>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</si>
  <si>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</si>
  <si>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</si>
  <si>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</si>
  <si>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</si>
  <si>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</si>
  <si>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</si>
  <si>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</si>
  <si>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</si>
  <si>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</si>
  <si>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</si>
  <si>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</si>
  <si>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</si>
  <si>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</si>
  <si>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</si>
  <si>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</si>
  <si>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</si>
  <si>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</si>
  <si>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</si>
  <si>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</si>
  <si>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</si>
  <si>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</si>
  <si>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</si>
  <si>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</si>
  <si>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</si>
  <si>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</si>
  <si>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</si>
  <si>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</si>
  <si>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</si>
  <si>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</si>
  <si>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</si>
  <si>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</si>
  <si>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</si>
  <si>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</si>
  <si>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</si>
  <si>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</si>
  <si>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</si>
  <si>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</si>
  <si>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</si>
  <si>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</si>
  <si>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</si>
  <si>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</si>
  <si>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</si>
  <si>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</si>
  <si>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</si>
  <si>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</si>
  <si>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</si>
  <si>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</si>
  <si>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</si>
  <si>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</si>
  <si>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</si>
  <si>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</si>
  <si>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</si>
  <si>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</si>
  <si>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</si>
  <si>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</si>
  <si>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</si>
  <si>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</si>
  <si>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</si>
  <si>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</si>
  <si>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</si>
  <si>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</si>
  <si>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</si>
  <si>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</si>
  <si>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</si>
  <si>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</si>
  <si>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</si>
  <si>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</si>
  <si>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</si>
  <si>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</si>
  <si>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</si>
  <si>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</si>
  <si>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</si>
  <si>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</si>
  <si>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</si>
  <si>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</si>
  <si>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</si>
  <si>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</si>
  <si>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</si>
  <si>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</si>
  <si>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</si>
  <si>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</si>
  <si>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</si>
  <si>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</si>
  <si>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</si>
  <si>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</si>
  <si>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</si>
  <si>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</si>
  <si>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</si>
  <si>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</si>
  <si>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</si>
  <si>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</si>
  <si>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</si>
  <si>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</si>
  <si>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</si>
  <si>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</si>
  <si>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</si>
  <si>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</si>
  <si>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</si>
  <si>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</si>
  <si>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</si>
  <si>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</si>
  <si>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</si>
  <si>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</si>
  <si>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</si>
  <si>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</si>
  <si>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</si>
  <si>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</si>
  <si>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</si>
  <si>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</si>
  <si>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</si>
  <si>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</si>
  <si>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</si>
  <si>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</si>
  <si>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</si>
  <si>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</si>
  <si>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</si>
  <si>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</si>
  <si>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</si>
  <si>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</si>
  <si>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</si>
  <si>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</si>
  <si>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</si>
  <si>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</si>
  <si>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</si>
  <si>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</si>
  <si>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</si>
  <si>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</si>
  <si>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</si>
  <si>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</si>
  <si>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</si>
  <si>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</si>
  <si>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</si>
  <si>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</si>
  <si>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</si>
  <si>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</si>
  <si>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</si>
  <si>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</si>
  <si>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</si>
  <si>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</si>
  <si>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</si>
  <si>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</si>
  <si>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</si>
  <si>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</si>
  <si>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</si>
  <si>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</si>
  <si>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</si>
  <si>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</si>
  <si>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</si>
  <si>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</si>
  <si>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</si>
  <si>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</si>
  <si>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</si>
  <si>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</si>
  <si>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</si>
  <si>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</si>
  <si>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</si>
  <si>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</si>
  <si>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</si>
  <si>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</si>
  <si>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</si>
  <si>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</si>
  <si>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</si>
  <si>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</si>
  <si>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</si>
  <si>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</si>
  <si>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</si>
  <si>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</si>
  <si>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</si>
  <si>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</si>
  <si>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</si>
  <si>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</si>
  <si>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</si>
  <si>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</si>
  <si>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</si>
  <si>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</si>
  <si>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</si>
  <si>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</si>
  <si>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</si>
  <si>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</si>
  <si>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</si>
  <si>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</si>
  <si>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</si>
  <si>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</si>
  <si>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</si>
  <si>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</si>
  <si>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</si>
  <si>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</si>
  <si>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</si>
  <si>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</si>
  <si>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</si>
  <si>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</si>
  <si>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</si>
  <si>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</si>
  <si>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</si>
  <si>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</si>
  <si>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</si>
  <si>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</si>
  <si>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</si>
  <si>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</si>
  <si>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</si>
  <si>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</si>
  <si>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</si>
  <si>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</si>
  <si>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</si>
  <si>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</si>
  <si>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</si>
  <si>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</si>
  <si>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</si>
  <si>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</si>
  <si>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</si>
  <si>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</si>
  <si>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</si>
  <si>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</si>
  <si>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</si>
  <si>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</si>
  <si>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</si>
  <si>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</si>
  <si>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</si>
  <si>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</si>
  <si>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</si>
  <si>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</si>
  <si>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</si>
  <si>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</si>
  <si>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</si>
  <si>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</si>
  <si>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</si>
  <si>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</si>
  <si>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</si>
  <si>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</si>
  <si>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</si>
  <si>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</si>
  <si>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</si>
  <si>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</si>
  <si>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</si>
  <si>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</si>
  <si>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</si>
  <si>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</si>
  <si>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</si>
  <si>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</si>
  <si>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</si>
  <si>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</si>
  <si>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</si>
  <si>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</si>
  <si>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</si>
  <si>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</si>
  <si>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</si>
  <si>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</si>
  <si>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</si>
  <si>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</si>
  <si>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</si>
  <si>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</si>
  <si>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</si>
  <si>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</si>
  <si>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</si>
  <si>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</si>
  <si>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</si>
  <si>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</si>
  <si>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</si>
  <si>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</si>
  <si>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</si>
  <si>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</si>
  <si>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</si>
  <si>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</si>
  <si>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</si>
  <si>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</si>
  <si>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</si>
  <si>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</si>
  <si>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</si>
  <si>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</si>
  <si>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</si>
  <si>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</si>
  <si>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</si>
  <si>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</si>
  <si>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</si>
  <si>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</si>
  <si>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</si>
  <si>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</si>
  <si>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</si>
  <si>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</si>
  <si>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</si>
  <si>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</si>
  <si>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</si>
  <si>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</si>
  <si>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</si>
  <si>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</si>
  <si>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</si>
  <si>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</si>
  <si>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</si>
  <si>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</si>
  <si>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</si>
  <si>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</si>
  <si>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</si>
  <si>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</si>
  <si>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</si>
  <si>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</si>
  <si>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</si>
  <si>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</si>
  <si>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</si>
  <si>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</si>
  <si>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</si>
  <si>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</si>
  <si>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</si>
  <si>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</si>
  <si>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</si>
  <si>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</si>
  <si>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</si>
  <si>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</si>
  <si>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</si>
  <si>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</si>
  <si>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</si>
  <si>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</si>
  <si>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</si>
  <si>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</si>
  <si>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</si>
  <si>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</si>
  <si>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</si>
  <si>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</si>
  <si>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</si>
  <si>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</si>
  <si>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</si>
  <si>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</si>
  <si>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</si>
  <si>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</si>
  <si>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</si>
  <si>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</si>
  <si>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</si>
  <si>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</si>
  <si>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</si>
  <si>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</si>
  <si>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</si>
  <si>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</si>
  <si>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</si>
  <si>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</si>
  <si>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</si>
  <si>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</si>
  <si>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</si>
  <si>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</si>
  <si>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</si>
  <si>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</si>
  <si>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</si>
  <si>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</si>
  <si>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</si>
  <si>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</si>
  <si>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</si>
  <si>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</si>
  <si>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</si>
  <si>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</si>
  <si>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</si>
  <si>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</si>
  <si>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</si>
  <si>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</si>
  <si>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</si>
  <si>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</si>
  <si>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</si>
  <si>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</si>
  <si>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</si>
  <si>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</si>
  <si>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</si>
  <si>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</si>
  <si>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</si>
  <si>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</si>
  <si>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</si>
  <si>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</si>
  <si>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</si>
  <si>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</si>
  <si>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</si>
  <si>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</si>
  <si>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</si>
  <si>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</si>
  <si>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</si>
  <si>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</si>
  <si>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</si>
  <si>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</si>
  <si>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</si>
  <si>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</si>
  <si>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</si>
  <si>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</si>
  <si>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</si>
  <si>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</si>
  <si>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</si>
  <si>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</si>
  <si>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</si>
  <si>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</si>
  <si>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</si>
  <si>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</si>
  <si>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</si>
  <si>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</si>
  <si>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</si>
  <si>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</si>
  <si>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</si>
  <si>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</si>
  <si>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</si>
  <si>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</si>
  <si>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</si>
  <si>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</si>
  <si>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</si>
  <si>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</si>
  <si>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</si>
  <si>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</si>
  <si>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</si>
  <si>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</si>
  <si>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</si>
  <si>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</si>
  <si>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</si>
  <si>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</si>
  <si>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</si>
  <si>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</si>
  <si>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</si>
  <si>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</si>
  <si>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</si>
  <si>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</si>
  <si>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</si>
  <si>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</si>
  <si>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</si>
  <si>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</si>
  <si>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</si>
  <si>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</si>
  <si>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</si>
  <si>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</si>
  <si>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</si>
  <si>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</si>
  <si>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</si>
  <si>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</si>
  <si>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</si>
  <si>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</si>
  <si>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</si>
  <si>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</si>
  <si>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</si>
  <si>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</si>
  <si>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</si>
  <si>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</si>
  <si>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</si>
  <si>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</si>
  <si>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</si>
  <si>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</si>
  <si>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</si>
  <si>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</si>
  <si>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</si>
  <si>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</si>
  <si>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</si>
  <si>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</si>
  <si>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</si>
  <si>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</si>
  <si>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</si>
  <si>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</si>
  <si>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</si>
  <si>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</si>
  <si>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</si>
  <si>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</si>
  <si>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</si>
  <si>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</si>
  <si>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</si>
  <si>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</si>
  <si>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</si>
  <si>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</si>
  <si>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</si>
  <si>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</si>
  <si>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</si>
  <si>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</si>
  <si>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</si>
  <si>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</si>
  <si>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</si>
  <si>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</si>
  <si>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</si>
  <si>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</si>
  <si>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</si>
  <si>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</si>
  <si>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</si>
  <si>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</si>
  <si>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</si>
  <si>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</si>
  <si>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</si>
  <si>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</si>
  <si>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</si>
  <si>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</si>
  <si>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</si>
  <si>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</si>
  <si>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</si>
  <si>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</si>
  <si>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</si>
  <si>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</si>
  <si>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</si>
  <si>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</si>
  <si>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</si>
  <si>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</si>
  <si>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</si>
  <si>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</si>
  <si>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</si>
  <si>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</si>
  <si>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</si>
  <si>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</si>
  <si>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</si>
  <si>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</si>
  <si>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</si>
  <si>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</si>
  <si>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</si>
  <si>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</si>
  <si>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</si>
  <si>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</si>
  <si>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</si>
  <si>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</si>
  <si>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</si>
  <si>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</si>
  <si>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</si>
  <si>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</si>
  <si>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</si>
  <si>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</si>
  <si>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</si>
  <si>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</si>
  <si>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</si>
  <si>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</si>
  <si>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</si>
  <si>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</si>
  <si>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</si>
  <si>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</si>
  <si>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</si>
  <si>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</si>
  <si>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</si>
  <si>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</si>
  <si>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</si>
  <si>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</si>
  <si>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</si>
  <si>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</si>
  <si>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</si>
  <si>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</si>
  <si>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</si>
  <si>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</si>
  <si>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</si>
  <si>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</si>
  <si>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</si>
  <si>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</si>
  <si>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</si>
  <si>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</si>
  <si>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</si>
  <si>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</si>
  <si>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</si>
  <si>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</si>
  <si>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</si>
  <si>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</si>
  <si>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</si>
  <si>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</si>
  <si>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</si>
  <si>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</si>
  <si>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</si>
  <si>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</si>
  <si>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</si>
  <si>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</si>
  <si>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</si>
  <si>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</si>
  <si>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</si>
  <si>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</si>
  <si>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</si>
  <si>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</si>
  <si>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</si>
  <si>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</si>
  <si>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</si>
  <si>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</si>
  <si>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</si>
  <si>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</si>
  <si>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</si>
  <si>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</si>
  <si>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</si>
  <si>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</si>
  <si>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</si>
  <si>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</si>
  <si>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</si>
  <si>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</si>
  <si>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</si>
  <si>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</si>
  <si>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</si>
  <si>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</si>
  <si>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</si>
  <si>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</si>
  <si>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</si>
  <si>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</si>
  <si>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</si>
  <si>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</si>
  <si>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</si>
  <si>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</si>
  <si>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</si>
  <si>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</si>
  <si>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</si>
  <si>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</si>
  <si>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</si>
  <si>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</si>
  <si>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</si>
  <si>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</si>
  <si>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</si>
  <si>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</si>
  <si>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</si>
  <si>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</si>
  <si>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</si>
  <si>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</si>
  <si>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</si>
  <si>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</si>
  <si>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</si>
  <si>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</si>
  <si>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</si>
  <si>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</si>
  <si>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</si>
  <si>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</si>
  <si>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</si>
  <si>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</si>
  <si>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</si>
  <si>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</si>
  <si>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</si>
  <si>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</si>
  <si>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</si>
  <si>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</si>
  <si>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</si>
  <si>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</si>
  <si>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</si>
  <si>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</si>
  <si>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</si>
  <si>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</si>
  <si>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</si>
  <si>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</si>
  <si>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</si>
  <si>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</si>
  <si>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</si>
  <si>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</si>
  <si>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</si>
  <si>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</si>
  <si>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</si>
  <si>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</si>
  <si>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</si>
  <si>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</si>
  <si>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</si>
  <si>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</si>
  <si>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</si>
  <si>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</si>
  <si>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</si>
  <si>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</si>
  <si>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</si>
  <si>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</si>
  <si>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</si>
  <si>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</si>
  <si>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</si>
  <si>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</si>
  <si>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</si>
  <si>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</si>
  <si>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</si>
  <si>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</si>
  <si>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</si>
  <si>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</si>
  <si>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</si>
  <si>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</si>
  <si>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</si>
  <si>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</si>
  <si>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</si>
  <si>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</si>
  <si>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</si>
  <si>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</si>
  <si>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</si>
  <si>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</si>
  <si>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</si>
  <si>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</si>
  <si>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</si>
  <si>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</si>
  <si>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</si>
  <si>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</si>
  <si>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</si>
  <si>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</si>
  <si>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</si>
  <si>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</si>
  <si>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</si>
  <si>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</si>
  <si>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</si>
  <si>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</si>
  <si>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</si>
  <si>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</si>
  <si>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</si>
  <si>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</si>
  <si>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</si>
  <si>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</si>
  <si>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</si>
  <si>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</si>
  <si>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</si>
  <si>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</si>
  <si>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</si>
  <si>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</si>
  <si>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</si>
  <si>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</si>
  <si>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</si>
  <si>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</si>
  <si>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</si>
  <si>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</si>
  <si>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</si>
  <si>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</si>
  <si>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</si>
  <si>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</si>
  <si>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</si>
  <si>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</si>
  <si>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</si>
  <si>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</si>
  <si>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</si>
  <si>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</si>
  <si>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</si>
  <si>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</si>
  <si>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</si>
  <si>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</si>
  <si>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</si>
  <si>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</si>
  <si>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</si>
  <si>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</si>
  <si>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</si>
  <si>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</si>
  <si>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</si>
  <si>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</si>
  <si>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</si>
  <si>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</si>
  <si>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</si>
  <si>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</si>
  <si>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</si>
  <si>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</si>
  <si>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</si>
  <si>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</si>
  <si>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</si>
  <si>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</si>
  <si>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</si>
  <si>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</si>
  <si>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</si>
  <si>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</si>
  <si>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</si>
  <si>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</si>
  <si>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</si>
  <si>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</si>
  <si>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</si>
  <si>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</si>
  <si>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</si>
  <si>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</si>
  <si>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</si>
  <si>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</si>
  <si>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</si>
  <si>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</si>
  <si>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</si>
  <si>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</si>
  <si>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</si>
  <si>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</si>
  <si>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</si>
  <si>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</si>
  <si>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</si>
  <si>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</si>
  <si>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</si>
  <si>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</si>
  <si>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</si>
  <si>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</si>
  <si>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</si>
  <si>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</si>
  <si>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</si>
  <si>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</si>
  <si>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</si>
  <si>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</si>
  <si>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</si>
  <si>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</si>
  <si>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</si>
  <si>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</si>
  <si>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</si>
  <si>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</si>
  <si>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</si>
  <si>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</si>
  <si>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</si>
  <si>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</si>
  <si>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</si>
  <si>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</si>
  <si>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</si>
  <si>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</si>
  <si>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</si>
  <si>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</si>
  <si>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</si>
  <si>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</si>
  <si>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</si>
  <si>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</si>
  <si>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</si>
  <si>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</si>
  <si>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</si>
  <si>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</si>
  <si>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</si>
  <si>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</si>
  <si>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</si>
  <si>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</si>
  <si>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</si>
  <si>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</si>
  <si>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</si>
  <si>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</si>
  <si>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</si>
  <si>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</si>
  <si>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</si>
  <si>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</si>
  <si>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</si>
  <si>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</si>
  <si>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</si>
  <si>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</si>
  <si>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</si>
  <si>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</si>
  <si>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</si>
  <si>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</si>
  <si>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</si>
  <si>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</si>
  <si>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</si>
  <si>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</si>
  <si>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</si>
  <si>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</si>
  <si>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</si>
  <si>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</si>
  <si>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</si>
  <si>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</si>
  <si>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</si>
  <si>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</si>
  <si>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</si>
  <si>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</si>
  <si>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</si>
  <si>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</si>
  <si>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</si>
  <si>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</si>
  <si>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</si>
  <si>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</si>
  <si>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</si>
  <si>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</si>
  <si>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</si>
  <si>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</si>
  <si>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</si>
  <si>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</si>
  <si>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</si>
  <si>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</si>
  <si>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</si>
  <si>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</si>
  <si>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</si>
  <si>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</si>
  <si>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</si>
  <si>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</si>
  <si>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</si>
  <si>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</si>
  <si>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</si>
  <si>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</si>
  <si>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</si>
  <si>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</si>
  <si>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</si>
  <si>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</si>
  <si>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</si>
  <si>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</si>
  <si>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</si>
  <si>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</si>
  <si>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</si>
  <si>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</si>
  <si>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</si>
  <si>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</si>
  <si>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</si>
  <si>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</si>
  <si>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</si>
  <si>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</si>
  <si>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</si>
  <si>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</si>
  <si>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</si>
  <si>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</si>
  <si>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</si>
  <si>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</si>
  <si>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</si>
  <si>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</si>
  <si>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</si>
  <si>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</si>
  <si>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</si>
  <si>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</si>
  <si>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</si>
  <si>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</si>
  <si>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</si>
  <si>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</si>
  <si>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</si>
  <si>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</si>
  <si>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</si>
  <si>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</si>
  <si>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</si>
  <si>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</si>
  <si>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</si>
  <si>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</si>
  <si>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</si>
  <si>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</si>
  <si>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</si>
  <si>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</si>
  <si>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</si>
  <si>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</si>
  <si>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</si>
  <si>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</si>
  <si>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</si>
  <si>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</si>
  <si>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</si>
  <si>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</si>
  <si>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</si>
  <si>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</si>
  <si>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</si>
  <si>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</si>
  <si>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</si>
  <si>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</si>
  <si>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</si>
  <si>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</si>
  <si>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</si>
  <si>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</si>
  <si>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</si>
  <si>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</si>
  <si>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</si>
  <si>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</si>
  <si>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</si>
  <si>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</si>
  <si>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</si>
  <si>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</si>
  <si>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</si>
  <si>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</si>
  <si>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</si>
  <si>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</si>
  <si>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</si>
  <si>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</si>
  <si>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</si>
  <si>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</si>
  <si>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</si>
  <si>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</si>
  <si>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</si>
  <si>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</si>
  <si>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</si>
  <si>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</si>
  <si>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</si>
  <si>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</si>
  <si>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</si>
  <si>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</si>
  <si>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</si>
  <si>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</si>
  <si>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</si>
  <si>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</si>
  <si>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</si>
  <si>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</si>
  <si>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</si>
  <si>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</si>
  <si>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</si>
  <si>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</si>
  <si>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</si>
  <si>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</si>
  <si>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</si>
  <si>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</si>
  <si>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</si>
  <si>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</si>
  <si>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</si>
  <si>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</si>
  <si>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</si>
  <si>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</si>
  <si>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</si>
  <si>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</si>
  <si>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</si>
  <si>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</si>
  <si>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</si>
  <si>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</si>
  <si>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</si>
  <si>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</si>
  <si>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</si>
  <si>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</si>
  <si>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</si>
  <si>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</si>
  <si>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</si>
  <si>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</si>
  <si>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</si>
  <si>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</si>
  <si>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</si>
  <si>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</si>
  <si>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</si>
  <si>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</si>
  <si>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</si>
  <si>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</si>
  <si>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</si>
  <si>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</si>
  <si>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</si>
  <si>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</si>
  <si>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</si>
  <si>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</si>
  <si>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</si>
  <si>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</si>
  <si>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</si>
  <si>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</si>
  <si>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</si>
  <si>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</si>
  <si>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</si>
  <si>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</si>
  <si>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</si>
  <si>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</si>
  <si>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</si>
  <si>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</si>
  <si>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</si>
  <si>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</si>
  <si>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</si>
  <si>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</si>
  <si>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</si>
  <si>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</si>
  <si>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</si>
  <si>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</si>
  <si>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</si>
  <si>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</si>
  <si>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</si>
  <si>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</si>
  <si>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</si>
  <si>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</si>
  <si>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</si>
  <si>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</si>
  <si>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</si>
  <si>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</si>
  <si>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</si>
  <si>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</si>
  <si>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</si>
  <si>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</si>
  <si>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</si>
  <si>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</si>
  <si>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</si>
  <si>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</si>
  <si>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</si>
  <si>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</si>
  <si>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</si>
  <si>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</si>
  <si>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</si>
  <si>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</si>
  <si>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</si>
  <si>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</si>
  <si>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</si>
  <si>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</si>
  <si>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</si>
  <si>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</si>
  <si>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</si>
  <si>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</si>
  <si>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</si>
  <si>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</si>
  <si>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</si>
  <si>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</si>
  <si>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</si>
  <si>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</si>
  <si>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</si>
  <si>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</si>
  <si>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</si>
  <si>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</si>
  <si>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</si>
  <si>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</si>
  <si>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</si>
  <si>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</si>
  <si>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</si>
  <si>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</si>
  <si>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</si>
  <si>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</si>
  <si>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</si>
  <si>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</si>
  <si>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</si>
  <si>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</si>
  <si>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</si>
  <si>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</si>
  <si>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</si>
  <si>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</si>
  <si>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</si>
  <si>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</si>
  <si>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</si>
  <si>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</si>
  <si>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</si>
  <si>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</si>
  <si>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</si>
  <si>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</si>
  <si>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</si>
  <si>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</si>
  <si>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</si>
  <si>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</si>
  <si>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</si>
  <si>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</si>
  <si>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</si>
  <si>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</si>
  <si>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</si>
  <si>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</si>
  <si>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</si>
  <si>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</si>
  <si>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</si>
  <si>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</si>
  <si>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</si>
  <si>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</si>
  <si>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</si>
  <si>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</si>
  <si>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</si>
  <si>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</si>
  <si>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</si>
  <si>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</si>
  <si>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</si>
  <si>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</si>
  <si>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</si>
  <si>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</si>
  <si>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</si>
  <si>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</si>
  <si>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</si>
  <si>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</si>
  <si>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</si>
  <si>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</si>
  <si>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</si>
  <si>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</si>
  <si>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</si>
  <si>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</si>
  <si>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</si>
  <si>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</si>
  <si>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</si>
  <si>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</si>
  <si>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</si>
  <si>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</si>
  <si>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</si>
  <si>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</si>
  <si>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</si>
  <si>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</si>
  <si>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</si>
  <si>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</si>
  <si>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</si>
  <si>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</si>
  <si>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</si>
  <si>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</si>
  <si>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</si>
  <si>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</si>
  <si>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</si>
  <si>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</si>
  <si>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</si>
  <si>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</si>
  <si>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</si>
  <si>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</si>
  <si>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</si>
  <si>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</si>
  <si>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</si>
  <si>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</si>
  <si>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</si>
  <si>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</si>
  <si>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</si>
  <si>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</si>
  <si>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</si>
  <si>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</si>
  <si>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</si>
  <si>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</si>
  <si>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</si>
  <si>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</si>
  <si>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</si>
  <si>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</si>
  <si>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</si>
  <si>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</si>
  <si>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</si>
  <si>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</si>
  <si>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</si>
  <si>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</si>
  <si>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</si>
  <si>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</si>
  <si>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</si>
  <si>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</si>
  <si>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</si>
  <si>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</si>
  <si>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</si>
  <si>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</si>
  <si>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</si>
  <si>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</si>
  <si>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</si>
  <si>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</si>
  <si>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</si>
  <si>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</si>
  <si>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</si>
  <si>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</si>
  <si>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</si>
  <si>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</si>
  <si>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</si>
  <si>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</si>
  <si>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</si>
  <si>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</si>
  <si>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</si>
  <si>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</si>
  <si>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</si>
  <si>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</si>
  <si>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</si>
  <si>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</si>
  <si>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</si>
  <si>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</si>
  <si>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</si>
  <si>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</si>
  <si>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</si>
  <si>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</si>
  <si>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</si>
  <si>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</si>
  <si>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</si>
  <si>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</si>
  <si>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</si>
  <si>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</si>
  <si>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</si>
  <si>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</si>
  <si>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</si>
  <si>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</si>
  <si>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</si>
  <si>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</si>
  <si>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</si>
  <si>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</si>
  <si>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</si>
  <si>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</si>
  <si>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</si>
  <si>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</si>
  <si>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</si>
  <si>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</si>
  <si>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</si>
  <si>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</si>
  <si>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</si>
  <si>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</si>
  <si>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</si>
  <si>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</si>
  <si>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</si>
  <si>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</si>
  <si>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</si>
  <si>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</si>
  <si>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</si>
  <si>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</si>
  <si>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</si>
  <si>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</si>
  <si>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</si>
  <si>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</si>
  <si>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</si>
  <si>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</si>
  <si>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</si>
  <si>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</si>
  <si>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</si>
  <si>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</si>
  <si>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</si>
  <si>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</si>
  <si>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</si>
  <si>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</si>
  <si>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</si>
  <si>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</si>
  <si>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</si>
  <si>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</si>
  <si>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</si>
  <si>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</si>
  <si>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</si>
  <si>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</si>
  <si>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</si>
  <si>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</si>
  <si>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</si>
  <si>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</si>
  <si>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</si>
  <si>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</si>
  <si>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</si>
  <si>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</si>
  <si>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</si>
  <si>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</si>
  <si>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</si>
  <si>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</si>
  <si>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</si>
  <si>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</si>
  <si>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</si>
  <si>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</si>
  <si>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</si>
  <si>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</si>
  <si>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</si>
  <si>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</si>
  <si>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</si>
  <si>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</si>
  <si>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</si>
  <si>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</si>
  <si>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</si>
  <si>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</si>
  <si>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</si>
  <si>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</si>
  <si>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</si>
  <si>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</si>
  <si>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</si>
  <si>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</si>
  <si>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</si>
  <si>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</si>
  <si>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</si>
  <si>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</si>
  <si>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</si>
  <si>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</si>
  <si>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</si>
  <si>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</si>
  <si>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</si>
  <si>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</si>
  <si>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</si>
  <si>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</si>
  <si>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</si>
  <si>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</si>
  <si>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</si>
  <si>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</si>
  <si>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</si>
  <si>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</si>
  <si>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</si>
  <si>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</si>
  <si>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</si>
  <si>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</si>
  <si>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</si>
  <si>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</si>
  <si>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</si>
  <si>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</si>
  <si>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</si>
  <si>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</si>
  <si>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</si>
  <si>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</si>
  <si>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</si>
  <si>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</si>
  <si>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</si>
  <si>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</si>
  <si>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</si>
  <si>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</si>
  <si>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</si>
  <si>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</si>
  <si>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</si>
  <si>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</si>
  <si>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</si>
  <si>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</si>
  <si>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</si>
  <si>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</si>
  <si>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</si>
  <si>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</si>
  <si>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</si>
  <si>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</si>
  <si>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</si>
  <si>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</si>
  <si>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</si>
  <si>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</si>
  <si>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</si>
  <si>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</si>
  <si>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</si>
  <si>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</si>
  <si>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</si>
  <si>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</si>
  <si>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</si>
  <si>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</si>
  <si>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</si>
  <si>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</si>
  <si>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</si>
  <si>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</si>
  <si>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</si>
  <si>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</si>
  <si>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</si>
  <si>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</si>
  <si>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</si>
  <si>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</si>
  <si>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</si>
  <si>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</si>
  <si>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</si>
  <si>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</si>
  <si>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</si>
  <si>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</si>
  <si>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</si>
  <si>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</si>
  <si>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</si>
  <si>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</si>
  <si>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</si>
  <si>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</si>
  <si>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</si>
  <si>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</si>
  <si>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</si>
  <si>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</si>
  <si>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</si>
  <si>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</si>
  <si>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</si>
  <si>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</si>
  <si>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</si>
  <si>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</si>
  <si>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</si>
  <si>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</si>
  <si>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</si>
  <si>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</si>
  <si>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</si>
  <si>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</si>
  <si>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</si>
  <si>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</si>
  <si>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</si>
  <si>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</si>
  <si>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</si>
  <si>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</si>
  <si>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</si>
  <si>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</si>
  <si>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</si>
  <si>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</si>
  <si>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</si>
  <si>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</si>
  <si>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</si>
  <si>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</si>
  <si>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</si>
  <si>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</si>
  <si>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</si>
  <si>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</si>
  <si>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</si>
  <si>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</si>
  <si>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</si>
  <si>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</si>
  <si>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</si>
  <si>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</si>
  <si>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</si>
  <si>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</si>
  <si>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</si>
  <si>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</si>
  <si>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</si>
  <si>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</si>
  <si>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</si>
  <si>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</si>
  <si>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</si>
  <si>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</si>
  <si>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</si>
  <si>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</si>
  <si>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</si>
  <si>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</si>
  <si>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</si>
  <si>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</si>
  <si>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</si>
  <si>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</si>
  <si>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</si>
  <si>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</si>
  <si>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</si>
  <si>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</si>
  <si>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</si>
  <si>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</si>
  <si>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</si>
  <si>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</si>
  <si>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</si>
  <si>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</si>
  <si>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</si>
  <si>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</si>
  <si>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</si>
  <si>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</si>
  <si>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</si>
  <si>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</si>
  <si>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</si>
  <si>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</si>
  <si>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</si>
  <si>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</si>
  <si>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</si>
  <si>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</si>
  <si>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</si>
  <si>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</si>
  <si>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</si>
  <si>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</si>
  <si>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</si>
  <si>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</si>
  <si>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</si>
  <si>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</si>
  <si>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</si>
  <si>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</si>
  <si>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</si>
  <si>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</si>
  <si>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</si>
  <si>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</si>
  <si>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</si>
  <si>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</si>
  <si>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</si>
  <si>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</si>
  <si>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</si>
  <si>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</si>
  <si>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</si>
  <si>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</si>
  <si>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</si>
  <si>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</si>
  <si>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</si>
  <si>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</si>
  <si>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</si>
  <si>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</si>
  <si>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</si>
  <si>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</si>
  <si>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</si>
  <si>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</si>
  <si>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</si>
  <si>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</si>
  <si>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</si>
  <si>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</si>
  <si>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</si>
  <si>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</si>
  <si>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</si>
  <si>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</si>
  <si>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</si>
  <si>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</si>
  <si>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</si>
  <si>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</si>
  <si>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</si>
  <si>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</si>
  <si>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</si>
  <si>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</si>
  <si>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</si>
  <si>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</si>
  <si>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</si>
  <si>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</si>
  <si>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</si>
  <si>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</si>
  <si>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</si>
  <si>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</si>
  <si>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</si>
  <si>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</si>
  <si>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</si>
  <si>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</si>
  <si>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</si>
  <si>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</si>
  <si>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</si>
  <si>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</si>
  <si>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</si>
  <si>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</si>
  <si>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</si>
  <si>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</si>
  <si>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</si>
  <si>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</si>
  <si>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</si>
  <si>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</si>
  <si>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</si>
  <si>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</si>
  <si>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</si>
  <si>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</si>
  <si>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</si>
  <si>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</si>
  <si>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</si>
  <si>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</si>
  <si>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</si>
  <si>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</si>
  <si>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</si>
  <si>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</si>
  <si>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</si>
  <si>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</si>
  <si>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</si>
  <si>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</si>
  <si>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</si>
  <si>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</si>
  <si>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</si>
  <si>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</si>
  <si>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</si>
  <si>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</si>
  <si>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</si>
  <si>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</si>
  <si>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</si>
  <si>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</si>
  <si>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</si>
  <si>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</si>
  <si>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</si>
  <si>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</si>
  <si>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</si>
  <si>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</si>
  <si>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</si>
  <si>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</si>
  <si>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</si>
  <si>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</si>
  <si>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</si>
  <si>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</si>
  <si>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</si>
  <si>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</si>
  <si>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</si>
  <si>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</si>
  <si>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</si>
  <si>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</si>
  <si>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</si>
  <si>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</si>
  <si>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</si>
  <si>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</si>
  <si>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</si>
  <si>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</si>
  <si>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</si>
  <si>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</si>
  <si>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</si>
  <si>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</si>
  <si>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</si>
  <si>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</si>
  <si>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</si>
  <si>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</si>
  <si>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</si>
  <si>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</si>
  <si>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</si>
  <si>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</si>
  <si>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</si>
  <si>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</si>
  <si>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</si>
  <si>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</si>
  <si>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</si>
  <si>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</si>
  <si>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</si>
  <si>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</si>
  <si>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</si>
  <si>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</si>
  <si>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</si>
  <si>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</si>
  <si>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</si>
  <si>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</si>
  <si>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</si>
  <si>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</si>
  <si>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</si>
  <si>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</si>
  <si>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</si>
  <si>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</si>
  <si>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</si>
  <si>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</si>
  <si>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</si>
  <si>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</si>
  <si>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</si>
  <si>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</si>
  <si>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</si>
  <si>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</si>
  <si>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</si>
  <si>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</si>
  <si>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</si>
  <si>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</si>
  <si>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</si>
  <si>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</si>
  <si>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</si>
  <si>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</si>
  <si>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</si>
  <si>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</si>
  <si>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</si>
  <si>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</si>
  <si>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</si>
  <si>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</si>
  <si>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</si>
  <si>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</si>
  <si>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</si>
  <si>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</si>
  <si>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</si>
  <si>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</si>
  <si>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</si>
  <si>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</si>
  <si>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</si>
  <si>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</si>
  <si>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</si>
  <si>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</si>
  <si>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</si>
  <si>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</si>
  <si>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</si>
  <si>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</si>
  <si>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</si>
  <si>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</si>
  <si>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</si>
  <si>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</si>
  <si>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</si>
  <si>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</si>
  <si>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</si>
  <si>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</si>
  <si>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</si>
  <si>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</si>
  <si>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</si>
  <si>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</si>
  <si>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</si>
  <si>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</si>
  <si>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</si>
  <si>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</si>
  <si>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</si>
  <si>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</si>
  <si>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</si>
  <si>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</si>
  <si>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</si>
  <si>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</si>
  <si>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</si>
  <si>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</si>
  <si>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</si>
  <si>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</si>
  <si>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</si>
  <si>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</si>
  <si>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</si>
  <si>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</si>
  <si>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</si>
  <si>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</si>
  <si>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</si>
  <si>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</si>
  <si>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</si>
  <si>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</si>
  <si>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</si>
  <si>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</si>
  <si>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</si>
  <si>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</si>
  <si>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</si>
  <si>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</si>
  <si>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</si>
  <si>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</si>
  <si>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</si>
  <si>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</si>
  <si>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</si>
  <si>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</si>
  <si>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</si>
  <si>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</si>
  <si>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</si>
  <si>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</si>
  <si>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</si>
  <si>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</si>
  <si>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</si>
  <si>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</si>
  <si>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</si>
  <si>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</si>
  <si>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</si>
  <si>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</si>
  <si>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</si>
  <si>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</si>
  <si>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</si>
  <si>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</si>
  <si>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</si>
  <si>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</si>
  <si>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</si>
  <si>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</si>
  <si>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</si>
  <si>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</si>
  <si>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</si>
  <si>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</si>
  <si>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</si>
  <si>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</si>
  <si>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</si>
  <si>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</si>
  <si>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</si>
  <si>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</si>
  <si>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</si>
  <si>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</si>
  <si>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</si>
  <si>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</si>
  <si>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</si>
  <si>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</si>
  <si>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</si>
  <si>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</si>
  <si>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</si>
  <si>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</si>
  <si>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</si>
  <si>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</si>
  <si>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</si>
  <si>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</si>
  <si>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</si>
  <si>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</si>
  <si>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</si>
  <si>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</si>
  <si>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</si>
  <si>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</si>
  <si>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</si>
  <si>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</si>
  <si>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</si>
  <si>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</si>
  <si>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</si>
  <si>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</si>
  <si>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</si>
  <si>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</si>
  <si>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</si>
  <si>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</si>
  <si>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</si>
  <si>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</si>
  <si>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</si>
  <si>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</si>
  <si>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</si>
  <si>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</si>
  <si>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</si>
  <si>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</si>
  <si>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</si>
  <si>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</si>
  <si>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</si>
  <si>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</si>
  <si>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</si>
  <si>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</si>
  <si>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</si>
  <si>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</si>
  <si>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</si>
  <si>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</si>
  <si>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</si>
  <si>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</si>
  <si>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</si>
  <si>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</si>
  <si>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</si>
  <si>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</si>
  <si>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</si>
  <si>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</si>
  <si>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</si>
  <si>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</si>
  <si>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</si>
  <si>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</si>
  <si>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</si>
  <si>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</si>
  <si>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</si>
  <si>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</si>
  <si>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</si>
  <si>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</si>
  <si>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</si>
  <si>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</si>
  <si>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</si>
  <si>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</si>
  <si>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</si>
  <si>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</si>
  <si>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</si>
  <si>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</si>
  <si>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</si>
  <si>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</si>
  <si>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</si>
  <si>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</si>
  <si>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</si>
  <si>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</si>
  <si>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</si>
  <si>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</si>
  <si>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</si>
  <si>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</si>
  <si>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</si>
  <si>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</si>
  <si>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</si>
  <si>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</si>
  <si>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</si>
  <si>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</si>
  <si>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</si>
  <si>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</si>
  <si>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</si>
  <si>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</si>
  <si>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</si>
  <si>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</si>
  <si>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</si>
  <si>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</si>
  <si>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</si>
  <si>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</si>
  <si>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</si>
  <si>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</si>
  <si>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</si>
  <si>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</si>
  <si>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</si>
  <si>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</si>
  <si>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</si>
  <si>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</si>
  <si>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</si>
  <si>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</si>
  <si>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</si>
  <si>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</si>
  <si>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</si>
  <si>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</si>
  <si>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</si>
  <si>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</si>
  <si>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</si>
  <si>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</si>
  <si>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</si>
  <si>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</si>
  <si>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</si>
  <si>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</si>
  <si>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</si>
  <si>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</si>
  <si>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</si>
  <si>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</si>
  <si>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</si>
  <si>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</si>
  <si>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</si>
  <si>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</si>
  <si>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</si>
  <si>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</si>
  <si>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</si>
  <si>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</si>
  <si>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</si>
  <si>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</si>
  <si>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</si>
  <si>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</si>
  <si>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</si>
  <si>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</si>
  <si>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</si>
  <si>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</si>
  <si>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</si>
  <si>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</si>
  <si>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</si>
  <si>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</si>
  <si>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</si>
  <si>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</si>
  <si>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</si>
  <si>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</si>
  <si>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</si>
  <si>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</si>
  <si>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</si>
  <si>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</si>
  <si>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</si>
  <si>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</si>
  <si>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</si>
  <si>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</si>
  <si>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</si>
  <si>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</si>
  <si>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</si>
  <si>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</si>
  <si>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</si>
  <si>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</si>
  <si>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</si>
  <si>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</si>
  <si>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</si>
  <si>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</si>
  <si>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</si>
  <si>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</si>
  <si>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</si>
  <si>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</si>
  <si>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</si>
  <si>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</si>
  <si>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</si>
  <si>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</si>
  <si>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</si>
  <si>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</si>
  <si>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</si>
  <si>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</si>
  <si>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</si>
  <si>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</si>
  <si>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</si>
  <si>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</si>
  <si>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</si>
  <si>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</si>
  <si>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</si>
  <si>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</si>
  <si>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</si>
  <si>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</si>
  <si>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</si>
  <si>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</si>
  <si>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</si>
  <si>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</si>
  <si>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</si>
  <si>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</si>
  <si>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</si>
  <si>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</si>
  <si>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</si>
  <si>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</si>
  <si>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</si>
  <si>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</si>
  <si>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</si>
  <si>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</si>
  <si>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</si>
  <si>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</si>
  <si>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</si>
  <si>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</si>
  <si>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</si>
  <si>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</si>
  <si>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</si>
  <si>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</si>
  <si>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</si>
  <si>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</si>
  <si>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</si>
  <si>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</si>
  <si>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</si>
  <si>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</si>
  <si>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</si>
  <si>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</si>
  <si>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</si>
  <si>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</si>
  <si>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</si>
  <si>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</si>
  <si>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</si>
  <si>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</si>
  <si>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</si>
  <si>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</si>
  <si>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</si>
  <si>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</si>
  <si>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</si>
  <si>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</si>
  <si>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</si>
  <si>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</si>
  <si>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</si>
  <si>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</si>
  <si>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</si>
  <si>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</si>
  <si>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</si>
  <si>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</si>
  <si>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</si>
  <si>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</si>
  <si>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</si>
  <si>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</si>
  <si>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</si>
  <si>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</si>
  <si>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</si>
  <si>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</si>
  <si>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</si>
  <si>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</si>
  <si>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</si>
  <si>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</si>
  <si>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</si>
  <si>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</si>
  <si>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</si>
  <si>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</si>
  <si>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</si>
  <si>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</si>
  <si>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</si>
  <si>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</si>
  <si>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</si>
  <si>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</si>
  <si>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</si>
  <si>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</si>
  <si>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</si>
  <si>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</si>
  <si>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</si>
  <si>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</si>
  <si>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</si>
  <si>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</si>
  <si>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</si>
  <si>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</si>
  <si>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</si>
  <si>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</si>
  <si>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</si>
  <si>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</si>
  <si>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</si>
  <si>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</si>
  <si>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</si>
  <si>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</si>
  <si>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</si>
  <si>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</si>
  <si>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</si>
  <si>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</si>
  <si>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</si>
  <si>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</si>
  <si>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</si>
  <si>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</si>
  <si>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</si>
  <si>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</si>
  <si>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</si>
  <si>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</si>
  <si>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</si>
  <si>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</si>
  <si>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</si>
  <si>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</si>
  <si>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</si>
  <si>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</si>
  <si>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</si>
  <si>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</si>
  <si>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</si>
  <si>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</si>
  <si>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</si>
  <si>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</si>
  <si>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</si>
  <si>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</si>
  <si>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</si>
  <si>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</si>
  <si>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</si>
  <si>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</si>
  <si>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</si>
  <si>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</si>
  <si>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</si>
  <si>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</si>
  <si>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</si>
  <si>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</si>
  <si>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</si>
  <si>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</si>
  <si>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</si>
  <si>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</si>
  <si>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</si>
  <si>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</si>
  <si>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</si>
  <si>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</si>
  <si>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</si>
  <si>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</si>
  <si>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</si>
  <si>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</si>
  <si>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</si>
  <si>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</si>
  <si>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</si>
  <si>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</si>
  <si>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</si>
  <si>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</si>
  <si>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</si>
  <si>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</si>
  <si>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</si>
  <si>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</si>
  <si>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</si>
  <si>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</si>
  <si>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</si>
  <si>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</si>
  <si>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</si>
  <si>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</si>
  <si>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</si>
  <si>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</si>
  <si>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</si>
  <si>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</si>
  <si>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</si>
  <si>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</si>
  <si>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</si>
  <si>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</si>
  <si>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</si>
  <si>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</si>
  <si>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</si>
  <si>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</si>
  <si>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</si>
  <si>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</si>
  <si>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</si>
  <si>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</si>
  <si>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</si>
  <si>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</si>
  <si>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</si>
  <si>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</si>
  <si>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</si>
  <si>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</si>
  <si>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</si>
  <si>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</si>
  <si>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</si>
  <si>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</si>
  <si>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</si>
  <si>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</si>
  <si>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</si>
  <si>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</si>
  <si>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</si>
  <si>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</si>
  <si>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</si>
  <si>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</si>
  <si>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</si>
  <si>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</si>
  <si>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</si>
  <si>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</si>
  <si>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</si>
  <si>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</si>
  <si>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</si>
  <si>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</si>
  <si>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</si>
  <si>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</si>
  <si>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</si>
  <si>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</si>
  <si>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</si>
  <si>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</si>
  <si>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</si>
  <si>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</si>
  <si>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</si>
  <si>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</si>
  <si>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</si>
  <si>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</si>
  <si>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</si>
  <si>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</si>
  <si>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</si>
  <si>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</si>
  <si>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</si>
  <si>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</si>
  <si>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</si>
  <si>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</si>
  <si>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</si>
  <si>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</si>
  <si>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</si>
  <si>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</si>
  <si>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</si>
  <si>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</si>
  <si>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</si>
  <si>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</si>
  <si>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</si>
  <si>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</si>
  <si>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</si>
  <si>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</si>
  <si>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</si>
  <si>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</si>
  <si>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</si>
  <si>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</si>
  <si>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</si>
  <si>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</si>
  <si>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</si>
  <si>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</si>
  <si>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</si>
  <si>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</si>
  <si>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</si>
  <si>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</si>
  <si>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</si>
  <si>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</si>
  <si>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</si>
  <si>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</si>
  <si>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</si>
  <si>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</si>
  <si>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</si>
  <si>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</si>
  <si>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</si>
  <si>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</si>
  <si>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</si>
  <si>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</si>
  <si>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</si>
  <si>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</si>
  <si>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</si>
  <si>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</si>
  <si>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</si>
  <si>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</si>
  <si>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</si>
  <si>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</si>
  <si>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</si>
  <si>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</si>
  <si>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</si>
  <si>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</si>
  <si>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</si>
  <si>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</si>
  <si>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</si>
  <si>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</si>
  <si>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</si>
  <si>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</si>
  <si>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</si>
  <si>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</si>
  <si>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</si>
  <si>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</si>
  <si>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</si>
  <si>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</si>
  <si>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</si>
  <si>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</si>
  <si>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</si>
  <si>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</si>
  <si>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</si>
  <si>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</si>
  <si>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</si>
  <si>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</si>
  <si>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</si>
  <si>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</si>
  <si>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</si>
  <si>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</si>
  <si>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</si>
  <si>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</si>
  <si>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</si>
  <si>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</si>
  <si>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</si>
  <si>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</si>
  <si>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</si>
  <si>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</si>
  <si>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</si>
  <si>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</si>
  <si>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</si>
  <si>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</si>
  <si>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</si>
  <si>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</si>
  <si>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</si>
  <si>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</si>
  <si>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</si>
  <si>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</si>
  <si>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</si>
  <si>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</si>
  <si>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</si>
  <si>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</si>
  <si>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</si>
  <si>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</si>
  <si>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</si>
  <si>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</si>
  <si>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</si>
  <si>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</si>
  <si>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</si>
  <si>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</si>
  <si>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</si>
  <si>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</si>
  <si>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</si>
  <si>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</si>
  <si>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</si>
  <si>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</si>
  <si>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</si>
  <si>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</si>
  <si>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</si>
  <si>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</si>
  <si>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</si>
  <si>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</si>
  <si>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</si>
  <si>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</si>
  <si>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</si>
  <si>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</si>
  <si>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</si>
  <si>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</si>
  <si>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</si>
  <si>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</si>
  <si>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</si>
  <si>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</si>
  <si>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</si>
  <si>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</si>
  <si>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</si>
  <si>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</si>
  <si>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</si>
  <si>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</si>
  <si>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</si>
  <si>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</si>
  <si>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</si>
  <si>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</si>
  <si>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</si>
  <si>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</si>
  <si>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</si>
  <si>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</si>
  <si>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</si>
  <si>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</si>
  <si>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</si>
  <si>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</si>
  <si>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</si>
  <si>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</si>
  <si>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</si>
  <si>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</si>
  <si>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</si>
  <si>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</si>
  <si>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</si>
  <si>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</si>
  <si>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</si>
  <si>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</si>
  <si>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</si>
  <si>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</si>
  <si>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</si>
  <si>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</si>
  <si>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</si>
  <si>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</si>
  <si>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</si>
  <si>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</si>
  <si>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</si>
  <si>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</si>
  <si>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</si>
  <si>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</si>
  <si>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</si>
  <si>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</si>
  <si>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</si>
  <si>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</si>
  <si>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</si>
  <si>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</si>
  <si>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</si>
  <si>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</si>
  <si>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</si>
  <si>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</si>
  <si>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</si>
  <si>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</si>
  <si>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</si>
  <si>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</si>
  <si>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</si>
  <si>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</si>
  <si>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</si>
  <si>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</si>
  <si>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</si>
  <si>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</si>
  <si>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</si>
  <si>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</si>
  <si>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</si>
  <si>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</si>
  <si>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</si>
  <si>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</si>
  <si>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</si>
  <si>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</si>
  <si>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</si>
  <si>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</si>
  <si>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</si>
  <si>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</si>
  <si>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</si>
  <si>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</si>
  <si>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</si>
  <si>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</si>
  <si>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</si>
  <si>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</si>
  <si>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</si>
  <si>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</si>
  <si>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</si>
  <si>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</si>
  <si>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</si>
  <si>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</si>
  <si>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</si>
  <si>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</si>
  <si>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</si>
  <si>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</si>
  <si>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</si>
  <si>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</si>
  <si>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</si>
  <si>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</si>
  <si>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</si>
  <si>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</si>
  <si>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</si>
  <si>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</si>
  <si>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</si>
  <si>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</si>
  <si>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</si>
  <si>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</si>
  <si>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</si>
  <si>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</si>
  <si>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</si>
  <si>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</si>
  <si>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</si>
  <si>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</si>
  <si>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</si>
  <si>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</si>
  <si>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</si>
  <si>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</si>
  <si>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</si>
  <si>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</si>
  <si>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</si>
  <si>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</si>
  <si>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</si>
  <si>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</si>
  <si>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</si>
  <si>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</si>
  <si>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</si>
  <si>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</si>
  <si>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</si>
  <si>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</si>
  <si>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</si>
  <si>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</si>
  <si>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</si>
  <si>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</si>
  <si>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</si>
  <si>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</si>
  <si>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</si>
  <si>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</si>
  <si>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</si>
  <si>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</si>
  <si>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</si>
  <si>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</si>
  <si>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</si>
  <si>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</si>
  <si>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</si>
  <si>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</si>
  <si>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</si>
  <si>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</si>
  <si>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</si>
  <si>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</si>
  <si>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</si>
  <si>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</si>
  <si>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</si>
  <si>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</si>
  <si>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</si>
  <si>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</si>
  <si>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</si>
  <si>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</si>
  <si>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</si>
  <si>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</si>
  <si>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</si>
  <si>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</si>
  <si>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</si>
  <si>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</si>
  <si>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</si>
  <si>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</si>
  <si>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</si>
  <si>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</si>
  <si>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</si>
  <si>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</si>
  <si>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</si>
  <si>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</si>
  <si>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</si>
  <si>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</si>
  <si>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</si>
  <si>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</si>
  <si>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</si>
  <si>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</si>
  <si>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</si>
  <si>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</si>
  <si>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</si>
  <si>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</si>
  <si>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</si>
  <si>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</si>
  <si>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</si>
  <si>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</si>
  <si>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</si>
  <si>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</si>
  <si>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</si>
  <si>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</si>
  <si>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</si>
  <si>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</si>
  <si>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</si>
  <si>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</si>
  <si>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</si>
  <si>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</si>
  <si>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</si>
  <si>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</si>
  <si>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</si>
  <si>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</si>
  <si>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</si>
  <si>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</si>
  <si>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</si>
  <si>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</si>
  <si>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</si>
  <si>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</si>
  <si>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</si>
  <si>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</si>
  <si>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</si>
  <si>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</si>
  <si>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</si>
  <si>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</si>
  <si>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</si>
  <si>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</si>
  <si>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</si>
  <si>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</si>
  <si>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</si>
  <si>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</si>
  <si>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</si>
  <si>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</si>
  <si>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</si>
  <si>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</si>
  <si>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</si>
  <si>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</si>
  <si>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</si>
  <si>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</si>
  <si>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</si>
  <si>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</si>
  <si>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</si>
  <si>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</si>
  <si>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</si>
  <si>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</si>
  <si>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</si>
  <si>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</si>
  <si>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</si>
  <si>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</si>
  <si>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</si>
  <si>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</si>
  <si>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</si>
  <si>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</si>
  <si>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</si>
  <si>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</si>
  <si>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</si>
  <si>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</si>
  <si>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</si>
  <si>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</si>
  <si>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</si>
  <si>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</si>
  <si>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</si>
  <si>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</si>
  <si>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</si>
  <si>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</si>
  <si>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</si>
  <si>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</si>
  <si>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</si>
  <si>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</si>
  <si>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</si>
  <si>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</si>
  <si>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</si>
  <si>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</si>
  <si>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</si>
  <si>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</si>
  <si>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</si>
  <si>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</si>
  <si>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</si>
  <si>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</si>
  <si>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</si>
  <si>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</si>
  <si>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</si>
  <si>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</si>
  <si>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</si>
  <si>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</si>
  <si>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</si>
  <si>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</si>
  <si>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</si>
  <si>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</si>
  <si>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</si>
  <si>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</si>
  <si>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</si>
  <si>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</si>
  <si>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</si>
  <si>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</si>
  <si>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</si>
  <si>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</si>
  <si>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</si>
  <si>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</si>
  <si>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</si>
  <si>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</si>
  <si>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</si>
  <si>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</si>
  <si>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</si>
  <si>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</si>
  <si>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</si>
  <si>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</si>
  <si>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</si>
  <si>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</si>
  <si>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</si>
  <si>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</si>
  <si>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</si>
  <si>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</si>
  <si>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</si>
  <si>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</si>
  <si>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</si>
  <si>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</si>
  <si>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</si>
  <si>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</si>
  <si>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</si>
  <si>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</si>
  <si>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</si>
  <si>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</si>
  <si>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</si>
  <si>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</si>
  <si>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</si>
  <si>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</si>
  <si>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</si>
  <si>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</si>
  <si>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</si>
  <si>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</si>
  <si>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</si>
  <si>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</si>
  <si>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</si>
  <si>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</si>
  <si>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</si>
  <si>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</si>
  <si>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</si>
  <si>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</si>
  <si>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</si>
  <si>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</si>
  <si>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</si>
  <si>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</si>
  <si>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</si>
  <si>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</si>
  <si>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</si>
  <si>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</si>
  <si>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</si>
  <si>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</si>
  <si>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</si>
  <si>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</si>
  <si>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</si>
  <si>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</si>
  <si>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</si>
  <si>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</si>
  <si>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</si>
  <si>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</si>
  <si>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</si>
  <si>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</si>
  <si>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</si>
  <si>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</si>
  <si>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</si>
  <si>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</si>
  <si>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</si>
  <si>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</si>
  <si>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</si>
  <si>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</si>
  <si>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</si>
  <si>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</si>
  <si>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</si>
  <si>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</si>
  <si>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</si>
  <si>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</si>
  <si>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</si>
  <si>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</si>
  <si>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</si>
  <si>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</si>
  <si>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</si>
  <si>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</si>
  <si>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</si>
  <si>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</si>
  <si>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</si>
  <si>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</si>
  <si>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</si>
  <si>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</si>
  <si>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</si>
  <si>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</si>
  <si>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</si>
  <si>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</si>
  <si>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</si>
  <si>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</si>
  <si>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</si>
  <si>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</si>
  <si>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</si>
  <si>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</si>
  <si>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</si>
  <si>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</si>
  <si>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</si>
  <si>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</si>
  <si>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</si>
  <si>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</si>
  <si>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</si>
  <si>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</si>
  <si>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</si>
  <si>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</si>
  <si>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</si>
  <si>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</si>
  <si>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</si>
  <si>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</si>
  <si>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</si>
  <si>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</si>
  <si>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</si>
  <si>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</si>
  <si>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</si>
  <si>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</si>
  <si>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</si>
  <si>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</si>
  <si>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</si>
  <si>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</si>
  <si>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</si>
  <si>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</si>
  <si>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</si>
  <si>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</si>
  <si>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</si>
  <si>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</si>
  <si>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</si>
  <si>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</si>
  <si>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</si>
  <si>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</si>
  <si>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</si>
  <si>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</si>
  <si>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</si>
  <si>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</si>
  <si>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</si>
  <si>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</si>
  <si>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</si>
  <si>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</si>
  <si>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</si>
  <si>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</si>
  <si>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</si>
  <si>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</si>
  <si>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</si>
  <si>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</si>
  <si>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</si>
  <si>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</si>
  <si>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</si>
  <si>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</si>
  <si>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</si>
  <si>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</si>
  <si>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</si>
  <si>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</si>
  <si>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</si>
  <si>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</si>
  <si>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</si>
  <si>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</si>
  <si>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</si>
  <si>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</si>
  <si>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</si>
  <si>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</si>
  <si>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</si>
  <si>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</si>
  <si>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</si>
  <si>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</si>
  <si>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</si>
  <si>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</si>
  <si>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</si>
  <si>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</si>
  <si>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</si>
  <si>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</si>
  <si>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</si>
  <si>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</si>
  <si>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</si>
  <si>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</si>
  <si>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</si>
  <si>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</si>
  <si>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</si>
  <si>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</si>
  <si>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</si>
  <si>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</si>
  <si>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</si>
  <si>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</si>
  <si>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</si>
  <si>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</si>
  <si>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</si>
  <si>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</si>
  <si>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</si>
  <si>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</si>
  <si>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</si>
  <si>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</si>
  <si>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</si>
  <si>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</si>
  <si>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</si>
  <si>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</si>
  <si>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</si>
  <si>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</si>
  <si>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</si>
  <si>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</si>
  <si>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</si>
  <si>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</si>
  <si>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</si>
  <si>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</si>
  <si>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</si>
  <si>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</si>
  <si>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</si>
  <si>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</si>
  <si>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</si>
  <si>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</si>
  <si>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</si>
  <si>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</si>
  <si>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</si>
  <si>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</si>
  <si>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</si>
  <si>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</si>
  <si>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</si>
  <si>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</si>
  <si>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</si>
  <si>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</si>
  <si>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</si>
  <si>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</si>
  <si>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</si>
  <si>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</si>
  <si>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</si>
  <si>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</si>
  <si>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</si>
  <si>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</si>
  <si>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</si>
  <si>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</si>
  <si>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</si>
  <si>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</si>
  <si>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</si>
  <si>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</si>
  <si>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</si>
  <si>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</si>
  <si>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</si>
  <si>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</si>
  <si>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</si>
  <si>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</si>
  <si>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</si>
  <si>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</si>
  <si>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</si>
  <si>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</si>
  <si>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</si>
  <si>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</si>
  <si>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</si>
  <si>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</si>
  <si>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</si>
  <si>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</si>
  <si>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</si>
  <si>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</si>
  <si>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</si>
  <si>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</si>
  <si>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</si>
  <si>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</si>
  <si>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</si>
  <si>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</si>
  <si>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</si>
  <si>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</si>
  <si>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</si>
  <si>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</si>
  <si>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</si>
  <si>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</si>
  <si>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</si>
  <si>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</si>
  <si>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</si>
  <si>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</si>
  <si>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</si>
  <si>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</si>
  <si>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</si>
  <si>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</si>
  <si>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</si>
  <si>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</si>
  <si>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</si>
  <si>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</si>
  <si>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</si>
  <si>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</si>
  <si>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</si>
  <si>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</si>
  <si>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</si>
  <si>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</si>
  <si>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</si>
  <si>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</si>
  <si>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</si>
  <si>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</si>
  <si>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</si>
  <si>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</si>
  <si>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</si>
  <si>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</si>
  <si>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</si>
  <si>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</si>
  <si>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</si>
  <si>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</si>
  <si>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</si>
  <si>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</si>
  <si>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</si>
  <si>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</si>
  <si>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</si>
  <si>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</si>
  <si>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</si>
  <si>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</si>
  <si>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</si>
  <si>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</si>
  <si>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</si>
  <si>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</si>
  <si>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</si>
  <si>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</si>
  <si>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</si>
  <si>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</si>
  <si>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</si>
  <si>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</si>
  <si>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</si>
  <si>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</si>
  <si>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</si>
  <si>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</si>
  <si>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</si>
  <si>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</si>
  <si>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</si>
  <si>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</si>
  <si>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</si>
  <si>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</si>
  <si>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</si>
  <si>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</si>
  <si>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</si>
  <si>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</si>
  <si>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</si>
  <si>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</si>
  <si>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</si>
  <si>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</si>
  <si>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</si>
  <si>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</si>
  <si>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</si>
  <si>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</si>
  <si>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</si>
  <si>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</si>
  <si>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</si>
  <si>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</si>
  <si>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</si>
  <si>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</si>
  <si>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</si>
  <si>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</si>
  <si>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</si>
  <si>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</si>
  <si>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</si>
  <si>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</si>
  <si>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</si>
  <si>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</si>
  <si>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</si>
  <si>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</si>
  <si>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</si>
  <si>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</si>
  <si>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</si>
  <si>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</si>
  <si>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</si>
  <si>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</si>
  <si>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</si>
  <si>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</si>
  <si>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</si>
  <si>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</si>
  <si>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</si>
  <si>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</si>
  <si>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</si>
  <si>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</si>
  <si>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</si>
  <si>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</si>
  <si>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</si>
  <si>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</si>
  <si>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</si>
  <si>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</si>
  <si>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</si>
  <si>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</si>
  <si>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</si>
  <si>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</si>
  <si>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</si>
  <si>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</si>
  <si>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</si>
  <si>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</si>
  <si>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</si>
  <si>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</si>
  <si>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</si>
  <si>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</si>
  <si>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</si>
  <si>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</si>
  <si>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</si>
  <si>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</si>
  <si>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</si>
  <si>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</si>
  <si>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</si>
  <si>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</si>
  <si>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</si>
  <si>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</si>
  <si>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</si>
  <si>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</si>
  <si>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</si>
  <si>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</si>
  <si>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</si>
  <si>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</si>
  <si>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</si>
  <si>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</si>
  <si>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</si>
  <si>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</si>
  <si>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</si>
  <si>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</si>
  <si>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</si>
  <si>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</si>
  <si>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</si>
  <si>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</si>
  <si>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</si>
  <si>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</si>
  <si>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</si>
  <si>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</si>
  <si>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</si>
  <si>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</si>
  <si>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</si>
  <si>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</si>
  <si>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</si>
  <si>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</si>
  <si>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</si>
  <si>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</si>
  <si>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</si>
  <si>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</si>
  <si>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</si>
  <si>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</si>
  <si>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</si>
  <si>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</si>
  <si>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</si>
  <si>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</si>
  <si>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</si>
  <si>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</si>
  <si>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</si>
  <si>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</si>
  <si>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</si>
  <si>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</si>
  <si>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</si>
  <si>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</si>
  <si>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</si>
  <si>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</si>
  <si>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</si>
  <si>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</si>
  <si>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</si>
  <si>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</si>
  <si>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</si>
  <si>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</si>
  <si>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</si>
  <si>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</si>
  <si>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</si>
  <si>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</si>
  <si>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</si>
  <si>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</si>
  <si>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</si>
  <si>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</si>
  <si>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</si>
  <si>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</si>
  <si>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</si>
  <si>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</si>
  <si>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</si>
  <si>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</si>
  <si>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</si>
  <si>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</si>
  <si>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</si>
  <si>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</si>
  <si>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</si>
  <si>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</si>
  <si>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</si>
  <si>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</si>
  <si>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</si>
  <si>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</si>
  <si>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</si>
  <si>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</si>
  <si>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</si>
  <si>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</si>
  <si>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</si>
  <si>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</si>
  <si>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</si>
  <si>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</si>
  <si>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</si>
  <si>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</si>
  <si>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</si>
  <si>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</si>
  <si>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</si>
  <si>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</si>
  <si>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</si>
  <si>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</si>
  <si>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</si>
  <si>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</si>
  <si>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</si>
  <si>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</si>
  <si>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</si>
  <si>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</si>
  <si>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</si>
  <si>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</si>
  <si>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</si>
  <si>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</si>
  <si>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</si>
  <si>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</si>
  <si>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</si>
  <si>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</si>
  <si>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</si>
  <si>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</si>
  <si>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</si>
  <si>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</si>
  <si>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</si>
  <si>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</si>
  <si>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</si>
  <si>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</si>
  <si>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</si>
  <si>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</si>
  <si>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</si>
  <si>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</si>
  <si>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</si>
  <si>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</si>
  <si>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</si>
  <si>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</si>
  <si>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</si>
  <si>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</si>
  <si>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</si>
  <si>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</si>
  <si>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</si>
  <si>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</si>
  <si>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</si>
  <si>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</si>
  <si>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</si>
  <si>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</si>
  <si>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</si>
  <si>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</si>
  <si>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</si>
  <si>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</si>
  <si>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</si>
  <si>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</si>
  <si>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</si>
  <si>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</si>
  <si>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</si>
  <si>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</si>
  <si>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</si>
  <si>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</si>
  <si>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</si>
  <si>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</si>
  <si>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</si>
  <si>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</si>
  <si>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</si>
  <si>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</si>
  <si>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</si>
  <si>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</si>
  <si>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</si>
  <si>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</si>
  <si>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</si>
  <si>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</si>
  <si>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</si>
  <si>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</si>
  <si>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</si>
  <si>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</si>
  <si>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</si>
  <si>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</si>
  <si>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</si>
  <si>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</si>
  <si>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</si>
  <si>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</si>
  <si>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</si>
  <si>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</si>
  <si>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</si>
  <si>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</si>
  <si>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</si>
  <si>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</si>
  <si>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</si>
  <si>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</si>
  <si>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</si>
  <si>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</si>
  <si>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</si>
  <si>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</si>
  <si>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</si>
  <si>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</si>
  <si>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</si>
  <si>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</si>
  <si>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</si>
  <si>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</si>
  <si>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</si>
  <si>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</si>
  <si>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</si>
  <si>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</si>
  <si>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</si>
  <si>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</si>
  <si>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</si>
  <si>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</si>
  <si>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</si>
  <si>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</si>
  <si>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</si>
  <si>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</si>
  <si>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</si>
  <si>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</si>
  <si>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</si>
  <si>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</si>
  <si>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</si>
  <si>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</si>
  <si>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</si>
  <si>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</si>
  <si>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</si>
  <si>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</si>
  <si>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</si>
  <si>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</si>
  <si>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</si>
  <si>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</si>
  <si>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</si>
  <si>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</si>
  <si>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</si>
  <si>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</si>
  <si>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</si>
  <si>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</si>
  <si>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</si>
  <si>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</si>
  <si>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</si>
  <si>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</si>
  <si>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</si>
  <si>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</si>
  <si>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</si>
  <si>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</si>
  <si>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</si>
  <si>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</si>
  <si>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</si>
  <si>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</si>
  <si>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</si>
  <si>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</si>
  <si>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</si>
  <si>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</si>
  <si>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</si>
  <si>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</si>
  <si>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</si>
  <si>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</si>
  <si>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</si>
  <si>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</si>
  <si>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</si>
  <si>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</si>
  <si>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</si>
  <si>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</si>
  <si>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</si>
  <si>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</si>
  <si>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</si>
  <si>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</si>
  <si>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</si>
  <si>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</si>
  <si>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</si>
  <si>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</si>
  <si>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</si>
  <si>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</si>
  <si>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</si>
  <si>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</si>
  <si>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</si>
  <si>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</si>
  <si>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</si>
  <si>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</si>
  <si>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</si>
  <si>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</si>
  <si>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</si>
  <si>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</si>
  <si>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</si>
  <si>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</si>
  <si>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</si>
  <si>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</si>
  <si>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</si>
  <si>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</si>
  <si>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</si>
  <si>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</si>
  <si>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</si>
  <si>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</si>
  <si>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</si>
  <si>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</si>
  <si>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</si>
  <si>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</si>
  <si>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</si>
  <si>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</si>
  <si>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</si>
  <si>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</si>
  <si>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</si>
  <si>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</si>
  <si>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</si>
  <si>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</si>
  <si>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</si>
  <si>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</si>
  <si>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</si>
  <si>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</si>
  <si>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</si>
  <si>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</si>
  <si>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</si>
  <si>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</si>
  <si>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</si>
  <si>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</si>
  <si>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</si>
  <si>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</si>
  <si>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</si>
  <si>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</si>
  <si>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</si>
  <si>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</si>
  <si>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</si>
  <si>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</si>
  <si>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</si>
  <si>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</si>
  <si>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</si>
  <si>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</si>
  <si>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</si>
  <si>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</si>
  <si>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</si>
  <si>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</si>
  <si>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</si>
  <si>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</si>
  <si>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</si>
  <si>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</si>
  <si>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</si>
  <si>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</si>
  <si>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</si>
  <si>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</si>
  <si>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</si>
  <si>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</si>
  <si>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</si>
  <si>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</si>
  <si>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</si>
  <si>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</si>
  <si>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</si>
  <si>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</si>
  <si>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</si>
  <si>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</si>
  <si>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</si>
  <si>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</si>
  <si>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</si>
  <si>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</si>
  <si>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</si>
  <si>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</si>
  <si>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</si>
  <si>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</si>
  <si>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</si>
  <si>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</si>
  <si>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</si>
  <si>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</si>
  <si>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</si>
  <si>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</si>
  <si>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</si>
  <si>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</si>
  <si>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</si>
  <si>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</si>
  <si>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</si>
  <si>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</si>
  <si>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</si>
  <si>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</si>
  <si>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</si>
  <si>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</si>
  <si>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</si>
  <si>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</si>
  <si>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</si>
  <si>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</si>
  <si>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</si>
  <si>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</si>
  <si>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</si>
  <si>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</si>
  <si>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</si>
  <si>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</si>
  <si>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</si>
  <si>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</si>
  <si>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</si>
  <si>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</si>
  <si>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</si>
  <si>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</si>
  <si>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</si>
  <si>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</si>
  <si>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</si>
  <si>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</si>
  <si>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</si>
  <si>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</si>
  <si>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</si>
  <si>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</si>
  <si>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</si>
  <si>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</si>
  <si>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</si>
  <si>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</si>
  <si>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</si>
  <si>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</si>
  <si>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</si>
  <si>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</si>
  <si>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</si>
  <si>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</si>
  <si>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</si>
  <si>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</si>
  <si>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</si>
  <si>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</si>
  <si>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</si>
  <si>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</si>
  <si>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</si>
  <si>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</si>
  <si>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</si>
  <si>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</si>
  <si>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</si>
  <si>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</si>
  <si>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</si>
  <si>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</si>
  <si>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</si>
  <si>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</si>
  <si>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</si>
  <si>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</si>
  <si>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</si>
  <si>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</si>
  <si>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</si>
  <si>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</si>
  <si>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</si>
  <si>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</si>
  <si>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</si>
  <si>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</si>
  <si>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</si>
  <si>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</si>
  <si>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</si>
  <si>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</si>
  <si>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</si>
  <si>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</si>
  <si>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</si>
  <si>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</si>
  <si>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</si>
  <si>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</si>
  <si>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</si>
  <si>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</si>
  <si>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</si>
  <si>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</si>
  <si>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</si>
  <si>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</si>
  <si>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</si>
  <si>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</si>
  <si>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</si>
  <si>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</si>
  <si>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</si>
  <si>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</si>
  <si>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</si>
  <si>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</si>
  <si>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</si>
  <si>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</si>
  <si>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</si>
  <si>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</si>
  <si>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</si>
  <si>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</si>
  <si>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</si>
  <si>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</si>
  <si>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</si>
  <si>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</si>
  <si>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</si>
  <si>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</si>
  <si>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</si>
  <si>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</si>
  <si>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</si>
  <si>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</si>
  <si>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</si>
  <si>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</si>
  <si>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</si>
  <si>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</si>
  <si>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</si>
  <si>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</si>
  <si>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</si>
  <si>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</si>
  <si>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</si>
  <si>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</si>
  <si>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</si>
  <si>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</si>
  <si>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</si>
  <si>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</si>
  <si>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</si>
  <si>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</si>
  <si>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</si>
  <si>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</si>
  <si>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</si>
  <si>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</si>
  <si>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</si>
  <si>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</si>
  <si>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</si>
  <si>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</si>
  <si>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</si>
  <si>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</si>
  <si>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</si>
  <si>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</si>
  <si>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</si>
  <si>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</si>
  <si>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</si>
  <si>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</si>
  <si>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</si>
  <si>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</si>
  <si>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</si>
  <si>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</si>
  <si>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</si>
  <si>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</si>
  <si>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</si>
  <si>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</si>
  <si>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</si>
  <si>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</si>
  <si>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</si>
  <si>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</si>
  <si>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</si>
  <si>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</si>
  <si>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</si>
  <si>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</si>
  <si>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</si>
  <si>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</si>
  <si>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</si>
  <si>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</si>
  <si>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</si>
  <si>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</si>
  <si>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</si>
  <si>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</si>
  <si>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</si>
  <si>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</si>
  <si>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</si>
  <si>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</si>
  <si>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</si>
  <si>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</si>
  <si>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</si>
  <si>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</si>
  <si>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</si>
  <si>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</si>
  <si>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</si>
  <si>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</si>
  <si>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</si>
  <si>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</si>
  <si>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</si>
  <si>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</si>
  <si>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</si>
  <si>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</si>
  <si>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</si>
  <si>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</si>
  <si>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</si>
  <si>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</si>
  <si>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</si>
  <si>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</si>
  <si>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</si>
  <si>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</si>
  <si>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</si>
  <si>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</si>
  <si>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</si>
  <si>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</si>
  <si>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</si>
  <si>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</si>
  <si>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</si>
  <si>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</si>
  <si>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</si>
  <si>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</si>
  <si>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</si>
  <si>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</si>
  <si>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</si>
  <si>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</si>
  <si>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</si>
  <si>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</si>
  <si>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</si>
  <si>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</si>
  <si>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</si>
  <si>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</si>
  <si>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</si>
  <si>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</si>
  <si>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</si>
  <si>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</si>
  <si>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</si>
  <si>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</si>
  <si>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</si>
  <si>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</si>
  <si>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</si>
  <si>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</si>
  <si>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</si>
  <si>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</si>
  <si>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</si>
  <si>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</si>
  <si>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</si>
  <si>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</si>
  <si>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</si>
  <si>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</si>
  <si>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</si>
  <si>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</si>
  <si>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</si>
  <si>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</si>
  <si>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</si>
  <si>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</si>
  <si>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</si>
  <si>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</si>
  <si>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</si>
  <si>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</si>
  <si>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</si>
  <si>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</si>
  <si>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</si>
  <si>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</si>
  <si>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</si>
  <si>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</si>
  <si>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</si>
  <si>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</si>
  <si>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</si>
  <si>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</si>
  <si>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</si>
  <si>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</si>
  <si>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</si>
  <si>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</si>
  <si>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</si>
  <si>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</si>
  <si>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</si>
  <si>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</si>
  <si>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</si>
  <si>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</si>
  <si>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</si>
  <si>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</si>
  <si>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</si>
  <si>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</si>
  <si>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</si>
  <si>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</si>
  <si>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</si>
  <si>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</si>
  <si>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</si>
  <si>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</si>
  <si>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</si>
  <si>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</si>
  <si>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</si>
  <si>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</si>
  <si>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</si>
  <si>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</si>
  <si>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</si>
  <si>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</si>
  <si>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</si>
  <si>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</si>
  <si>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</si>
  <si>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</si>
  <si>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</si>
  <si>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</si>
  <si>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</si>
  <si>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</si>
  <si>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</si>
  <si>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</si>
  <si>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</si>
  <si>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</si>
  <si>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</si>
  <si>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</si>
  <si>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</si>
  <si>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</si>
  <si>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</si>
  <si>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</si>
  <si>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</si>
  <si>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</si>
  <si>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</si>
  <si>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</si>
  <si>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</si>
  <si>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</si>
  <si>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</si>
  <si>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</si>
  <si>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</si>
  <si>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</si>
  <si>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</si>
  <si>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</si>
  <si>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</si>
  <si>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</si>
  <si>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</si>
  <si>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</si>
  <si>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</si>
  <si>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</si>
  <si>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</si>
  <si>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</si>
  <si>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</si>
  <si>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</si>
  <si>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</si>
  <si>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</si>
  <si>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</si>
  <si>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</si>
  <si>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</si>
  <si>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</si>
  <si>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</si>
  <si>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</si>
  <si>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</si>
  <si>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</si>
  <si>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</si>
  <si>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</si>
  <si>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</si>
  <si>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</si>
  <si>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</si>
  <si>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</si>
  <si>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</si>
  <si>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</si>
  <si>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</si>
  <si>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</si>
  <si>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</si>
  <si>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</si>
  <si>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</si>
  <si>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</si>
  <si>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</si>
  <si>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</si>
  <si>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</si>
  <si>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</si>
  <si>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</si>
  <si>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</si>
  <si>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</si>
  <si>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</si>
  <si>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</si>
  <si>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</si>
  <si>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</si>
  <si>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</si>
  <si>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</si>
  <si>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</si>
  <si>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</si>
  <si>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</si>
  <si>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</si>
  <si>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</si>
  <si>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</si>
  <si>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</si>
  <si>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</si>
  <si>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</si>
  <si>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</si>
  <si>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</si>
  <si>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</si>
  <si>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</si>
  <si>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</si>
  <si>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</si>
  <si>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</si>
  <si>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</si>
  <si>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</si>
  <si>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</si>
  <si>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</si>
  <si>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</si>
  <si>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</si>
  <si>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</si>
  <si>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</si>
  <si>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</si>
  <si>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</si>
  <si>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</si>
  <si>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</si>
  <si>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</si>
  <si>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</si>
  <si>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</si>
  <si>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</si>
  <si>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</si>
  <si>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</si>
  <si>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</si>
  <si>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</si>
  <si>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</si>
  <si>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</si>
  <si>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</si>
  <si>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</si>
  <si>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</si>
  <si>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</si>
  <si>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</si>
  <si>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</si>
  <si>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</si>
  <si>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</si>
  <si>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</si>
  <si>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</si>
  <si>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</si>
  <si>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</si>
  <si>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</si>
  <si>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</si>
  <si>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</si>
  <si>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</si>
  <si>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</si>
  <si>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</si>
  <si>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</si>
  <si>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</si>
  <si>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</si>
  <si>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</si>
  <si>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</si>
  <si>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</si>
  <si>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</si>
  <si>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</si>
  <si>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</si>
  <si>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</si>
  <si>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</si>
  <si>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</si>
  <si>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</si>
  <si>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</si>
  <si>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</si>
  <si>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</si>
  <si>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</si>
  <si>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</si>
  <si>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</si>
  <si>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</si>
  <si>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</si>
  <si>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</si>
  <si>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</si>
  <si>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</si>
  <si>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</si>
  <si>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</si>
  <si>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</si>
  <si>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</si>
  <si>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</si>
  <si>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</si>
  <si>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</si>
  <si>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</si>
  <si>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</si>
  <si>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</si>
  <si>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</si>
  <si>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</si>
  <si>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</si>
  <si>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</si>
  <si>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</si>
  <si>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</si>
  <si>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</si>
  <si>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</si>
  <si>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</si>
  <si>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</si>
  <si>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</si>
  <si>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</si>
  <si>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</si>
  <si>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</si>
  <si>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</si>
  <si>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</si>
  <si>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</si>
  <si>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</si>
  <si>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</si>
  <si>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</si>
  <si>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</si>
  <si>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</si>
  <si>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</si>
  <si>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</si>
  <si>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</si>
  <si>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</si>
  <si>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</si>
  <si>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</si>
  <si>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</si>
  <si>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</si>
  <si>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</si>
  <si>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</si>
  <si>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</si>
  <si>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</si>
  <si>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</si>
  <si>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</si>
  <si>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</si>
  <si>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</si>
  <si>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</si>
  <si>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</si>
  <si>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</si>
  <si>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</si>
  <si>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</si>
  <si>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</si>
  <si>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</si>
  <si>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</si>
  <si>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</si>
  <si>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</si>
  <si>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</si>
  <si>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</si>
  <si>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</si>
  <si>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</si>
  <si>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</si>
  <si>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</si>
  <si>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</si>
  <si>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</si>
  <si>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</si>
  <si>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</si>
  <si>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</si>
  <si>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</si>
  <si>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</si>
  <si>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</si>
  <si>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</si>
  <si>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</si>
  <si>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</si>
  <si>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</si>
  <si>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</si>
  <si>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</si>
  <si>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</si>
  <si>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</si>
  <si>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</si>
  <si>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</si>
  <si>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</si>
  <si>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</si>
  <si>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</si>
  <si>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</si>
  <si>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</si>
  <si>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</si>
  <si>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</si>
  <si>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</si>
  <si>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</si>
  <si>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</si>
  <si>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</si>
  <si>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</si>
  <si>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</si>
  <si>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</si>
  <si>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</si>
  <si>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</si>
  <si>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</si>
  <si>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</si>
  <si>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</si>
  <si>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</si>
  <si>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</si>
  <si>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</si>
  <si>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</si>
  <si>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</si>
  <si>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</si>
  <si>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</si>
  <si>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</si>
  <si>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</si>
  <si>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</si>
  <si>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</si>
  <si>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</si>
  <si>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</si>
  <si>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</si>
  <si>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</si>
  <si>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</si>
  <si>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</si>
  <si>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</si>
  <si>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</si>
  <si>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</si>
  <si>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</si>
  <si>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</si>
  <si>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</si>
  <si>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</si>
  <si>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</si>
  <si>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</si>
  <si>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</si>
  <si>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</si>
  <si>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</si>
  <si>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</si>
  <si>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</si>
  <si>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</si>
  <si>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</si>
  <si>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</si>
  <si>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</si>
  <si>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</si>
  <si>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</si>
  <si>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</si>
  <si>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</si>
  <si>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</si>
  <si>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</si>
  <si>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</si>
  <si>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</si>
  <si>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</si>
  <si>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</si>
  <si>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</si>
  <si>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</si>
  <si>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</si>
  <si>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</si>
  <si>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</si>
  <si>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</si>
  <si>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</si>
  <si>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</si>
  <si>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</si>
  <si>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</si>
  <si>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</si>
  <si>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</si>
  <si>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</si>
  <si>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</si>
  <si>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</si>
  <si>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</si>
  <si>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</si>
  <si>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</si>
  <si>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</si>
  <si>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</si>
  <si>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</si>
  <si>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</si>
  <si>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</si>
  <si>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</si>
  <si>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</si>
  <si>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</si>
  <si>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</si>
  <si>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</si>
  <si>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</si>
  <si>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</si>
  <si>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</si>
  <si>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</si>
  <si>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</si>
  <si>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</si>
  <si>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</si>
  <si>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</si>
  <si>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</si>
  <si>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</si>
  <si>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</si>
  <si>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</si>
  <si>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</si>
  <si>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</si>
  <si>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</si>
  <si>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</si>
  <si>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</si>
  <si>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</si>
  <si>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</si>
  <si>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</si>
  <si>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</si>
  <si>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</si>
  <si>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</si>
  <si>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</si>
  <si>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</si>
  <si>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</si>
  <si>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</si>
  <si>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</si>
  <si>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</si>
  <si>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</si>
  <si>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</si>
  <si>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</si>
  <si>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</si>
  <si>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</si>
  <si>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</si>
  <si>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</si>
  <si>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</si>
  <si>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</si>
  <si>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</si>
  <si>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</si>
  <si>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</si>
  <si>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</si>
  <si>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</si>
  <si>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</si>
  <si>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</si>
  <si>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</si>
  <si>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</si>
  <si>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</si>
  <si>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</si>
  <si>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</si>
  <si>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</si>
  <si>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</si>
  <si>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</si>
  <si>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</si>
  <si>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</si>
  <si>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</si>
  <si>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</si>
  <si>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</si>
  <si>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</si>
  <si>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</si>
  <si>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</si>
  <si>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</si>
  <si>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</si>
  <si>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</si>
  <si>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</si>
  <si>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</si>
  <si>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</si>
  <si>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</si>
  <si>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</si>
  <si>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</si>
  <si>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</si>
  <si>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</si>
  <si>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</si>
  <si>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</si>
  <si>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</si>
  <si>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</si>
  <si>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</si>
  <si>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</si>
  <si>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</si>
  <si>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</si>
  <si>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</si>
  <si>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</si>
  <si>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</si>
  <si>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</si>
  <si>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</si>
  <si>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</si>
  <si>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</si>
  <si>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</si>
  <si>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</si>
  <si>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</si>
  <si>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</si>
  <si>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</si>
  <si>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</si>
  <si>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</si>
  <si>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</si>
  <si>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</si>
  <si>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</si>
  <si>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</si>
  <si>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</si>
  <si>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</si>
  <si>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</si>
  <si>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</si>
  <si>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</si>
  <si>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</si>
  <si>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</si>
  <si>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</si>
  <si>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</si>
  <si>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</si>
  <si>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C:\ВИДЕОНАБЛЮДЕНИЕ\1 Въезд на базу\captrue\</t>
  </si>
  <si>
    <t>1 Въезд на базу\GA3948333_4_20260403T165902Z.jpg</t>
  </si>
  <si>
    <t>пт 03.04.2026 — 16:59:02</t>
  </si>
  <si>
    <t>GA3948333_4_20260404T141543Z.jpg</t>
  </si>
  <si>
    <t>1 Въезд на базу\GA3948333_4_20260404T141543Z.jpg</t>
  </si>
  <si>
    <t>сб 04.04.2026 — 14:15:43</t>
  </si>
  <si>
    <t>GA3948333_4_20260404T141621Z.jpg</t>
  </si>
  <si>
    <t>1 Въезд на базу\GA3948333_4_20260404T141621Z.jpg</t>
  </si>
  <si>
    <t>сб 04.04.2026 — 14:16:21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</si>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</sst>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0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62" tableType="queryTable" totalsRowShown="0">
  <autoFilter ref="A1:N362" xr:uid="{B468AF39-21AE-47BD-BA18-EADB2FC1D520}"/>
  <tableColumns count="14">
    <tableColumn id="11" xr3:uid="{6F8E650D-029B-40AD-86B4-92C160128A4F}" uniqueName="11" name="День нед" queryTableFieldId="39" dataDxfId="177"/>
    <tableColumn id="8" xr3:uid="{7C2AA400-8F21-45B7-B47D-9CF2CFB5DD00}" uniqueName="8" name="Дата" queryTableFieldId="19" dataDxfId="176"/>
    <tableColumn id="9" xr3:uid="{7CB7ABF0-C98D-49E4-A494-985A43D5F40F}" uniqueName="9" name="Время" queryTableFieldId="20" dataDxfId="175"/>
    <tableColumn id="5" xr3:uid="{613A944B-9245-4C6D-9CCE-5037AD552DED}" uniqueName="5" name="Событие" queryTableFieldId="27" dataDxfId="174"/>
    <tableColumn id="7" xr3:uid="{FFEA85A5-3527-4483-91CE-57F760AB9F33}" uniqueName="7" name="Объект" queryTableFieldId="29" dataDxfId="173"/>
    <tableColumn id="10" xr3:uid="{A2E2C27E-C1B2-4B74-A427-E1854B0E2C76}" uniqueName="10" name="Груз" queryTableFieldId="30" dataDxfId="17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71"/>
    <tableColumn id="4" xr3:uid="{B2B57637-8A7D-4C5F-A6F8-E38F3EA43620}" uniqueName="4" name="Name" queryTableFieldId="14" dataDxfId="170"/>
    <tableColumn id="1" xr3:uid="{79275791-6385-434B-9F1B-8BDC003824A7}" uniqueName="1" name="Folder Path" queryTableFieldId="11" dataDxfId="16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6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6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6" tableType="queryTable" totalsRowShown="0">
  <autoFilter ref="A1:M356" xr:uid="{B468AF39-21AE-47BD-BA18-EADB2FC1D520}"/>
  <tableColumns count="13">
    <tableColumn id="11" xr3:uid="{6804E693-7D64-41A5-9B58-B7D348C4DC92}" uniqueName="11" name="День нед" queryTableFieldId="39" dataDxfId="187"/>
    <tableColumn id="8" xr3:uid="{40827FD9-94EC-4CF6-B212-59CF3E913897}" uniqueName="8" name="Дата" queryTableFieldId="19" dataDxfId="186"/>
    <tableColumn id="9" xr3:uid="{1F8E8ADE-5BFB-4171-9A0A-859E22042D3B}" uniqueName="9" name="Время" queryTableFieldId="20" dataDxfId="185"/>
    <tableColumn id="5" xr3:uid="{9D19F2E1-3C70-4F2F-8ED7-6D41C17A9366}" uniqueName="5" name="Событие" queryTableFieldId="27" dataDxfId="184"/>
    <tableColumn id="7" xr3:uid="{8C8CC69A-BA0A-4417-AE7D-B89E26F69F9B}" uniqueName="7" name="Объект" queryTableFieldId="29" dataDxfId="183"/>
    <tableColumn id="10" xr3:uid="{375C36FB-077D-4AA3-B6F7-74ACE46C2638}" uniqueName="10" name="Груз" queryTableFieldId="30" dataDxfId="18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81"/>
    <tableColumn id="4" xr3:uid="{4A5BB282-D54C-4C68-A1D9-B3A819F9FCF6}" uniqueName="4" name="Name" queryTableFieldId="14" dataDxfId="180"/>
    <tableColumn id="1" xr3:uid="{7BD19058-41FF-4EFE-8283-68501A5B1623}" uniqueName="1" name="Folder Path" queryTableFieldId="11" dataDxfId="17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87" tableType="queryTable" totalsRowShown="0">
  <autoFilter ref="A1:M287" xr:uid="{B468AF39-21AE-47BD-BA18-EADB2FC1D520}"/>
  <tableColumns count="13">
    <tableColumn id="11" xr3:uid="{8C7989A8-AE95-4BFB-859E-9F3F94DCD873}" uniqueName="11" name="День нед" queryTableFieldId="39" dataDxfId="106"/>
    <tableColumn id="8" xr3:uid="{B651DAE5-1AB7-4761-9820-CB58DA0D9C46}" uniqueName="8" name="Дата" queryTableFieldId="19" dataDxfId="105"/>
    <tableColumn id="9" xr3:uid="{22B6AE73-6E8B-4F81-B85C-3D141AD4D773}" uniqueName="9" name="Время" queryTableFieldId="20" dataDxfId="104"/>
    <tableColumn id="5" xr3:uid="{CB5AF0FF-A861-4F29-BFD9-751A47066C68}" uniqueName="5" name="Событие" queryTableFieldId="27" dataDxfId="103"/>
    <tableColumn id="7" xr3:uid="{63916370-0910-4B95-ABB4-D88865AA9E43}" uniqueName="7" name="Объект" queryTableFieldId="29" dataDxfId="102"/>
    <tableColumn id="10" xr3:uid="{DDC7656E-7390-4778-A2CE-EEC7AC518263}" uniqueName="10" name="Груз" queryTableFieldId="30" dataDxfId="10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0"/>
    <tableColumn id="4" xr3:uid="{96665EED-E1B8-437C-869A-35CB5BA419D3}" uniqueName="4" name="Name" queryTableFieldId="14" dataDxfId="99"/>
    <tableColumn id="1" xr3:uid="{1F225BD8-B59D-4058-9D99-17124C1F38FB}" uniqueName="1" name="Folder Path" queryTableFieldId="11" dataDxfId="9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72" tableType="queryTable" totalsRowShown="0">
  <tableColumns count="13">
    <tableColumn id="11" xr3:uid="{F25D1388-C4DF-49FB-9BF5-0132CEDCCAEA}" uniqueName="11" name="День нед" queryTableFieldId="39" dataDxfId="116"/>
    <tableColumn id="8" xr3:uid="{9EDCCA26-9FD6-4F66-9134-186F89CA663B}" uniqueName="8" name="Дата" queryTableFieldId="19" dataDxfId="115"/>
    <tableColumn id="9" xr3:uid="{FB005DB9-8D3C-48A5-94F1-246606C665DD}" uniqueName="9" name="Время" queryTableFieldId="20" dataDxfId="114"/>
    <tableColumn id="5" xr3:uid="{6D19407C-64CF-4FC5-95E7-163AA12EB226}" uniqueName="5" name="Событие" queryTableFieldId="27" dataDxfId="113"/>
    <tableColumn id="7" xr3:uid="{007BF834-0BCB-4416-8941-11DA4EDFCE5B}" uniqueName="7" name="Объект" queryTableFieldId="29" dataDxfId="112"/>
    <tableColumn id="10" xr3:uid="{E896F002-4451-441D-B0CB-52AD69A6E5C3}" uniqueName="10" name="Груз" queryTableFieldId="30" dataDxfId="11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0"/>
    <tableColumn id="4" xr3:uid="{9F6560FA-27F8-4BE9-BA58-3B0E40F582E5}" uniqueName="4" name="Name" queryTableFieldId="14" dataDxfId="109"/>
    <tableColumn id="1" xr3:uid="{44892CD0-9118-4535-9434-E49462140346}" uniqueName="1" name="Folder Path" queryTableFieldId="11" dataDxfId="10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68" tableType="queryTable" totalsRowShown="0">
  <tableColumns count="13">
    <tableColumn id="11" xr3:uid="{390CB009-E9E0-4C0F-93C3-AF6B408B816B}" uniqueName="11" name="День нед" queryTableFieldId="39" dataDxfId="86"/>
    <tableColumn id="8" xr3:uid="{E0A1C296-A368-479C-9A74-85306B3C03D4}" uniqueName="8" name="Дата" queryTableFieldId="19" dataDxfId="85"/>
    <tableColumn id="9" xr3:uid="{86401298-83EB-49D3-ACBA-E743586F5CCB}" uniqueName="9" name="Время" queryTableFieldId="20" dataDxfId="84"/>
    <tableColumn id="5" xr3:uid="{FFB4F03A-A400-4544-A729-2375A1F7D5E8}" uniqueName="5" name="Событие" queryTableFieldId="27" dataDxfId="83"/>
    <tableColumn id="7" xr3:uid="{D96DCF3C-D325-4D0C-94A1-DBE97CC5C9DC}" uniqueName="7" name="Объект" queryTableFieldId="29" dataDxfId="82"/>
    <tableColumn id="10" xr3:uid="{76D99262-42F5-447E-95AC-9C2A84BF344C}" uniqueName="10" name="Груз" queryTableFieldId="30" dataDxfId="8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0"/>
    <tableColumn id="4" xr3:uid="{D16AEB37-7A8A-406F-8ED7-B8D53BAA9BD9}" uniqueName="4" name="Name" queryTableFieldId="14" dataDxfId="79"/>
    <tableColumn id="1" xr3:uid="{1746BE5F-089A-476F-AE8D-5F2B27E9AEEA}" uniqueName="1" name="Folder Path" queryTableFieldId="11" dataDxfId="7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09" tableType="queryTable" totalsRowShown="0">
  <tableColumns count="13">
    <tableColumn id="11" xr3:uid="{45D23538-AB74-404E-8577-E2B7A36436AF}" uniqueName="11" name="День нед" queryTableFieldId="39" dataDxfId="166"/>
    <tableColumn id="8" xr3:uid="{40B01B94-168F-4547-A2BC-AA7F91350AB3}" uniqueName="8" name="Дата" queryTableFieldId="19" dataDxfId="165"/>
    <tableColumn id="9" xr3:uid="{A2C94EFB-3081-4BA9-85C2-DFF0455AFA43}" uniqueName="9" name="Время" queryTableFieldId="20" dataDxfId="164"/>
    <tableColumn id="5" xr3:uid="{244D3D34-C9EC-4B9C-BE81-12A0C0BB4342}" uniqueName="5" name="Событие" queryTableFieldId="27" dataDxfId="163"/>
    <tableColumn id="7" xr3:uid="{C449A112-E8A8-4956-B85C-2BA12316F170}" uniqueName="7" name="Объект" queryTableFieldId="29" dataDxfId="162"/>
    <tableColumn id="10" xr3:uid="{C8411557-C312-4542-93DA-DF5949399E11}" uniqueName="10" name="Груз" queryTableFieldId="30" dataDxfId="16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60"/>
    <tableColumn id="4" xr3:uid="{6A396D44-0898-4737-A4C1-8D6D40981793}" uniqueName="4" name="Name" queryTableFieldId="14" dataDxfId="159"/>
    <tableColumn id="1" xr3:uid="{328F21C9-48B9-4081-9B8C-BBD168BD38D1}" uniqueName="1" name="Folder Path" queryTableFieldId="11" dataDxfId="15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5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70" tableType="queryTable" totalsRowShown="0">
  <tableColumns count="13">
    <tableColumn id="11" xr3:uid="{2311EAC9-4673-4BE2-ADB0-E8CEB0BD9945}" uniqueName="11" name="День нед" queryTableFieldId="39" dataDxfId="76"/>
    <tableColumn id="8" xr3:uid="{F1C9804A-F8E7-4755-B717-859265C587A2}" uniqueName="8" name="Дата" queryTableFieldId="19" dataDxfId="75"/>
    <tableColumn id="9" xr3:uid="{1C2BA522-8D4F-4713-849C-1F60357B476E}" uniqueName="9" name="Время" queryTableFieldId="20" dataDxfId="74"/>
    <tableColumn id="5" xr3:uid="{6E084A00-DC62-4E93-8ABC-4651FD4D2408}" uniqueName="5" name="Событие" queryTableFieldId="27" dataDxfId="73"/>
    <tableColumn id="7" xr3:uid="{C9F6EF14-DBE7-4655-9D20-5B253923C11E}" uniqueName="7" name="Объект" queryTableFieldId="29" dataDxfId="72"/>
    <tableColumn id="10" xr3:uid="{0ADEC0F9-9FE9-4E92-BD38-0B8CDDE1BDBD}" uniqueName="10" name="Груз" queryTableFieldId="30" dataDxfId="7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0"/>
    <tableColumn id="4" xr3:uid="{FE606B6B-0A78-44A2-B44F-54FBA553BAD6}" uniqueName="4" name="Name" queryTableFieldId="14" dataDxfId="69"/>
    <tableColumn id="1" xr3:uid="{34274AB2-665A-4EF1-8C79-4944C9C122A7}" uniqueName="1" name="Folder Path" queryTableFieldId="11" dataDxfId="6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92" tableType="queryTable" totalsRowShown="0">
  <tableColumns count="13">
    <tableColumn id="11" xr3:uid="{72CE202A-C56C-4D63-9F9F-0DFF72BB5190}" uniqueName="11" name="День нед" queryTableFieldId="39" dataDxfId="156"/>
    <tableColumn id="8" xr3:uid="{0D9F5C4C-70B0-46E2-9E29-649E206B6616}" uniqueName="8" name="Дата" queryTableFieldId="19" dataDxfId="155"/>
    <tableColumn id="9" xr3:uid="{7C8561D4-BD7D-493F-BC95-213F2D55F3FD}" uniqueName="9" name="Время" queryTableFieldId="20" dataDxfId="154"/>
    <tableColumn id="5" xr3:uid="{E48795B2-2732-4E4A-81E8-B1585581420B}" uniqueName="5" name="Событие" queryTableFieldId="27" dataDxfId="153"/>
    <tableColumn id="7" xr3:uid="{F684EE24-0636-4EC2-AB94-A65EA5355534}" uniqueName="7" name="Объект" queryTableFieldId="29" dataDxfId="152"/>
    <tableColumn id="10" xr3:uid="{0C1B5273-277F-4438-B52D-9F868AD13DEE}" uniqueName="10" name="Груз" queryTableFieldId="30" dataDxfId="15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50"/>
    <tableColumn id="4" xr3:uid="{729433F6-F4FD-435B-851D-D34CC9060068}" uniqueName="4" name="Name" queryTableFieldId="14" dataDxfId="149"/>
    <tableColumn id="1" xr3:uid="{7A9B9B80-B872-4A82-9D9D-98A75E20F89B}" uniqueName="1" name="Folder Path" queryTableFieldId="11" dataDxfId="14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4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11" tableType="queryTable" totalsRowShown="0">
  <tableColumns count="13">
    <tableColumn id="11" xr3:uid="{2CE691F0-1D02-41BD-8E81-7716875609CD}" uniqueName="11" name="День нед" queryTableFieldId="39" dataDxfId="146"/>
    <tableColumn id="8" xr3:uid="{1A2A3B97-F602-468E-8AD3-5DD492638A71}" uniqueName="8" name="Дата" queryTableFieldId="19" dataDxfId="145"/>
    <tableColumn id="9" xr3:uid="{E8725BDD-FF6C-47C3-9100-825160B93721}" uniqueName="9" name="Время" queryTableFieldId="20" dataDxfId="144"/>
    <tableColumn id="5" xr3:uid="{F68EB906-7F6F-4765-A5C8-9B40064179BE}" uniqueName="5" name="Событие" queryTableFieldId="27" dataDxfId="143"/>
    <tableColumn id="7" xr3:uid="{812FE0F9-0D7E-497C-893A-B104BA069155}" uniqueName="7" name="Объект" queryTableFieldId="29" dataDxfId="142"/>
    <tableColumn id="10" xr3:uid="{1679E688-A047-4936-9EBC-9BDCFEA4CD95}" uniqueName="10" name="Груз" queryTableFieldId="30" dataDxfId="14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40"/>
    <tableColumn id="4" xr3:uid="{F9F7F55E-2CCF-4A6B-892F-1C76C0668832}" uniqueName="4" name="Name" queryTableFieldId="14" dataDxfId="139"/>
    <tableColumn id="1" xr3:uid="{0AF9B05B-8D0E-4B8A-81D0-358A18429CE8}" uniqueName="1" name="Folder Path" queryTableFieldId="11" dataDxfId="13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3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60" tableType="queryTable" totalsRowShown="0">
  <tableColumns count="13">
    <tableColumn id="11" xr3:uid="{96A6BDDB-7ED5-4607-80F3-3FD842EAEE0A}" uniqueName="11" name="День нед" queryTableFieldId="39" dataDxfId="136"/>
    <tableColumn id="8" xr3:uid="{FBEC9ECA-BD5C-442E-BB86-7CCAEF9464D2}" uniqueName="8" name="Дата" queryTableFieldId="19" dataDxfId="135"/>
    <tableColumn id="9" xr3:uid="{68242AF7-BC60-4380-843B-35A6CC4A66E6}" uniqueName="9" name="Время" queryTableFieldId="20" dataDxfId="134"/>
    <tableColumn id="5" xr3:uid="{C98BCFD6-9DE9-4A28-B769-F5737933429D}" uniqueName="5" name="Событие" queryTableFieldId="27" dataDxfId="133"/>
    <tableColumn id="7" xr3:uid="{4D44F8D4-93A4-4851-894E-AC8CDD93BD71}" uniqueName="7" name="Объект" queryTableFieldId="29" dataDxfId="132"/>
    <tableColumn id="10" xr3:uid="{0A838B00-A88A-40EE-A542-7E8E08968D89}" uniqueName="10" name="Груз" queryTableFieldId="30" dataDxfId="13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30"/>
    <tableColumn id="4" xr3:uid="{4FA2E248-D5A3-4824-875F-C328FA9AC2F9}" uniqueName="4" name="Name" queryTableFieldId="14" dataDxfId="129"/>
    <tableColumn id="1" xr3:uid="{B01A6B83-82C4-4172-AD5B-D2AF410DBE1B}" uniqueName="1" name="Folder Path" queryTableFieldId="11" dataDxfId="12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03" tableType="queryTable" totalsRowShown="0">
  <tableColumns count="13">
    <tableColumn id="11" xr3:uid="{2AD64508-44AB-4871-8C82-4C5A1E5A5DD2}" uniqueName="11" name="День нед" queryTableFieldId="39" dataDxfId="126"/>
    <tableColumn id="8" xr3:uid="{C788117B-4896-492B-97B3-B2502F0537D8}" uniqueName="8" name="Дата" queryTableFieldId="19" dataDxfId="125"/>
    <tableColumn id="9" xr3:uid="{E3EF5757-6705-492A-BD76-A47D414757C0}" uniqueName="9" name="Время" queryTableFieldId="20" dataDxfId="124"/>
    <tableColumn id="5" xr3:uid="{EF049B28-F832-4F3D-AB4F-3C396920BF5B}" uniqueName="5" name="Событие" queryTableFieldId="27" dataDxfId="123"/>
    <tableColumn id="7" xr3:uid="{DDB63E42-2809-4377-A568-A326109989E9}" uniqueName="7" name="Объект" queryTableFieldId="29" dataDxfId="122"/>
    <tableColumn id="10" xr3:uid="{A4FCF3D3-582A-4DEF-8FB8-9D050C82517D}" uniqueName="10" name="Груз" queryTableFieldId="30" dataDxfId="12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"/>
    <tableColumn id="4" xr3:uid="{DA63B8EC-3587-40B4-A86A-92B91C78723D}" uniqueName="4" name="Name" queryTableFieldId="14" dataDxfId="119"/>
    <tableColumn id="1" xr3:uid="{360C7476-DEC6-4377-8E95-D472C6673B12}" uniqueName="1" name="Folder Path" queryTableFieldId="11" dataDxfId="11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19" tableType="queryTable" totalsRowShown="0">
  <tableColumns count="13">
    <tableColumn id="11" xr3:uid="{C40005DE-8CA6-428A-9DF2-E715CC943F02}" uniqueName="11" name="День нед" queryTableFieldId="39" dataDxfId="96"/>
    <tableColumn id="8" xr3:uid="{55C75F47-F14F-483C-9C7A-95288D9463D6}" uniqueName="8" name="Дата" queryTableFieldId="19" dataDxfId="95"/>
    <tableColumn id="9" xr3:uid="{79D3981C-638A-4D64-BACB-D64D85DAC855}" uniqueName="9" name="Время" queryTableFieldId="20" dataDxfId="94"/>
    <tableColumn id="5" xr3:uid="{B0B848B5-29B2-4292-89A5-7DE5A2F72D15}" uniqueName="5" name="Событие" queryTableFieldId="27" dataDxfId="93"/>
    <tableColumn id="7" xr3:uid="{A9E0C8AC-2336-4969-BC3E-110E6C33529C}" uniqueName="7" name="Объект" queryTableFieldId="29" dataDxfId="92"/>
    <tableColumn id="10" xr3:uid="{F8691CA5-2689-452F-9550-C52E06B35BD6}" uniqueName="10" name="Груз" queryTableFieldId="30" dataDxfId="9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0"/>
    <tableColumn id="4" xr3:uid="{E9716AC2-8439-4E67-8698-BA6CD84F7B9C}" uniqueName="4" name="Name" queryTableFieldId="14" dataDxfId="89"/>
    <tableColumn id="1" xr3:uid="{9AB30DEC-91E3-4633-A156-B937B586CECB}" uniqueName="1" name="Folder Path" queryTableFieldId="11" dataDxfId="8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7" tableType="queryTable" totalsRowShown="0">
  <tableColumns count="13">
    <tableColumn id="11" xr3:uid="{B21CFC33-55C8-4073-BBD2-E0A5154A10D6}" uniqueName="11" name="День нед" queryTableFieldId="39" dataDxfId="66"/>
    <tableColumn id="8" xr3:uid="{004370C0-0D3C-4162-A392-32C741C3A58B}" uniqueName="8" name="Дата" queryTableFieldId="19" dataDxfId="65"/>
    <tableColumn id="9" xr3:uid="{6537DA5E-247D-44FB-ACE3-933B3C9B9408}" uniqueName="9" name="Время" queryTableFieldId="20" dataDxfId="64"/>
    <tableColumn id="5" xr3:uid="{4FA9309D-407E-48C1-B1F9-C33DEA7645B1}" uniqueName="5" name="Событие" queryTableFieldId="27" dataDxfId="63"/>
    <tableColumn id="7" xr3:uid="{76E54E9E-D730-4C99-9BF5-96E9384FF63C}" uniqueName="7" name="Объект" queryTableFieldId="29" dataDxfId="62"/>
    <tableColumn id="10" xr3:uid="{B9F78DE2-7938-486B-9BE2-F824D0E7A6C4}" uniqueName="10" name="Груз" queryTableFieldId="30" dataDxfId="6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0"/>
    <tableColumn id="4" xr3:uid="{921D28C1-5761-48A7-B447-6A4446F87545}" uniqueName="4" name="Name" queryTableFieldId="14" dataDxfId="59"/>
    <tableColumn id="1" xr3:uid="{F1A648C1-8DB5-4DEF-B011-BD85E17FCAA3}" uniqueName="1" name="Folder Path" queryTableFieldId="11" dataDxfId="5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57" tableType="queryTable" totalsRowShown="0">
  <tableColumns count="13">
    <tableColumn id="11" xr3:uid="{326CF8DE-8E4F-4540-A010-20CF489342A6}" uniqueName="11" name="День нед" queryTableFieldId="39" dataDxfId="56"/>
    <tableColumn id="8" xr3:uid="{B803C26B-EDF7-4F4B-99B7-759FDE206BB4}" uniqueName="8" name="Дата" queryTableFieldId="19" dataDxfId="55"/>
    <tableColumn id="9" xr3:uid="{691C5FBB-50CD-4B8E-845B-069A5BEF4054}" uniqueName="9" name="Время" queryTableFieldId="20" dataDxfId="54"/>
    <tableColumn id="5" xr3:uid="{963AEB35-E363-4027-9FA3-EA15F072700D}" uniqueName="5" name="Событие" queryTableFieldId="27" dataDxfId="53"/>
    <tableColumn id="7" xr3:uid="{9C2F1BAF-3932-43E9-9155-EA713BB0011D}" uniqueName="7" name="Объект" queryTableFieldId="29" dataDxfId="52"/>
    <tableColumn id="10" xr3:uid="{5D4CEE63-A195-4AD7-9985-38CAADCF8E9D}" uniqueName="10" name="Груз" queryTableFieldId="30" dataDxfId="51"/>
    <tableColumn id="13" xr3:uid="{7298E84C-ACAB-4631-8905-CF20AC72E0EA}" uniqueName="13" name="Кол-во" queryTableFieldId="31" dataDxfId="50"/>
    <tableColumn id="14" xr3:uid="{7C8EF3A5-15A6-4571-8EB7-C981C6BEB025}" uniqueName="14" name="Примечание" queryTableFieldId="32" dataDxfId="49"/>
    <tableColumn id="4" xr3:uid="{D4638119-06B9-4DD4-899F-6281EFBF2A28}" uniqueName="4" name="Name" queryTableFieldId="14" dataDxfId="48"/>
    <tableColumn id="1" xr3:uid="{53F21A0B-EBC8-48C0-B8DE-B46C5D45C7AE}" uniqueName="1" name="Folder Path" queryTableFieldId="11" dataDxfId="4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44" tableType="queryTable" totalsRowShown="0">
  <tableColumns count="13">
    <tableColumn id="11" xr3:uid="{0CFDC447-3A1C-4713-8714-972F5D0CA073}" uniqueName="11" name="День нед" queryTableFieldId="39" dataDxfId="45"/>
    <tableColumn id="8" xr3:uid="{0C391974-E2F5-4A95-A1CF-60789D499629}" uniqueName="8" name="Дата" queryTableFieldId="19" dataDxfId="44"/>
    <tableColumn id="9" xr3:uid="{FA3DAD09-E88C-4F5F-BF0D-4C339BEA0379}" uniqueName="9" name="Время" queryTableFieldId="20" dataDxfId="43"/>
    <tableColumn id="5" xr3:uid="{A64C6221-99CB-4F4A-8D59-9A565B539E8F}" uniqueName="5" name="Событие" queryTableFieldId="27" dataDxfId="42"/>
    <tableColumn id="7" xr3:uid="{A450DCE6-DF8B-4086-A9AC-461A34512F32}" uniqueName="7" name="Объект" queryTableFieldId="29" dataDxfId="41"/>
    <tableColumn id="10" xr3:uid="{10063D90-AC03-4F75-A11D-AC21D3D60004}" uniqueName="10" name="Груз" queryTableFieldId="30" dataDxfId="40"/>
    <tableColumn id="13" xr3:uid="{181B76AA-1C08-4D33-806D-1F2F74743310}" uniqueName="13" name="Кол-во" queryTableFieldId="31" dataDxfId="39"/>
    <tableColumn id="14" xr3:uid="{4521D51C-620E-4319-B053-8C6D64C3EDE6}" uniqueName="14" name="Примечание" queryTableFieldId="32" dataDxfId="38"/>
    <tableColumn id="4" xr3:uid="{D15D4B57-C607-4304-9179-11BE299FB124}" uniqueName="4" name="Name" queryTableFieldId="14" dataDxfId="37"/>
    <tableColumn id="1" xr3:uid="{A0C0E586-D0B7-448D-928A-8F553900221D}" uniqueName="1" name="Folder Path" queryTableFieldId="11" dataDxfId="3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392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82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7618" totalsRowShown="0">
  <autoFilter ref="A1:G761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79"/>
    <tableColumn id="7" xr3:uid="{22ACAF1F-F285-43EB-B67C-1DAA0609E04C}" uniqueName="7" name="Объект" queryTableFieldId="29" dataDxfId="1078"/>
    <tableColumn id="10" xr3:uid="{8E679C38-5159-496B-8534-CDFA63A95BDF}" uniqueName="10" name="Груз" queryTableFieldId="30" dataDxfId="1077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76"/>
    <tableColumn id="4" xr3:uid="{83859021-3431-4733-9E28-9475D80139E8}" uniqueName="4" name="Name" queryTableFieldId="14" dataDxfId="1075"/>
    <tableColumn id="1" xr3:uid="{F6AD7BBE-7CE0-4E30-97C2-B8AA8EFFB52B}" uniqueName="1" name="Folder Path" queryTableFieldId="11" dataDxfId="107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73"/>
    <tableColumn id="10" xr3:uid="{37082223-0A57-495F-97B8-0BCE1F173A2E}" uniqueName="10" name="Folder Path" queryTableFieldId="10" dataDxfId="10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1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1"/>
    <tableColumn id="10" xr3:uid="{2646CF32-E994-4A14-AEA5-9E938118AF27}" uniqueName="10" name="Folder Path" queryTableFieldId="10" dataDxfId="107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62"/>
  <sheetViews>
    <sheetView zoomScale="90" zoomScaleNormal="90" workbookViewId="0">
      <pane ySplit="1" topLeftCell="A342" activePane="bottomLeft" state="frozen"/>
      <selection pane="bottomLeft" activeCell="I360" sqref="I36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24699</v>
      </c>
      <c r="L360" t="s">
        <v>24700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0.59424768518518523</v>
      </c>
      <c r="D361" s="9"/>
      <c r="E361" s="9"/>
      <c r="F361" s="9"/>
      <c r="H361" s="9"/>
      <c r="I361" s="9" t="s">
        <v>24701</v>
      </c>
      <c r="J361" s="9" t="s">
        <v>24698</v>
      </c>
      <c r="K361" t="s">
        <v>24702</v>
      </c>
      <c r="L361" t="s">
        <v>24703</v>
      </c>
      <c r="M361" s="2" t="str">
        <f>HYPERLINK(склад2въезд[[#This Row],[RelativePath]])</f>
        <v>1 Въезд на базу\GA3948333_4_20260404T141543Z.jpg</v>
      </c>
      <c r="N361" s="9" t="e">
        <f>VLOOKUP(склад2въезд[[#This Row],[Name]], СпрСобытий!$F:$G, 2, FALSE)</f>
        <v>#N/A</v>
      </c>
    </row>
    <row r="362" spans="1:14" x14ac:dyDescent="0.25">
      <c r="A362" s="1" t="s">
        <v>18</v>
      </c>
      <c r="B362" s="3">
        <v>46116</v>
      </c>
      <c r="C362" s="4">
        <v>0.59468750000000004</v>
      </c>
      <c r="D362" s="9"/>
      <c r="E362" s="9"/>
      <c r="F362" s="9"/>
      <c r="H362" s="9"/>
      <c r="I362" s="9" t="s">
        <v>24704</v>
      </c>
      <c r="J362" s="9" t="s">
        <v>24698</v>
      </c>
      <c r="K362" t="s">
        <v>24705</v>
      </c>
      <c r="L362" t="s">
        <v>24706</v>
      </c>
      <c r="M362" s="2" t="str">
        <f>HYPERLINK(склад2въезд[[#This Row],[RelativePath]])</f>
        <v>1 Въезд на базу\GA3948333_4_20260404T141621Z.jpg</v>
      </c>
      <c r="N362" s="9" t="e">
        <f>VLOOKUP(склад2въезд[[#This Row],[Name]], СпрСобытий!$F:$G, 2, FALSE)</f>
        <v>#N/A</v>
      </c>
    </row>
  </sheetData>
  <phoneticPr fontId="2" type="noConversion"/>
  <conditionalFormatting sqref="E363:E376 D363:D373 G2:H362 D2:E362">
    <cfRule type="containsText" dxfId="1069" priority="23" operator="containsText" text="Выезд с территории">
      <formula>NOT(ISERROR(SEARCH("Выезд с территории",D2)))</formula>
    </cfRule>
  </conditionalFormatting>
  <conditionalFormatting sqref="F2:F850">
    <cfRule type="notContainsText" dxfId="1068" priority="21" operator="notContains" text="порожний">
      <formula>ISERROR(SEARCH("порожний",F2))</formula>
    </cfRule>
  </conditionalFormatting>
  <conditionalFormatting sqref="E2:E376">
    <cfRule type="containsText" dxfId="1067" priority="12" operator="containsText" text="Газель базы">
      <formula>NOT(ISERROR(SEARCH("Газель базы",E2)))</formula>
    </cfRule>
    <cfRule type="containsText" dxfId="1066" priority="13" operator="containsText" text="Погрузчик базы">
      <formula>NOT(ISERROR(SEARCH("Погрузчик базы",E2)))</formula>
    </cfRule>
  </conditionalFormatting>
  <conditionalFormatting sqref="E2:E376">
    <cfRule type="containsText" dxfId="1065" priority="11" operator="containsText" text="Трактор базы">
      <formula>NOT(ISERROR(SEARCH("Трактор базы",E2)))</formula>
    </cfRule>
  </conditionalFormatting>
  <conditionalFormatting sqref="A2:C362">
    <cfRule type="expression" dxfId="1064" priority="9">
      <formula>$A2="пн"</formula>
    </cfRule>
  </conditionalFormatting>
  <conditionalFormatting sqref="A2:C364">
    <cfRule type="expression" dxfId="1063" priority="3">
      <formula>$A2="вс"</formula>
    </cfRule>
    <cfRule type="expression" dxfId="1062" priority="4">
      <formula>$A2="сб"</formula>
    </cfRule>
    <cfRule type="expression" dxfId="1061" priority="5">
      <formula>$A2="пт"</formula>
    </cfRule>
    <cfRule type="expression" dxfId="1060" priority="6">
      <formula>$A2="чт"</formula>
    </cfRule>
    <cfRule type="expression" dxfId="1059" priority="7">
      <formula>$A2="ср"</formula>
    </cfRule>
    <cfRule type="expression" dxfId="1058" priority="8">
      <formula>$A2="вт"</formula>
    </cfRule>
  </conditionalFormatting>
  <conditionalFormatting sqref="D2:D373">
    <cfRule type="containsText" dxfId="10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10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56"/>
  <sheetViews>
    <sheetView zoomScale="90" zoomScaleNormal="90" workbookViewId="0">
      <pane ySplit="1" topLeftCell="A339" activePane="bottomLeft" state="frozen"/>
      <selection pane="bottomLeft" activeCell="I356" sqref="I35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</sheetData>
  <conditionalFormatting sqref="D357:D367 E357:E370 G2:H356 D2:E356">
    <cfRule type="containsText" dxfId="1055" priority="14" operator="containsText" text="Выезд с территории">
      <formula>NOT(ISERROR(SEARCH("Выезд с территории",D2)))</formula>
    </cfRule>
  </conditionalFormatting>
  <conditionalFormatting sqref="F2:F356">
    <cfRule type="notContainsText" dxfId="1054" priority="13" operator="notContains" text="порожний">
      <formula>ISERROR(SEARCH("порожний",F2))</formula>
    </cfRule>
  </conditionalFormatting>
  <conditionalFormatting sqref="E2:E370">
    <cfRule type="containsText" dxfId="1053" priority="11" operator="containsText" text="Газель базы">
      <formula>NOT(ISERROR(SEARCH("Газель базы",E2)))</formula>
    </cfRule>
    <cfRule type="containsText" dxfId="1052" priority="12" operator="containsText" text="Погрузчик базы">
      <formula>NOT(ISERROR(SEARCH("Погрузчик базы",E2)))</formula>
    </cfRule>
  </conditionalFormatting>
  <conditionalFormatting sqref="E2:E370">
    <cfRule type="containsText" dxfId="1051" priority="10" operator="containsText" text="Трактор базы">
      <formula>NOT(ISERROR(SEARCH("Трактор базы",E2)))</formula>
    </cfRule>
  </conditionalFormatting>
  <conditionalFormatting sqref="A2:C356">
    <cfRule type="expression" dxfId="1050" priority="9">
      <formula>$A2="пн"</formula>
    </cfRule>
  </conditionalFormatting>
  <conditionalFormatting sqref="A2:C358">
    <cfRule type="expression" dxfId="1049" priority="3">
      <formula>$A2="вс"</formula>
    </cfRule>
    <cfRule type="expression" dxfId="1048" priority="4">
      <formula>$A2="сб"</formula>
    </cfRule>
    <cfRule type="expression" dxfId="1047" priority="5">
      <formula>$A2="пт"</formula>
    </cfRule>
    <cfRule type="expression" dxfId="1046" priority="6">
      <formula>$A2="чт"</formula>
    </cfRule>
    <cfRule type="expression" dxfId="1045" priority="7">
      <formula>$A2="ср"</formula>
    </cfRule>
    <cfRule type="expression" dxfId="1044" priority="8">
      <formula>$A2="вт"</formula>
    </cfRule>
  </conditionalFormatting>
  <conditionalFormatting sqref="D2:D367">
    <cfRule type="containsText" dxfId="10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7">
    <cfRule type="containsText" dxfId="10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87"/>
  <sheetViews>
    <sheetView zoomScale="90" zoomScaleNormal="90" workbookViewId="0">
      <pane ySplit="1" topLeftCell="A266" activePane="bottomLeft" state="frozen"/>
      <selection pane="bottomLeft" activeCell="I285" sqref="I285:I28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24707</v>
      </c>
      <c r="J285" s="9" t="s">
        <v>10903</v>
      </c>
      <c r="K285" t="s">
        <v>24708</v>
      </c>
      <c r="L285" t="s">
        <v>24709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24710</v>
      </c>
      <c r="J286" s="9" t="s">
        <v>10903</v>
      </c>
      <c r="K286" t="s">
        <v>24711</v>
      </c>
      <c r="L286" t="s">
        <v>24712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24713</v>
      </c>
      <c r="J287" s="9" t="s">
        <v>10903</v>
      </c>
      <c r="K287" t="s">
        <v>24714</v>
      </c>
      <c r="L287" t="s">
        <v>24715</v>
      </c>
      <c r="M287" s="2" t="str">
        <f>HYPERLINK(склад2въезд18[[#This Row],[RelativePath]])</f>
        <v>3 Парковка офиса\GA3948333_3_20260403T171657Z.jpg</v>
      </c>
    </row>
  </sheetData>
  <conditionalFormatting sqref="D288:D298 E288:E301 G2:H287 D2:E287">
    <cfRule type="containsText" dxfId="1041" priority="14" operator="containsText" text="Выезд с территории">
      <formula>NOT(ISERROR(SEARCH("Выезд с территории",D2)))</formula>
    </cfRule>
  </conditionalFormatting>
  <conditionalFormatting sqref="F2:F287">
    <cfRule type="notContainsText" dxfId="1040" priority="13" operator="notContains" text="порожний">
      <formula>ISERROR(SEARCH("порожний",F2))</formula>
    </cfRule>
  </conditionalFormatting>
  <conditionalFormatting sqref="E2:E301">
    <cfRule type="containsText" dxfId="1039" priority="11" operator="containsText" text="Газель базы">
      <formula>NOT(ISERROR(SEARCH("Газель базы",E2)))</formula>
    </cfRule>
    <cfRule type="containsText" dxfId="1038" priority="12" operator="containsText" text="Погрузчик базы">
      <formula>NOT(ISERROR(SEARCH("Погрузчик базы",E2)))</formula>
    </cfRule>
  </conditionalFormatting>
  <conditionalFormatting sqref="E2:E301">
    <cfRule type="containsText" dxfId="1037" priority="10" operator="containsText" text="Трактор базы">
      <formula>NOT(ISERROR(SEARCH("Трактор базы",E2)))</formula>
    </cfRule>
  </conditionalFormatting>
  <conditionalFormatting sqref="A2:C287">
    <cfRule type="expression" dxfId="1036" priority="9">
      <formula>$A2="пн"</formula>
    </cfRule>
  </conditionalFormatting>
  <conditionalFormatting sqref="A2:C289">
    <cfRule type="expression" dxfId="1035" priority="3">
      <formula>$A2="вс"</formula>
    </cfRule>
    <cfRule type="expression" dxfId="1034" priority="4">
      <formula>$A2="сб"</formula>
    </cfRule>
    <cfRule type="expression" dxfId="1033" priority="5">
      <formula>$A2="пт"</formula>
    </cfRule>
    <cfRule type="expression" dxfId="1032" priority="6">
      <formula>$A2="чт"</formula>
    </cfRule>
    <cfRule type="expression" dxfId="1031" priority="7">
      <formula>$A2="ср"</formula>
    </cfRule>
    <cfRule type="expression" dxfId="1030" priority="8">
      <formula>$A2="вт"</formula>
    </cfRule>
  </conditionalFormatting>
  <conditionalFormatting sqref="D2:D298">
    <cfRule type="containsText" dxfId="10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8">
    <cfRule type="containsText" dxfId="10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72"/>
  <sheetViews>
    <sheetView zoomScale="90" zoomScaleNormal="90" workbookViewId="0">
      <pane ySplit="1" topLeftCell="A354" activePane="bottomLeft" state="frozen"/>
      <selection pane="bottomLeft" activeCell="I368" sqref="I368:I37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24977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24977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24977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</sheetData>
  <conditionalFormatting sqref="D373:D383 E373:E386 G2:H372 D2:E372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372">
    <cfRule type="notContainsText" dxfId="1026" priority="13" operator="notContains" text="порожний">
      <formula>ISERROR(SEARCH("порожний",F2))</formula>
    </cfRule>
  </conditionalFormatting>
  <conditionalFormatting sqref="E2:E386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386">
    <cfRule type="containsText" dxfId="1023" priority="10" operator="containsText" text="Трактор базы">
      <formula>NOT(ISERROR(SEARCH("Трактор базы",E2)))</formula>
    </cfRule>
  </conditionalFormatting>
  <conditionalFormatting sqref="A2:C372">
    <cfRule type="expression" dxfId="1022" priority="9">
      <formula>$A2="пн"</formula>
    </cfRule>
  </conditionalFormatting>
  <conditionalFormatting sqref="A2:C374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383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3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68"/>
  <sheetViews>
    <sheetView zoomScale="90" zoomScaleNormal="90" workbookViewId="0">
      <pane ySplit="1" topLeftCell="A451" activePane="bottomLeft" state="frozen"/>
      <selection pane="bottomLeft" activeCell="I467" sqref="I467:I46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24716</v>
      </c>
      <c r="J467" s="9" t="s">
        <v>2394</v>
      </c>
      <c r="K467" t="s">
        <v>24717</v>
      </c>
      <c r="L467" t="s">
        <v>24718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24719</v>
      </c>
      <c r="J468" s="9" t="s">
        <v>2394</v>
      </c>
      <c r="K468" t="s">
        <v>24720</v>
      </c>
      <c r="L468" t="s">
        <v>24721</v>
      </c>
      <c r="M468" s="2" t="str">
        <f>HYPERLINK(склад2въезд1319[[#This Row],[RelativePath]])</f>
        <v>5 Крыльцо общага\K07156189_22_20260403T111357Z.jpg</v>
      </c>
    </row>
  </sheetData>
  <conditionalFormatting sqref="E469:E482 D469:D479 G2:H468 D2:E468">
    <cfRule type="containsText" dxfId="1013" priority="17" operator="containsText" text="Выезд с территории">
      <formula>NOT(ISERROR(SEARCH("Выезд с территории",D2)))</formula>
    </cfRule>
  </conditionalFormatting>
  <conditionalFormatting sqref="F2:F468">
    <cfRule type="notContainsText" dxfId="1012" priority="16" operator="notContains" text="порожний">
      <formula>ISERROR(SEARCH("порожний",F2))</formula>
    </cfRule>
  </conditionalFormatting>
  <conditionalFormatting sqref="E2:E482">
    <cfRule type="containsText" dxfId="1011" priority="14" operator="containsText" text="Газель базы">
      <formula>NOT(ISERROR(SEARCH("Газель базы",E2)))</formula>
    </cfRule>
    <cfRule type="containsText" dxfId="1010" priority="15" operator="containsText" text="Погрузчик базы">
      <formula>NOT(ISERROR(SEARCH("Погрузчик базы",E2)))</formula>
    </cfRule>
  </conditionalFormatting>
  <conditionalFormatting sqref="E2:E482">
    <cfRule type="containsText" dxfId="1009" priority="13" operator="containsText" text="Трактор базы">
      <formula>NOT(ISERROR(SEARCH("Трактор базы",E2)))</formula>
    </cfRule>
  </conditionalFormatting>
  <conditionalFormatting sqref="A2:C468">
    <cfRule type="expression" dxfId="1008" priority="12">
      <formula>$A2="пн"</formula>
    </cfRule>
  </conditionalFormatting>
  <conditionalFormatting sqref="A2:C470">
    <cfRule type="expression" dxfId="1007" priority="6">
      <formula>$A2="вс"</formula>
    </cfRule>
    <cfRule type="expression" dxfId="1006" priority="7">
      <formula>$A2="сб"</formula>
    </cfRule>
    <cfRule type="expression" dxfId="1005" priority="8">
      <formula>$A2="пт"</formula>
    </cfRule>
    <cfRule type="expression" dxfId="1004" priority="9">
      <formula>$A2="чт"</formula>
    </cfRule>
    <cfRule type="expression" dxfId="1003" priority="10">
      <formula>$A2="ср"</formula>
    </cfRule>
    <cfRule type="expression" dxfId="1002" priority="11">
      <formula>$A2="вт"</formula>
    </cfRule>
  </conditionalFormatting>
  <conditionalFormatting sqref="D2:D479">
    <cfRule type="containsText" dxfId="100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9">
    <cfRule type="containsText" dxfId="100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09"/>
  <sheetViews>
    <sheetView zoomScale="90" zoomScaleNormal="90" workbookViewId="0">
      <pane ySplit="1" topLeftCell="A497" activePane="bottomLeft" state="frozen"/>
      <selection pane="bottomLeft" activeCell="I504" sqref="I504:I5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24722</v>
      </c>
      <c r="J504" s="9" t="s">
        <v>2395</v>
      </c>
      <c r="K504" t="s">
        <v>24723</v>
      </c>
      <c r="L504" t="s">
        <v>24724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24725</v>
      </c>
      <c r="J505" s="9" t="s">
        <v>2395</v>
      </c>
      <c r="K505" t="s">
        <v>24726</v>
      </c>
      <c r="L505" t="s">
        <v>24727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24728</v>
      </c>
      <c r="J506" s="9" t="s">
        <v>2395</v>
      </c>
      <c r="K506" t="s">
        <v>24729</v>
      </c>
      <c r="L506" t="s">
        <v>24730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24731</v>
      </c>
      <c r="J507" s="9" t="s">
        <v>2395</v>
      </c>
      <c r="K507" t="s">
        <v>24732</v>
      </c>
      <c r="L507" t="s">
        <v>24733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24734</v>
      </c>
      <c r="J508" s="9" t="s">
        <v>2395</v>
      </c>
      <c r="K508" t="s">
        <v>24735</v>
      </c>
      <c r="L508" t="s">
        <v>24736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24737</v>
      </c>
      <c r="J509" s="9" t="s">
        <v>2395</v>
      </c>
      <c r="K509" t="s">
        <v>24738</v>
      </c>
      <c r="L509" t="s">
        <v>24739</v>
      </c>
      <c r="M509" s="2" t="str">
        <f>HYPERLINK(склад2въезд131920[[#This Row],[RelativePath]])</f>
        <v>6 Площадка 1 общага\826398429_1_20260403T194051Z.jpg</v>
      </c>
    </row>
  </sheetData>
  <conditionalFormatting sqref="D510:D520 E510:E523 G2:H509 D2:E509">
    <cfRule type="containsText" dxfId="382" priority="14" operator="containsText" text="Выезд с территории">
      <formula>NOT(ISERROR(SEARCH("Выезд с территории",D2)))</formula>
    </cfRule>
  </conditionalFormatting>
  <conditionalFormatting sqref="F2:F509">
    <cfRule type="notContainsText" dxfId="381" priority="13" operator="notContains" text="порожний">
      <formula>ISERROR(SEARCH("порожний",F2))</formula>
    </cfRule>
  </conditionalFormatting>
  <conditionalFormatting sqref="E2:E523">
    <cfRule type="containsText" dxfId="380" priority="11" operator="containsText" text="Газель базы">
      <formula>NOT(ISERROR(SEARCH("Газель базы",E2)))</formula>
    </cfRule>
    <cfRule type="containsText" dxfId="379" priority="12" operator="containsText" text="Погрузчик базы">
      <formula>NOT(ISERROR(SEARCH("Погрузчик базы",E2)))</formula>
    </cfRule>
  </conditionalFormatting>
  <conditionalFormatting sqref="E2:E523">
    <cfRule type="containsText" dxfId="378" priority="10" operator="containsText" text="Трактор базы">
      <formula>NOT(ISERROR(SEARCH("Трактор базы",E2)))</formula>
    </cfRule>
  </conditionalFormatting>
  <conditionalFormatting sqref="A2:C509">
    <cfRule type="expression" dxfId="377" priority="9">
      <formula>$A2="пн"</formula>
    </cfRule>
  </conditionalFormatting>
  <conditionalFormatting sqref="A2:C511">
    <cfRule type="expression" dxfId="376" priority="3">
      <formula>$A2="вс"</formula>
    </cfRule>
    <cfRule type="expression" dxfId="375" priority="4">
      <formula>$A2="сб"</formula>
    </cfRule>
    <cfRule type="expression" dxfId="374" priority="5">
      <formula>$A2="пт"</formula>
    </cfRule>
    <cfRule type="expression" dxfId="373" priority="6">
      <formula>$A2="чт"</formula>
    </cfRule>
    <cfRule type="expression" dxfId="372" priority="7">
      <formula>$A2="ср"</formula>
    </cfRule>
    <cfRule type="expression" dxfId="371" priority="8">
      <formula>$A2="вт"</formula>
    </cfRule>
  </conditionalFormatting>
  <conditionalFormatting sqref="D2:D520">
    <cfRule type="containsText" dxfId="3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0">
    <cfRule type="containsText" dxfId="3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70"/>
  <sheetViews>
    <sheetView zoomScale="90" zoomScaleNormal="90" workbookViewId="0">
      <pane ySplit="1" topLeftCell="A446" activePane="bottomLeft" state="frozen"/>
      <selection pane="bottomLeft" activeCell="I468" sqref="I468:I4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24740</v>
      </c>
      <c r="J468" s="9" t="s">
        <v>2396</v>
      </c>
      <c r="K468" t="s">
        <v>24741</v>
      </c>
      <c r="L468" t="s">
        <v>24742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24743</v>
      </c>
      <c r="J469" s="9" t="s">
        <v>2396</v>
      </c>
      <c r="K469" t="s">
        <v>24744</v>
      </c>
      <c r="L469" t="s">
        <v>24745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24746</v>
      </c>
      <c r="J470" s="9" t="s">
        <v>2396</v>
      </c>
      <c r="K470" t="s">
        <v>24747</v>
      </c>
      <c r="L470" t="s">
        <v>24748</v>
      </c>
      <c r="M470" s="2" t="str">
        <f>HYPERLINK(склад2въезд13192021[[#This Row],[RelativePath]])</f>
        <v>7 Площадка 2 бетонщики\134160575_1_20260403T193937Z.jpg</v>
      </c>
    </row>
  </sheetData>
  <conditionalFormatting sqref="E471:E484 D1:D197 D471:D1048576 G2:H470 D2:E470">
    <cfRule type="containsText" dxfId="368" priority="18" operator="containsText" text="Выезд с территории">
      <formula>NOT(ISERROR(SEARCH("Выезд с территории",D1)))</formula>
    </cfRule>
  </conditionalFormatting>
  <conditionalFormatting sqref="F2:F470">
    <cfRule type="notContainsText" dxfId="367" priority="17" operator="notContains" text="порожний">
      <formula>ISERROR(SEARCH("порожний",F2))</formula>
    </cfRule>
  </conditionalFormatting>
  <conditionalFormatting sqref="E2:E484">
    <cfRule type="containsText" dxfId="366" priority="15" operator="containsText" text="Газель базы">
      <formula>NOT(ISERROR(SEARCH("Газель базы",E2)))</formula>
    </cfRule>
    <cfRule type="containsText" dxfId="365" priority="16" operator="containsText" text="Погрузчик базы">
      <formula>NOT(ISERROR(SEARCH("Погрузчик базы",E2)))</formula>
    </cfRule>
  </conditionalFormatting>
  <conditionalFormatting sqref="E2:E484">
    <cfRule type="containsText" dxfId="364" priority="14" operator="containsText" text="Трактор базы">
      <formula>NOT(ISERROR(SEARCH("Трактор базы",E2)))</formula>
    </cfRule>
  </conditionalFormatting>
  <conditionalFormatting sqref="A2:C470">
    <cfRule type="expression" dxfId="363" priority="13">
      <formula>$A2="пн"</formula>
    </cfRule>
  </conditionalFormatting>
  <conditionalFormatting sqref="A2:C472">
    <cfRule type="expression" dxfId="362" priority="7">
      <formula>$A2="вс"</formula>
    </cfRule>
    <cfRule type="expression" dxfId="361" priority="8">
      <formula>$A2="сб"</formula>
    </cfRule>
    <cfRule type="expression" dxfId="360" priority="9">
      <formula>$A2="пт"</formula>
    </cfRule>
    <cfRule type="expression" dxfId="359" priority="10">
      <formula>$A2="чт"</formula>
    </cfRule>
    <cfRule type="expression" dxfId="358" priority="11">
      <formula>$A2="ср"</formula>
    </cfRule>
    <cfRule type="expression" dxfId="357" priority="12">
      <formula>$A2="вт"</formula>
    </cfRule>
  </conditionalFormatting>
  <conditionalFormatting sqref="D1:D1048576">
    <cfRule type="containsText" dxfId="35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35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35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92"/>
  <sheetViews>
    <sheetView zoomScale="90" zoomScaleNormal="90" workbookViewId="0">
      <pane ySplit="1" topLeftCell="A673" activePane="bottomLeft" state="frozen"/>
      <selection pane="bottomLeft" activeCell="I686" sqref="I686:I6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24749</v>
      </c>
      <c r="J686" s="9" t="s">
        <v>13185</v>
      </c>
      <c r="K686" t="s">
        <v>24750</v>
      </c>
      <c r="L686" t="s">
        <v>24751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24752</v>
      </c>
      <c r="J687" s="9" t="s">
        <v>13185</v>
      </c>
      <c r="K687" t="s">
        <v>24753</v>
      </c>
      <c r="L687" t="s">
        <v>24754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24755</v>
      </c>
      <c r="J688" s="9" t="s">
        <v>13185</v>
      </c>
      <c r="K688" t="s">
        <v>24756</v>
      </c>
      <c r="L688" t="s">
        <v>24757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24758</v>
      </c>
      <c r="J689" s="9" t="s">
        <v>13185</v>
      </c>
      <c r="K689" t="s">
        <v>24759</v>
      </c>
      <c r="L689" t="s">
        <v>24760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24761</v>
      </c>
      <c r="J690" s="9" t="s">
        <v>13185</v>
      </c>
      <c r="K690" t="s">
        <v>24762</v>
      </c>
      <c r="L690" t="s">
        <v>24763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24764</v>
      </c>
      <c r="J691" s="9" t="s">
        <v>13185</v>
      </c>
      <c r="K691" t="s">
        <v>24765</v>
      </c>
      <c r="L691" t="s">
        <v>24766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24767</v>
      </c>
      <c r="J692" s="9" t="s">
        <v>13185</v>
      </c>
      <c r="K692" t="s">
        <v>24768</v>
      </c>
      <c r="L692" t="s">
        <v>24769</v>
      </c>
      <c r="M692" s="2" t="str">
        <f>HYPERLINK(склад2въезд1319202122[[#This Row],[RelativePath]])</f>
        <v>8 Ангар вход\GA3948333_1_20260403T172424Z.jpg</v>
      </c>
    </row>
  </sheetData>
  <conditionalFormatting sqref="D693:D703 E693:E706 G2:H692 D2:E692">
    <cfRule type="containsText" dxfId="353" priority="14" operator="containsText" text="Выезд с территории">
      <formula>NOT(ISERROR(SEARCH("Выезд с территории",D2)))</formula>
    </cfRule>
  </conditionalFormatting>
  <conditionalFormatting sqref="F2:F692">
    <cfRule type="notContainsText" dxfId="352" priority="13" operator="notContains" text="порожний">
      <formula>ISERROR(SEARCH("порожний",F2))</formula>
    </cfRule>
  </conditionalFormatting>
  <conditionalFormatting sqref="E2:E706">
    <cfRule type="containsText" dxfId="351" priority="11" operator="containsText" text="Газель базы">
      <formula>NOT(ISERROR(SEARCH("Газель базы",E2)))</formula>
    </cfRule>
    <cfRule type="containsText" dxfId="350" priority="12" operator="containsText" text="Погрузчик базы">
      <formula>NOT(ISERROR(SEARCH("Погрузчик базы",E2)))</formula>
    </cfRule>
  </conditionalFormatting>
  <conditionalFormatting sqref="E2:E706">
    <cfRule type="containsText" dxfId="349" priority="10" operator="containsText" text="Трактор базы">
      <formula>NOT(ISERROR(SEARCH("Трактор базы",E2)))</formula>
    </cfRule>
  </conditionalFormatting>
  <conditionalFormatting sqref="A2:C692">
    <cfRule type="expression" dxfId="348" priority="9">
      <formula>$A2="пн"</formula>
    </cfRule>
  </conditionalFormatting>
  <conditionalFormatting sqref="A2:C694">
    <cfRule type="expression" dxfId="347" priority="3">
      <formula>$A2="вс"</formula>
    </cfRule>
    <cfRule type="expression" dxfId="346" priority="4">
      <formula>$A2="сб"</formula>
    </cfRule>
    <cfRule type="expression" dxfId="345" priority="5">
      <formula>$A2="пт"</formula>
    </cfRule>
    <cfRule type="expression" dxfId="344" priority="6">
      <formula>$A2="чт"</formula>
    </cfRule>
    <cfRule type="expression" dxfId="343" priority="7">
      <formula>$A2="ср"</formula>
    </cfRule>
    <cfRule type="expression" dxfId="342" priority="8">
      <formula>$A2="вт"</formula>
    </cfRule>
  </conditionalFormatting>
  <conditionalFormatting sqref="D2:D703">
    <cfRule type="containsText" dxfId="3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3">
    <cfRule type="containsText" dxfId="3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11"/>
  <sheetViews>
    <sheetView zoomScale="90" zoomScaleNormal="90" workbookViewId="0">
      <pane ySplit="1" topLeftCell="A793" activePane="bottomLeft" state="frozen"/>
      <selection pane="bottomLeft" activeCell="I804" sqref="I804:I8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24770</v>
      </c>
      <c r="J804" s="9" t="s">
        <v>11086</v>
      </c>
      <c r="K804" t="s">
        <v>24771</v>
      </c>
      <c r="L804" t="s">
        <v>24772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24773</v>
      </c>
      <c r="J805" s="9" t="s">
        <v>11086</v>
      </c>
      <c r="K805" t="s">
        <v>24774</v>
      </c>
      <c r="L805" t="s">
        <v>24775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24776</v>
      </c>
      <c r="J806" s="9" t="s">
        <v>11086</v>
      </c>
      <c r="K806" t="s">
        <v>24777</v>
      </c>
      <c r="L806" t="s">
        <v>24778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24779</v>
      </c>
      <c r="J807" s="9" t="s">
        <v>11086</v>
      </c>
      <c r="K807" t="s">
        <v>24780</v>
      </c>
      <c r="L807" t="s">
        <v>24781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24782</v>
      </c>
      <c r="J808" s="9" t="s">
        <v>11086</v>
      </c>
      <c r="K808" t="s">
        <v>24783</v>
      </c>
      <c r="L808" t="s">
        <v>24784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24785</v>
      </c>
      <c r="J809" s="9" t="s">
        <v>11086</v>
      </c>
      <c r="K809" t="s">
        <v>24786</v>
      </c>
      <c r="L809" t="s">
        <v>24787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24788</v>
      </c>
      <c r="J810" s="9" t="s">
        <v>11086</v>
      </c>
      <c r="K810" t="s">
        <v>24789</v>
      </c>
      <c r="L810" t="s">
        <v>24790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24791</v>
      </c>
      <c r="J811" s="9" t="s">
        <v>11086</v>
      </c>
      <c r="K811" t="s">
        <v>24792</v>
      </c>
      <c r="L811" t="s">
        <v>24793</v>
      </c>
      <c r="M811" s="2" t="str">
        <f>HYPERLINK(склад2въезд13192021222[[#This Row],[RelativePath]])</f>
        <v>9 Ангар рейсмус\GA3948333_2_20260403T171237Z.jpg</v>
      </c>
    </row>
  </sheetData>
  <conditionalFormatting sqref="D812:D822 E812:E825 G2:H811 D2:E811">
    <cfRule type="containsText" dxfId="339" priority="14" operator="containsText" text="Выезд с территории">
      <formula>NOT(ISERROR(SEARCH("Выезд с территории",D2)))</formula>
    </cfRule>
  </conditionalFormatting>
  <conditionalFormatting sqref="F2:F811">
    <cfRule type="notContainsText" dxfId="338" priority="13" operator="notContains" text="порожний">
      <formula>ISERROR(SEARCH("порожний",F2))</formula>
    </cfRule>
  </conditionalFormatting>
  <conditionalFormatting sqref="E2:E825">
    <cfRule type="containsText" dxfId="337" priority="11" operator="containsText" text="Газель базы">
      <formula>NOT(ISERROR(SEARCH("Газель базы",E2)))</formula>
    </cfRule>
    <cfRule type="containsText" dxfId="336" priority="12" operator="containsText" text="Погрузчик базы">
      <formula>NOT(ISERROR(SEARCH("Погрузчик базы",E2)))</formula>
    </cfRule>
  </conditionalFormatting>
  <conditionalFormatting sqref="E2:E825">
    <cfRule type="containsText" dxfId="335" priority="10" operator="containsText" text="Трактор базы">
      <formula>NOT(ISERROR(SEARCH("Трактор базы",E2)))</formula>
    </cfRule>
  </conditionalFormatting>
  <conditionalFormatting sqref="A2:C811">
    <cfRule type="expression" dxfId="334" priority="9">
      <formula>$A2="пн"</formula>
    </cfRule>
  </conditionalFormatting>
  <conditionalFormatting sqref="A2:C813">
    <cfRule type="expression" dxfId="333" priority="3">
      <formula>$A2="вс"</formula>
    </cfRule>
    <cfRule type="expression" dxfId="332" priority="4">
      <formula>$A2="сб"</formula>
    </cfRule>
    <cfRule type="expression" dxfId="331" priority="5">
      <formula>$A2="пт"</formula>
    </cfRule>
    <cfRule type="expression" dxfId="330" priority="6">
      <formula>$A2="чт"</formula>
    </cfRule>
    <cfRule type="expression" dxfId="329" priority="7">
      <formula>$A2="ср"</formula>
    </cfRule>
    <cfRule type="expression" dxfId="328" priority="8">
      <formula>$A2="вт"</formula>
    </cfRule>
  </conditionalFormatting>
  <conditionalFormatting sqref="D2:D822">
    <cfRule type="containsText" dxfId="3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22">
    <cfRule type="containsText" dxfId="3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60"/>
  <sheetViews>
    <sheetView zoomScale="90" zoomScaleNormal="90" workbookViewId="0">
      <pane ySplit="1" topLeftCell="A943" activePane="bottomLeft" state="frozen"/>
      <selection pane="bottomLeft" activeCell="I944" sqref="I944:I9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24794</v>
      </c>
      <c r="J944" s="9" t="s">
        <v>12007</v>
      </c>
      <c r="K944" t="s">
        <v>24795</v>
      </c>
      <c r="L944" t="s">
        <v>24796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24797</v>
      </c>
      <c r="J945" s="9" t="s">
        <v>12007</v>
      </c>
      <c r="K945" t="s">
        <v>24798</v>
      </c>
      <c r="L945" t="s">
        <v>24799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24800</v>
      </c>
      <c r="J946" s="9" t="s">
        <v>12007</v>
      </c>
      <c r="K946" t="s">
        <v>24801</v>
      </c>
      <c r="L946" t="s">
        <v>24802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24803</v>
      </c>
      <c r="J947" s="9" t="s">
        <v>12007</v>
      </c>
      <c r="K947" t="s">
        <v>24804</v>
      </c>
      <c r="L947" t="s">
        <v>24805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24806</v>
      </c>
      <c r="J948" s="9" t="s">
        <v>12007</v>
      </c>
      <c r="K948" t="s">
        <v>24807</v>
      </c>
      <c r="L948" t="s">
        <v>24808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24978</v>
      </c>
      <c r="E949" s="9"/>
      <c r="F949" s="9"/>
      <c r="H949" s="9"/>
      <c r="I949" s="9" t="s">
        <v>24809</v>
      </c>
      <c r="J949" s="9" t="s">
        <v>12007</v>
      </c>
      <c r="K949" t="s">
        <v>24810</v>
      </c>
      <c r="L949" t="s">
        <v>24811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24979</v>
      </c>
      <c r="E950" s="9" t="s">
        <v>86</v>
      </c>
      <c r="F950" s="9"/>
      <c r="H950" s="9"/>
      <c r="I950" s="9" t="s">
        <v>24812</v>
      </c>
      <c r="J950" s="9" t="s">
        <v>12007</v>
      </c>
      <c r="K950" t="s">
        <v>24813</v>
      </c>
      <c r="L950" t="s">
        <v>24814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24979</v>
      </c>
      <c r="E951" s="9" t="s">
        <v>86</v>
      </c>
      <c r="F951" s="9"/>
      <c r="H951" s="9" t="s">
        <v>2352</v>
      </c>
      <c r="I951" s="9" t="s">
        <v>24815</v>
      </c>
      <c r="J951" s="9" t="s">
        <v>12007</v>
      </c>
      <c r="K951" t="s">
        <v>24816</v>
      </c>
      <c r="L951" t="s">
        <v>24817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24818</v>
      </c>
      <c r="J952" s="9" t="s">
        <v>12007</v>
      </c>
      <c r="K952" t="s">
        <v>24819</v>
      </c>
      <c r="L952" t="s">
        <v>24820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24821</v>
      </c>
      <c r="J953" s="9" t="s">
        <v>12007</v>
      </c>
      <c r="K953" t="s">
        <v>24822</v>
      </c>
      <c r="L953" t="s">
        <v>24823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24824</v>
      </c>
      <c r="J954" s="9" t="s">
        <v>12007</v>
      </c>
      <c r="K954" t="s">
        <v>24825</v>
      </c>
      <c r="L954" t="s">
        <v>24826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24827</v>
      </c>
      <c r="J955" s="9" t="s">
        <v>12007</v>
      </c>
      <c r="K955" t="s">
        <v>24828</v>
      </c>
      <c r="L955" t="s">
        <v>24829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24830</v>
      </c>
      <c r="J956" s="9" t="s">
        <v>12007</v>
      </c>
      <c r="K956" t="s">
        <v>24831</v>
      </c>
      <c r="L956" t="s">
        <v>24832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24833</v>
      </c>
      <c r="J957" s="9" t="s">
        <v>12007</v>
      </c>
      <c r="K957" t="s">
        <v>24834</v>
      </c>
      <c r="L957" t="s">
        <v>24835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24836</v>
      </c>
      <c r="J958" s="9" t="s">
        <v>12007</v>
      </c>
      <c r="K958" t="s">
        <v>24837</v>
      </c>
      <c r="L958" t="s">
        <v>24838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24839</v>
      </c>
      <c r="J959" s="9" t="s">
        <v>12007</v>
      </c>
      <c r="K959" t="s">
        <v>24840</v>
      </c>
      <c r="L959" t="s">
        <v>24841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24842</v>
      </c>
      <c r="J960" s="9" t="s">
        <v>12007</v>
      </c>
      <c r="K960" t="s">
        <v>24843</v>
      </c>
      <c r="L960" t="s">
        <v>24844</v>
      </c>
      <c r="M960" s="2" t="str">
        <f>HYPERLINK(склад2въезд131920212223[[#This Row],[RelativePath]])</f>
        <v>10 Въезд ангар\GA3948333_6_20260403T185403Z.jpg</v>
      </c>
    </row>
  </sheetData>
  <conditionalFormatting sqref="D961:D971 E961:E974 G2:H960 D2:E960">
    <cfRule type="containsText" dxfId="325" priority="14" operator="containsText" text="Выезд с территории">
      <formula>NOT(ISERROR(SEARCH("Выезд с территории",D2)))</formula>
    </cfRule>
  </conditionalFormatting>
  <conditionalFormatting sqref="F2:F960">
    <cfRule type="notContainsText" dxfId="324" priority="13" operator="notContains" text="порожний">
      <formula>ISERROR(SEARCH("порожний",F2))</formula>
    </cfRule>
  </conditionalFormatting>
  <conditionalFormatting sqref="E2:E974">
    <cfRule type="containsText" dxfId="323" priority="11" operator="containsText" text="Газель базы">
      <formula>NOT(ISERROR(SEARCH("Газель базы",E2)))</formula>
    </cfRule>
    <cfRule type="containsText" dxfId="322" priority="12" operator="containsText" text="Погрузчик базы">
      <formula>NOT(ISERROR(SEARCH("Погрузчик базы",E2)))</formula>
    </cfRule>
  </conditionalFormatting>
  <conditionalFormatting sqref="E2:E974">
    <cfRule type="containsText" dxfId="321" priority="10" operator="containsText" text="Трактор базы">
      <formula>NOT(ISERROR(SEARCH("Трактор базы",E2)))</formula>
    </cfRule>
  </conditionalFormatting>
  <conditionalFormatting sqref="A2:C960">
    <cfRule type="expression" dxfId="320" priority="9">
      <formula>$A2="пн"</formula>
    </cfRule>
  </conditionalFormatting>
  <conditionalFormatting sqref="A2:C962">
    <cfRule type="expression" dxfId="319" priority="3">
      <formula>$A2="вс"</formula>
    </cfRule>
    <cfRule type="expression" dxfId="318" priority="4">
      <formula>$A2="сб"</formula>
    </cfRule>
    <cfRule type="expression" dxfId="317" priority="5">
      <formula>$A2="пт"</formula>
    </cfRule>
    <cfRule type="expression" dxfId="316" priority="6">
      <formula>$A2="чт"</formula>
    </cfRule>
    <cfRule type="expression" dxfId="315" priority="7">
      <formula>$A2="ср"</formula>
    </cfRule>
    <cfRule type="expression" dxfId="314" priority="8">
      <formula>$A2="вт"</formula>
    </cfRule>
  </conditionalFormatting>
  <conditionalFormatting sqref="D2:D971">
    <cfRule type="containsText" dxfId="3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1">
    <cfRule type="containsText" dxfId="3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03"/>
  <sheetViews>
    <sheetView zoomScale="90" zoomScaleNormal="90" workbookViewId="0">
      <pane ySplit="1" topLeftCell="A478" activePane="bottomLeft" state="frozen"/>
      <selection pane="bottomLeft" activeCell="I497" sqref="I497:I5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23229</v>
      </c>
      <c r="J468" s="9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23359</v>
      </c>
      <c r="F469" s="9"/>
      <c r="H469" s="9"/>
      <c r="I469" s="9" t="s">
        <v>23232</v>
      </c>
      <c r="J469" s="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23235</v>
      </c>
      <c r="J470" s="9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23238</v>
      </c>
      <c r="J471" s="9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s="9" t="s">
        <v>4</v>
      </c>
      <c r="E472" s="9" t="s">
        <v>8</v>
      </c>
      <c r="F472" s="9"/>
      <c r="H472" s="9"/>
      <c r="I472" s="9" t="s">
        <v>23711</v>
      </c>
      <c r="J472" s="9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s="9" t="s">
        <v>588</v>
      </c>
      <c r="E473" s="9" t="s">
        <v>86</v>
      </c>
      <c r="F473" s="9"/>
      <c r="H473" s="9"/>
      <c r="I473" s="9" t="s">
        <v>23714</v>
      </c>
      <c r="J473" s="9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s="9" t="s">
        <v>588</v>
      </c>
      <c r="E474" s="9" t="s">
        <v>86</v>
      </c>
      <c r="F474" s="9"/>
      <c r="H474" s="9"/>
      <c r="I474" s="9" t="s">
        <v>23717</v>
      </c>
      <c r="J474" s="9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s="9" t="s">
        <v>1539</v>
      </c>
      <c r="E475" s="9"/>
      <c r="F475" s="9"/>
      <c r="H475" s="9"/>
      <c r="I475" s="9" t="s">
        <v>23720</v>
      </c>
      <c r="J475" s="9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s="9" t="s">
        <v>4</v>
      </c>
      <c r="E476" s="9" t="s">
        <v>8</v>
      </c>
      <c r="F476" s="9"/>
      <c r="H476" s="9"/>
      <c r="I476" s="9" t="s">
        <v>23723</v>
      </c>
      <c r="J476" s="9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s="9" t="s">
        <v>4</v>
      </c>
      <c r="E477" s="9" t="s">
        <v>8</v>
      </c>
      <c r="F477" s="9"/>
      <c r="H477" s="9"/>
      <c r="I477" s="9" t="s">
        <v>23726</v>
      </c>
      <c r="J477" s="9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s="9" t="s">
        <v>1539</v>
      </c>
      <c r="E478" s="9"/>
      <c r="F478" s="9"/>
      <c r="H478" s="9"/>
      <c r="I478" s="9" t="s">
        <v>23729</v>
      </c>
      <c r="J478" s="9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s="9" t="s">
        <v>1539</v>
      </c>
      <c r="E479" s="9"/>
      <c r="F479" s="9"/>
      <c r="H479" s="9"/>
      <c r="I479" s="9" t="s">
        <v>23732</v>
      </c>
      <c r="J479" s="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s="9" t="s">
        <v>1539</v>
      </c>
      <c r="E480" s="9"/>
      <c r="F480" s="9"/>
      <c r="H480" s="9"/>
      <c r="I480" s="9" t="s">
        <v>23735</v>
      </c>
      <c r="J480" s="9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s="9" t="s">
        <v>4</v>
      </c>
      <c r="E481" s="9" t="s">
        <v>11073</v>
      </c>
      <c r="F481" s="9"/>
      <c r="H481" s="9"/>
      <c r="I481" s="9" t="s">
        <v>23738</v>
      </c>
      <c r="J481" s="9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s="9" t="s">
        <v>4</v>
      </c>
      <c r="E482" s="9" t="s">
        <v>11073</v>
      </c>
      <c r="F482" s="9"/>
      <c r="H482" s="9"/>
      <c r="I482" s="9" t="s">
        <v>23741</v>
      </c>
      <c r="J482" s="9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  <row r="483" spans="1:13" x14ac:dyDescent="0.25">
      <c r="A483" s="1" t="s">
        <v>14</v>
      </c>
      <c r="B483" s="3">
        <v>46112</v>
      </c>
      <c r="C483" s="4">
        <v>0.98979166666666663</v>
      </c>
      <c r="D483" s="9" t="s">
        <v>1273</v>
      </c>
      <c r="E483" s="9" t="s">
        <v>23975</v>
      </c>
      <c r="F483" s="9" t="s">
        <v>60</v>
      </c>
      <c r="H483" s="9"/>
      <c r="I483" s="9" t="s">
        <v>24238</v>
      </c>
      <c r="J483" s="9" t="s">
        <v>11697</v>
      </c>
      <c r="K483" t="s">
        <v>24239</v>
      </c>
      <c r="L483" t="s">
        <v>24240</v>
      </c>
      <c r="M483" s="2" t="str">
        <f>HYPERLINK(склад2въезд1319202122237[[#This Row],[RelativePath]])</f>
        <v>11 Навес пилмат\GA3948333_5_20260331T234518Z.jpg</v>
      </c>
    </row>
    <row r="484" spans="1:13" x14ac:dyDescent="0.25">
      <c r="A484" s="1" t="s">
        <v>15</v>
      </c>
      <c r="B484" s="3">
        <v>46113</v>
      </c>
      <c r="C484" s="4">
        <v>0.26593749999999999</v>
      </c>
      <c r="D484" s="9" t="s">
        <v>4</v>
      </c>
      <c r="E484" s="9" t="s">
        <v>23359</v>
      </c>
      <c r="F484" s="9"/>
      <c r="H484" s="9"/>
      <c r="I484" s="9" t="s">
        <v>24241</v>
      </c>
      <c r="J484" s="9" t="s">
        <v>11697</v>
      </c>
      <c r="K484" t="s">
        <v>24242</v>
      </c>
      <c r="L484" t="s">
        <v>24243</v>
      </c>
      <c r="M484" s="2" t="str">
        <f>HYPERLINK(склад2въезд1319202122237[[#This Row],[RelativePath]])</f>
        <v>11 Навес пилмат\GA3948333_5_20260401T062257Z.jpg</v>
      </c>
    </row>
    <row r="485" spans="1:13" x14ac:dyDescent="0.25">
      <c r="A485" s="1" t="s">
        <v>15</v>
      </c>
      <c r="B485" s="3">
        <v>46113</v>
      </c>
      <c r="C485" s="4">
        <v>0.36283564814814817</v>
      </c>
      <c r="D485" s="9" t="s">
        <v>4</v>
      </c>
      <c r="E485" s="9" t="s">
        <v>24664</v>
      </c>
      <c r="F485" s="9"/>
      <c r="H485" s="9"/>
      <c r="I485" s="9" t="s">
        <v>24244</v>
      </c>
      <c r="J485" s="9" t="s">
        <v>11697</v>
      </c>
      <c r="K485" t="s">
        <v>24245</v>
      </c>
      <c r="L485" t="s">
        <v>24246</v>
      </c>
      <c r="M485" s="2" t="str">
        <f>HYPERLINK(склад2въезд1319202122237[[#This Row],[RelativePath]])</f>
        <v>11 Навес пилмат\GA3948333_5_20260401T084229Z.jpg</v>
      </c>
    </row>
    <row r="486" spans="1:13" x14ac:dyDescent="0.25">
      <c r="A486" s="1" t="s">
        <v>15</v>
      </c>
      <c r="B486" s="3">
        <v>46113</v>
      </c>
      <c r="C486" s="4">
        <v>0.38313657407407409</v>
      </c>
      <c r="D486" s="9" t="s">
        <v>4</v>
      </c>
      <c r="E486" s="9" t="s">
        <v>4099</v>
      </c>
      <c r="F486" s="9"/>
      <c r="H486" s="9"/>
      <c r="I486" s="9" t="s">
        <v>24247</v>
      </c>
      <c r="J486" s="9" t="s">
        <v>11697</v>
      </c>
      <c r="K486" t="s">
        <v>24248</v>
      </c>
      <c r="L486" t="s">
        <v>24249</v>
      </c>
      <c r="M486" s="2" t="str">
        <f>HYPERLINK(склад2въезд1319202122237[[#This Row],[RelativePath]])</f>
        <v>11 Навес пилмат\GA3948333_5_20260401T091143Z.jpg</v>
      </c>
    </row>
    <row r="487" spans="1:13" x14ac:dyDescent="0.25">
      <c r="A487" s="1" t="s">
        <v>15</v>
      </c>
      <c r="B487" s="3">
        <v>46113</v>
      </c>
      <c r="C487" s="4">
        <v>0.64427083333333335</v>
      </c>
      <c r="D487" s="9" t="s">
        <v>588</v>
      </c>
      <c r="E487" s="9" t="s">
        <v>86</v>
      </c>
      <c r="F487" s="9"/>
      <c r="H487" s="9"/>
      <c r="I487" s="9" t="s">
        <v>24250</v>
      </c>
      <c r="J487" s="9" t="s">
        <v>11697</v>
      </c>
      <c r="K487" t="s">
        <v>24251</v>
      </c>
      <c r="L487" t="s">
        <v>24252</v>
      </c>
      <c r="M487" s="2" t="str">
        <f>HYPERLINK(склад2въезд1319202122237[[#This Row],[RelativePath]])</f>
        <v>11 Навес пилмат\GA3948333_5_20260401T152745Z.jpg</v>
      </c>
    </row>
    <row r="488" spans="1:13" x14ac:dyDescent="0.25">
      <c r="A488" s="1" t="s">
        <v>15</v>
      </c>
      <c r="B488" s="3">
        <v>46113</v>
      </c>
      <c r="C488" s="4">
        <v>0.70664351851851848</v>
      </c>
      <c r="D488" s="9" t="s">
        <v>1539</v>
      </c>
      <c r="E488" s="9"/>
      <c r="F488" s="9"/>
      <c r="H488" s="9"/>
      <c r="I488" s="9" t="s">
        <v>24253</v>
      </c>
      <c r="J488" s="9" t="s">
        <v>11697</v>
      </c>
      <c r="K488" t="s">
        <v>24254</v>
      </c>
      <c r="L488" t="s">
        <v>24255</v>
      </c>
      <c r="M488" s="2" t="str">
        <f>HYPERLINK(склад2въезд1319202122237[[#This Row],[RelativePath]])</f>
        <v>11 Навес пилмат\GA3948333_5_20260401T165734Z.jpg</v>
      </c>
    </row>
    <row r="489" spans="1:13" x14ac:dyDescent="0.25">
      <c r="A489" s="1" t="s">
        <v>15</v>
      </c>
      <c r="B489" s="3">
        <v>46113</v>
      </c>
      <c r="C489" s="4">
        <v>0.79020833333333329</v>
      </c>
      <c r="D489" s="9" t="s">
        <v>4</v>
      </c>
      <c r="E489" s="9" t="s">
        <v>8</v>
      </c>
      <c r="F489" s="9"/>
      <c r="H489" s="9"/>
      <c r="I489" s="9" t="s">
        <v>24256</v>
      </c>
      <c r="J489" s="9" t="s">
        <v>11697</v>
      </c>
      <c r="K489" t="s">
        <v>24257</v>
      </c>
      <c r="L489" t="s">
        <v>24258</v>
      </c>
      <c r="M489" s="2" t="str">
        <f>HYPERLINK(склад2въезд1319202122237[[#This Row],[RelativePath]])</f>
        <v>11 Навес пилмат\GA3948333_5_20260401T185754Z.jpg</v>
      </c>
    </row>
    <row r="490" spans="1:13" x14ac:dyDescent="0.25">
      <c r="A490" s="1" t="s">
        <v>16</v>
      </c>
      <c r="B490" s="3">
        <v>46114</v>
      </c>
      <c r="C490" s="4">
        <v>0.40469907407407407</v>
      </c>
      <c r="D490" s="9" t="s">
        <v>4</v>
      </c>
      <c r="E490" s="9" t="s">
        <v>8</v>
      </c>
      <c r="F490" s="9"/>
      <c r="H490" s="9"/>
      <c r="I490" s="9" t="s">
        <v>24498</v>
      </c>
      <c r="J490" s="9" t="s">
        <v>11697</v>
      </c>
      <c r="K490" t="s">
        <v>24499</v>
      </c>
      <c r="L490" t="s">
        <v>24500</v>
      </c>
      <c r="M490" s="2" t="str">
        <f>HYPERLINK(склад2въезд1319202122237[[#This Row],[RelativePath]])</f>
        <v>11 Навес пилмат\GA3948333_5_20260402T094246Z.jpg</v>
      </c>
    </row>
    <row r="491" spans="1:13" x14ac:dyDescent="0.25">
      <c r="A491" s="1" t="s">
        <v>16</v>
      </c>
      <c r="B491" s="3">
        <v>46114</v>
      </c>
      <c r="C491" s="4">
        <v>0.41994212962962962</v>
      </c>
      <c r="D491" s="9" t="s">
        <v>588</v>
      </c>
      <c r="E491" s="9" t="s">
        <v>86</v>
      </c>
      <c r="F491" s="9"/>
      <c r="H491" s="9"/>
      <c r="I491" s="9" t="s">
        <v>24501</v>
      </c>
      <c r="J491" s="9" t="s">
        <v>11697</v>
      </c>
      <c r="K491" t="s">
        <v>24502</v>
      </c>
      <c r="L491" t="s">
        <v>24503</v>
      </c>
      <c r="M491" s="2" t="str">
        <f>HYPERLINK(склад2въезд1319202122237[[#This Row],[RelativePath]])</f>
        <v>11 Навес пилмат\GA3948333_5_20260402T100443Z.jpg</v>
      </c>
    </row>
    <row r="492" spans="1:13" x14ac:dyDescent="0.25">
      <c r="A492" s="1" t="s">
        <v>16</v>
      </c>
      <c r="B492" s="3">
        <v>46114</v>
      </c>
      <c r="C492" s="4">
        <v>0.5627199074074074</v>
      </c>
      <c r="D492" s="9" t="s">
        <v>1539</v>
      </c>
      <c r="E492" s="9"/>
      <c r="F492" s="9"/>
      <c r="H492" s="9"/>
      <c r="I492" s="9" t="s">
        <v>24504</v>
      </c>
      <c r="J492" s="9" t="s">
        <v>11697</v>
      </c>
      <c r="K492" t="s">
        <v>24505</v>
      </c>
      <c r="L492" t="s">
        <v>24506</v>
      </c>
      <c r="M492" s="2" t="str">
        <f>HYPERLINK(склад2въезд1319202122237[[#This Row],[RelativePath]])</f>
        <v>11 Навес пилмат\GA3948333_5_20260402T133019Z.jpg</v>
      </c>
    </row>
    <row r="493" spans="1:13" x14ac:dyDescent="0.25">
      <c r="A493" s="1" t="s">
        <v>16</v>
      </c>
      <c r="B493" s="3">
        <v>46114</v>
      </c>
      <c r="C493" s="4">
        <v>0.66462962962962968</v>
      </c>
      <c r="D493" s="9" t="s">
        <v>588</v>
      </c>
      <c r="E493" s="9" t="s">
        <v>86</v>
      </c>
      <c r="F493" s="9"/>
      <c r="H493" s="9"/>
      <c r="I493" s="9" t="s">
        <v>24507</v>
      </c>
      <c r="J493" s="9" t="s">
        <v>11697</v>
      </c>
      <c r="K493" t="s">
        <v>24508</v>
      </c>
      <c r="L493" t="s">
        <v>24509</v>
      </c>
      <c r="M493" s="2" t="str">
        <f>HYPERLINK(склад2въезд1319202122237[[#This Row],[RelativePath]])</f>
        <v>11 Навес пилмат\GA3948333_5_20260402T155704Z.jpg</v>
      </c>
    </row>
    <row r="494" spans="1:13" x14ac:dyDescent="0.25">
      <c r="A494" s="1" t="s">
        <v>16</v>
      </c>
      <c r="B494" s="3">
        <v>46114</v>
      </c>
      <c r="C494" s="4">
        <v>0.71456018518518516</v>
      </c>
      <c r="D494" s="9" t="s">
        <v>588</v>
      </c>
      <c r="E494" s="9" t="s">
        <v>86</v>
      </c>
      <c r="F494" s="9"/>
      <c r="H494" s="9"/>
      <c r="I494" s="9" t="s">
        <v>24510</v>
      </c>
      <c r="J494" s="9" t="s">
        <v>11697</v>
      </c>
      <c r="K494" t="s">
        <v>24511</v>
      </c>
      <c r="L494" t="s">
        <v>24512</v>
      </c>
      <c r="M494" s="2" t="str">
        <f>HYPERLINK(склад2въезд1319202122237[[#This Row],[RelativePath]])</f>
        <v>11 Навес пилмат\GA3948333_5_20260402T170858Z.jpg</v>
      </c>
    </row>
    <row r="495" spans="1:13" x14ac:dyDescent="0.25">
      <c r="A495" s="1" t="s">
        <v>16</v>
      </c>
      <c r="B495" s="3">
        <v>46114</v>
      </c>
      <c r="C495" s="4">
        <v>0.74524305555555559</v>
      </c>
      <c r="D495" s="9" t="s">
        <v>1539</v>
      </c>
      <c r="E495" s="9"/>
      <c r="F495" s="9"/>
      <c r="H495" s="9"/>
      <c r="I495" s="9" t="s">
        <v>24513</v>
      </c>
      <c r="J495" s="9" t="s">
        <v>11697</v>
      </c>
      <c r="K495" t="s">
        <v>24514</v>
      </c>
      <c r="L495" t="s">
        <v>24515</v>
      </c>
      <c r="M495" s="2" t="str">
        <f>HYPERLINK(склад2въезд1319202122237[[#This Row],[RelativePath]])</f>
        <v>11 Навес пилмат\GA3948333_5_20260402T175309Z.jpg</v>
      </c>
    </row>
    <row r="496" spans="1:13" x14ac:dyDescent="0.25">
      <c r="A496" s="1" t="s">
        <v>16</v>
      </c>
      <c r="B496" s="3">
        <v>46114</v>
      </c>
      <c r="C496" s="4">
        <v>0.81861111111111107</v>
      </c>
      <c r="D496" s="9" t="s">
        <v>4</v>
      </c>
      <c r="E496" s="9" t="s">
        <v>8</v>
      </c>
      <c r="F496" s="9"/>
      <c r="H496" s="9"/>
      <c r="I496" s="9" t="s">
        <v>24516</v>
      </c>
      <c r="J496" s="9" t="s">
        <v>11697</v>
      </c>
      <c r="K496" t="s">
        <v>24517</v>
      </c>
      <c r="L496" t="s">
        <v>24518</v>
      </c>
      <c r="M496" s="2" t="str">
        <f>HYPERLINK(склад2въезд1319202122237[[#This Row],[RelativePath]])</f>
        <v>11 Навес пилмат\GA3948333_5_20260402T193848Z.jpg</v>
      </c>
    </row>
    <row r="497" spans="1:13" x14ac:dyDescent="0.25">
      <c r="A497" s="1" t="s">
        <v>17</v>
      </c>
      <c r="B497" s="3">
        <v>46115</v>
      </c>
      <c r="C497" s="4">
        <v>0.29658564814814814</v>
      </c>
      <c r="D497" s="9" t="s">
        <v>4</v>
      </c>
      <c r="E497" s="9" t="s">
        <v>8</v>
      </c>
      <c r="F497" s="9"/>
      <c r="H497" s="9"/>
      <c r="I497" s="9" t="s">
        <v>24845</v>
      </c>
      <c r="J497" s="9" t="s">
        <v>11697</v>
      </c>
      <c r="K497" t="s">
        <v>24846</v>
      </c>
      <c r="L497" t="s">
        <v>24847</v>
      </c>
      <c r="M497" s="2" t="str">
        <f>HYPERLINK(склад2въезд1319202122237[[#This Row],[RelativePath]])</f>
        <v>11 Навес пилмат\GA3948333_5_20260403T070705Z.jpg</v>
      </c>
    </row>
    <row r="498" spans="1:13" x14ac:dyDescent="0.25">
      <c r="A498" s="1" t="s">
        <v>17</v>
      </c>
      <c r="B498" s="3">
        <v>46115</v>
      </c>
      <c r="C498" s="4">
        <v>0.35267361111111112</v>
      </c>
      <c r="D498" s="9" t="s">
        <v>1539</v>
      </c>
      <c r="E498" s="9"/>
      <c r="F498" s="9"/>
      <c r="H498" s="9"/>
      <c r="I498" s="9" t="s">
        <v>24848</v>
      </c>
      <c r="J498" s="9" t="s">
        <v>11697</v>
      </c>
      <c r="K498" t="s">
        <v>24849</v>
      </c>
      <c r="L498" t="s">
        <v>24850</v>
      </c>
      <c r="M498" s="2" t="str">
        <f>HYPERLINK(склад2въезд1319202122237[[#This Row],[RelativePath]])</f>
        <v>11 Навес пилмат\GA3948333_5_20260403T082751Z.jpg</v>
      </c>
    </row>
    <row r="499" spans="1:13" x14ac:dyDescent="0.25">
      <c r="A499" s="1" t="s">
        <v>17</v>
      </c>
      <c r="B499" s="3">
        <v>46115</v>
      </c>
      <c r="C499" s="4">
        <v>0.45969907407407407</v>
      </c>
      <c r="D499" s="9" t="s">
        <v>7354</v>
      </c>
      <c r="E499" s="9" t="s">
        <v>86</v>
      </c>
      <c r="F499" s="9"/>
      <c r="H499" s="9"/>
      <c r="I499" s="9" t="s">
        <v>24851</v>
      </c>
      <c r="J499" s="9" t="s">
        <v>11697</v>
      </c>
      <c r="K499" t="s">
        <v>24852</v>
      </c>
      <c r="L499" t="s">
        <v>24853</v>
      </c>
      <c r="M499" s="2" t="str">
        <f>HYPERLINK(склад2въезд1319202122237[[#This Row],[RelativePath]])</f>
        <v>11 Навес пилмат\GA3948333_5_20260403T110158Z.jpg</v>
      </c>
    </row>
    <row r="500" spans="1:13" x14ac:dyDescent="0.25">
      <c r="A500" s="1" t="s">
        <v>17</v>
      </c>
      <c r="B500" s="3">
        <v>46115</v>
      </c>
      <c r="C500" s="4">
        <v>0.4599421296296296</v>
      </c>
      <c r="D500" s="9" t="s">
        <v>7354</v>
      </c>
      <c r="E500" s="9" t="s">
        <v>86</v>
      </c>
      <c r="F500" s="9"/>
      <c r="H500" s="9" t="s">
        <v>2352</v>
      </c>
      <c r="I500" s="9" t="s">
        <v>24854</v>
      </c>
      <c r="J500" s="9" t="s">
        <v>11697</v>
      </c>
      <c r="K500" t="s">
        <v>24855</v>
      </c>
      <c r="L500" t="s">
        <v>24856</v>
      </c>
      <c r="M500" s="2" t="str">
        <f>HYPERLINK(склад2въезд1319202122237[[#This Row],[RelativePath]])</f>
        <v>11 Навес пилмат\GA3948333_5_20260403T110219Z.jpg</v>
      </c>
    </row>
    <row r="501" spans="1:13" x14ac:dyDescent="0.25">
      <c r="A501" s="1" t="s">
        <v>17</v>
      </c>
      <c r="B501" s="3">
        <v>46115</v>
      </c>
      <c r="C501" s="4">
        <v>0.46179398148148149</v>
      </c>
      <c r="D501" s="9" t="s">
        <v>588</v>
      </c>
      <c r="E501" s="9" t="s">
        <v>86</v>
      </c>
      <c r="F501" s="9"/>
      <c r="H501" s="9"/>
      <c r="I501" s="9" t="s">
        <v>24857</v>
      </c>
      <c r="J501" s="9" t="s">
        <v>11697</v>
      </c>
      <c r="K501" t="s">
        <v>24858</v>
      </c>
      <c r="L501" t="s">
        <v>24859</v>
      </c>
      <c r="M501" s="2" t="str">
        <f>HYPERLINK(склад2въезд1319202122237[[#This Row],[RelativePath]])</f>
        <v>11 Навес пилмат\GA3948333_5_20260403T110459Z.jpg</v>
      </c>
    </row>
    <row r="502" spans="1:13" x14ac:dyDescent="0.25">
      <c r="A502" s="1" t="s">
        <v>17</v>
      </c>
      <c r="B502" s="3">
        <v>46115</v>
      </c>
      <c r="C502" s="4">
        <v>0.59467592592592589</v>
      </c>
      <c r="D502" s="9" t="s">
        <v>588</v>
      </c>
      <c r="E502" s="9" t="s">
        <v>86</v>
      </c>
      <c r="F502" s="9"/>
      <c r="H502" s="9"/>
      <c r="I502" s="9" t="s">
        <v>24860</v>
      </c>
      <c r="J502" s="9" t="s">
        <v>11697</v>
      </c>
      <c r="K502" t="s">
        <v>24861</v>
      </c>
      <c r="L502" t="s">
        <v>24862</v>
      </c>
      <c r="M502" s="2" t="str">
        <f>HYPERLINK(склад2въезд1319202122237[[#This Row],[RelativePath]])</f>
        <v>11 Навес пилмат\GA3948333_5_20260403T141620Z.jpg</v>
      </c>
    </row>
    <row r="503" spans="1:13" x14ac:dyDescent="0.25">
      <c r="A503" s="1" t="s">
        <v>17</v>
      </c>
      <c r="B503" s="3">
        <v>46115</v>
      </c>
      <c r="C503" s="4">
        <v>0.81162037037037038</v>
      </c>
      <c r="D503" s="9" t="s">
        <v>4</v>
      </c>
      <c r="E503" s="9" t="s">
        <v>8</v>
      </c>
      <c r="F503" s="9"/>
      <c r="H503" s="9"/>
      <c r="I503" s="9" t="s">
        <v>24863</v>
      </c>
      <c r="J503" s="9" t="s">
        <v>11697</v>
      </c>
      <c r="K503" t="s">
        <v>24864</v>
      </c>
      <c r="L503" t="s">
        <v>24865</v>
      </c>
      <c r="M503" s="2" t="str">
        <f>HYPERLINK(склад2въезд1319202122237[[#This Row],[RelativePath]])</f>
        <v>11 Навес пилмат\GA3948333_5_20260403T192844Z.jpg</v>
      </c>
    </row>
  </sheetData>
  <conditionalFormatting sqref="D504:D514 E504:E517 G2:H503 D2:E503">
    <cfRule type="containsText" dxfId="311" priority="14" operator="containsText" text="Выезд с территории">
      <formula>NOT(ISERROR(SEARCH("Выезд с территории",D2)))</formula>
    </cfRule>
  </conditionalFormatting>
  <conditionalFormatting sqref="F2:F503">
    <cfRule type="notContainsText" dxfId="310" priority="13" operator="notContains" text="порожний">
      <formula>ISERROR(SEARCH("порожний",F2))</formula>
    </cfRule>
  </conditionalFormatting>
  <conditionalFormatting sqref="E2:E517">
    <cfRule type="containsText" dxfId="309" priority="11" operator="containsText" text="Газель базы">
      <formula>NOT(ISERROR(SEARCH("Газель базы",E2)))</formula>
    </cfRule>
    <cfRule type="containsText" dxfId="308" priority="12" operator="containsText" text="Погрузчик базы">
      <formula>NOT(ISERROR(SEARCH("Погрузчик базы",E2)))</formula>
    </cfRule>
  </conditionalFormatting>
  <conditionalFormatting sqref="E2:E517">
    <cfRule type="containsText" dxfId="307" priority="10" operator="containsText" text="Трактор базы">
      <formula>NOT(ISERROR(SEARCH("Трактор базы",E2)))</formula>
    </cfRule>
  </conditionalFormatting>
  <conditionalFormatting sqref="A2:C503">
    <cfRule type="expression" dxfId="306" priority="9">
      <formula>$A2="пн"</formula>
    </cfRule>
  </conditionalFormatting>
  <conditionalFormatting sqref="A2:C505">
    <cfRule type="expression" dxfId="305" priority="3">
      <formula>$A2="вс"</formula>
    </cfRule>
    <cfRule type="expression" dxfId="304" priority="4">
      <formula>$A2="сб"</formula>
    </cfRule>
    <cfRule type="expression" dxfId="303" priority="5">
      <formula>$A2="пт"</formula>
    </cfRule>
    <cfRule type="expression" dxfId="302" priority="6">
      <formula>$A2="чт"</formula>
    </cfRule>
    <cfRule type="expression" dxfId="301" priority="7">
      <formula>$A2="ср"</formula>
    </cfRule>
    <cfRule type="expression" dxfId="300" priority="8">
      <formula>$A2="вт"</formula>
    </cfRule>
  </conditionalFormatting>
  <conditionalFormatting sqref="D2:D514">
    <cfRule type="containsText" dxfId="2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4">
    <cfRule type="containsText" dxfId="2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19"/>
  <sheetViews>
    <sheetView zoomScale="90" zoomScaleNormal="90" workbookViewId="0">
      <pane ySplit="1" topLeftCell="A401" activePane="bottomLeft" state="frozen"/>
      <selection pane="bottomLeft" activeCell="I415" sqref="I415:I4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24866</v>
      </c>
      <c r="J415" s="9" t="s">
        <v>2399</v>
      </c>
      <c r="K415" t="s">
        <v>24867</v>
      </c>
      <c r="L415" t="s">
        <v>24868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24869</v>
      </c>
      <c r="J416" s="9" t="s">
        <v>2399</v>
      </c>
      <c r="K416" t="s">
        <v>24870</v>
      </c>
      <c r="L416" t="s">
        <v>24871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24872</v>
      </c>
      <c r="J417" s="9" t="s">
        <v>2399</v>
      </c>
      <c r="K417" t="s">
        <v>24873</v>
      </c>
      <c r="L417" t="s">
        <v>24874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24875</v>
      </c>
      <c r="J418" s="9" t="s">
        <v>2399</v>
      </c>
      <c r="K418" t="s">
        <v>24876</v>
      </c>
      <c r="L418" t="s">
        <v>24877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24878</v>
      </c>
      <c r="J419" s="9" t="s">
        <v>2399</v>
      </c>
      <c r="K419" t="s">
        <v>24879</v>
      </c>
      <c r="L419" t="s">
        <v>24880</v>
      </c>
      <c r="M419" s="2" t="str">
        <f>HYPERLINK(склад2въезд13192021222378[[#This Row],[RelativePath]])</f>
        <v>12 Площадка 3 кран\K07156189_20_20260403T200747Z.jpg</v>
      </c>
    </row>
  </sheetData>
  <conditionalFormatting sqref="D420:D430 E420:E433 G2:H419 D2:E419">
    <cfRule type="containsText" dxfId="297" priority="14" operator="containsText" text="Выезд с территории">
      <formula>NOT(ISERROR(SEARCH("Выезд с территории",D2)))</formula>
    </cfRule>
  </conditionalFormatting>
  <conditionalFormatting sqref="F2:F419">
    <cfRule type="notContainsText" dxfId="296" priority="13" operator="notContains" text="порожний">
      <formula>ISERROR(SEARCH("порожний",F2))</formula>
    </cfRule>
  </conditionalFormatting>
  <conditionalFormatting sqref="E2:E433">
    <cfRule type="containsText" dxfId="295" priority="11" operator="containsText" text="Газель базы">
      <formula>NOT(ISERROR(SEARCH("Газель базы",E2)))</formula>
    </cfRule>
    <cfRule type="containsText" dxfId="294" priority="12" operator="containsText" text="Погрузчик базы">
      <formula>NOT(ISERROR(SEARCH("Погрузчик базы",E2)))</formula>
    </cfRule>
  </conditionalFormatting>
  <conditionalFormatting sqref="E2:E433">
    <cfRule type="containsText" dxfId="293" priority="10" operator="containsText" text="Трактор базы">
      <formula>NOT(ISERROR(SEARCH("Трактор базы",E2)))</formula>
    </cfRule>
  </conditionalFormatting>
  <conditionalFormatting sqref="A2:C419">
    <cfRule type="expression" dxfId="292" priority="9">
      <formula>$A2="пн"</formula>
    </cfRule>
  </conditionalFormatting>
  <conditionalFormatting sqref="A2:C421">
    <cfRule type="expression" dxfId="291" priority="3">
      <formula>$A2="вс"</formula>
    </cfRule>
    <cfRule type="expression" dxfId="290" priority="4">
      <formula>$A2="сб"</formula>
    </cfRule>
    <cfRule type="expression" dxfId="289" priority="5">
      <formula>$A2="пт"</formula>
    </cfRule>
    <cfRule type="expression" dxfId="288" priority="6">
      <formula>$A2="чт"</formula>
    </cfRule>
    <cfRule type="expression" dxfId="287" priority="7">
      <formula>$A2="ср"</formula>
    </cfRule>
    <cfRule type="expression" dxfId="286" priority="8">
      <formula>$A2="вт"</formula>
    </cfRule>
  </conditionalFormatting>
  <conditionalFormatting sqref="D2:D430">
    <cfRule type="containsText" dxfId="2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0">
    <cfRule type="containsText" dxfId="2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07"/>
  <sheetViews>
    <sheetView zoomScale="90" zoomScaleNormal="90" workbookViewId="0">
      <pane ySplit="1" topLeftCell="A290" activePane="bottomLeft" state="frozen"/>
      <selection pane="bottomLeft" activeCell="I305" sqref="I305:I3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24881</v>
      </c>
      <c r="J305" s="9" t="s">
        <v>2400</v>
      </c>
      <c r="K305" t="s">
        <v>24882</v>
      </c>
      <c r="L305" t="s">
        <v>24883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24980</v>
      </c>
      <c r="E306" s="9" t="s">
        <v>86</v>
      </c>
      <c r="F306" s="9"/>
      <c r="H306" s="9"/>
      <c r="I306" s="9" t="s">
        <v>24884</v>
      </c>
      <c r="J306" s="9" t="s">
        <v>2400</v>
      </c>
      <c r="K306" t="s">
        <v>24885</v>
      </c>
      <c r="L306" t="s">
        <v>24886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24887</v>
      </c>
      <c r="J307" s="9" t="s">
        <v>2400</v>
      </c>
      <c r="K307" t="s">
        <v>24888</v>
      </c>
      <c r="L307" t="s">
        <v>24889</v>
      </c>
      <c r="M307" s="2" t="str">
        <f>HYPERLINK(склад2въезд131920212223789[[#This Row],[RelativePath]])</f>
        <v>13 Склад хол\K07156189_23_20260403T201257Z.jpg</v>
      </c>
    </row>
  </sheetData>
  <conditionalFormatting sqref="D308:D318 E308:E321 G2:H307 D2:E307">
    <cfRule type="containsText" dxfId="283" priority="14" operator="containsText" text="Выезд с территории">
      <formula>NOT(ISERROR(SEARCH("Выезд с территории",D2)))</formula>
    </cfRule>
  </conditionalFormatting>
  <conditionalFormatting sqref="F2:F307">
    <cfRule type="notContainsText" dxfId="282" priority="13" operator="notContains" text="порожний">
      <formula>ISERROR(SEARCH("порожний",F2))</formula>
    </cfRule>
  </conditionalFormatting>
  <conditionalFormatting sqref="E2:E321">
    <cfRule type="containsText" dxfId="281" priority="11" operator="containsText" text="Газель базы">
      <formula>NOT(ISERROR(SEARCH("Газель базы",E2)))</formula>
    </cfRule>
    <cfRule type="containsText" dxfId="280" priority="12" operator="containsText" text="Погрузчик базы">
      <formula>NOT(ISERROR(SEARCH("Погрузчик базы",E2)))</formula>
    </cfRule>
  </conditionalFormatting>
  <conditionalFormatting sqref="E2:E321">
    <cfRule type="containsText" dxfId="279" priority="10" operator="containsText" text="Трактор базы">
      <formula>NOT(ISERROR(SEARCH("Трактор базы",E2)))</formula>
    </cfRule>
  </conditionalFormatting>
  <conditionalFormatting sqref="A2:C307">
    <cfRule type="expression" dxfId="278" priority="9">
      <formula>$A2="пн"</formula>
    </cfRule>
  </conditionalFormatting>
  <conditionalFormatting sqref="A2:C309">
    <cfRule type="expression" dxfId="277" priority="3">
      <formula>$A2="вс"</formula>
    </cfRule>
    <cfRule type="expression" dxfId="276" priority="4">
      <formula>$A2="сб"</formula>
    </cfRule>
    <cfRule type="expression" dxfId="275" priority="5">
      <formula>$A2="пт"</formula>
    </cfRule>
    <cfRule type="expression" dxfId="274" priority="6">
      <formula>$A2="чт"</formula>
    </cfRule>
    <cfRule type="expression" dxfId="273" priority="7">
      <formula>$A2="ср"</formula>
    </cfRule>
    <cfRule type="expression" dxfId="272" priority="8">
      <formula>$A2="вт"</formula>
    </cfRule>
  </conditionalFormatting>
  <conditionalFormatting sqref="D2:D318">
    <cfRule type="containsText" dxfId="2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8">
    <cfRule type="containsText" dxfId="2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57"/>
  <sheetViews>
    <sheetView zoomScale="90" zoomScaleNormal="90" workbookViewId="0">
      <pane ySplit="1" topLeftCell="A238" activePane="bottomLeft" state="frozen"/>
      <selection pane="bottomLeft" activeCell="I251" sqref="I251:I25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24890</v>
      </c>
      <c r="J251" s="9" t="s">
        <v>10066</v>
      </c>
      <c r="K251" t="s">
        <v>24891</v>
      </c>
      <c r="L251" t="s">
        <v>24892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24982</v>
      </c>
      <c r="E252" s="9"/>
      <c r="F252" s="9"/>
      <c r="H252" s="9" t="s">
        <v>24981</v>
      </c>
      <c r="I252" s="9" t="s">
        <v>24893</v>
      </c>
      <c r="J252" s="9" t="s">
        <v>10066</v>
      </c>
      <c r="K252" t="s">
        <v>24894</v>
      </c>
      <c r="L252" t="s">
        <v>24895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24896</v>
      </c>
      <c r="J253" s="9" t="s">
        <v>10066</v>
      </c>
      <c r="K253" t="s">
        <v>24897</v>
      </c>
      <c r="L253" t="s">
        <v>24898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24899</v>
      </c>
      <c r="J254" s="9" t="s">
        <v>10066</v>
      </c>
      <c r="K254" t="s">
        <v>24900</v>
      </c>
      <c r="L254" t="s">
        <v>24901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24902</v>
      </c>
      <c r="J255" s="9" t="s">
        <v>10066</v>
      </c>
      <c r="K255" t="s">
        <v>24903</v>
      </c>
      <c r="L255" t="s">
        <v>24904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24905</v>
      </c>
      <c r="J256" s="9" t="s">
        <v>10066</v>
      </c>
      <c r="K256" t="s">
        <v>24906</v>
      </c>
      <c r="L256" t="s">
        <v>24907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24908</v>
      </c>
      <c r="J257" s="9" t="s">
        <v>10066</v>
      </c>
      <c r="K257" t="s">
        <v>24909</v>
      </c>
      <c r="L257" t="s">
        <v>24910</v>
      </c>
      <c r="M257" s="2" t="str">
        <f>HYPERLINK(склад2въезд131920212223789106[[#This Row],[RelativePath]])</f>
        <v>14 На гаражи\GD7678666_1_20260403T202755Z.jpg</v>
      </c>
    </row>
  </sheetData>
  <conditionalFormatting sqref="D258:D268 E258:E271 D2:E257 G2:H257">
    <cfRule type="containsText" dxfId="269" priority="14" operator="containsText" text="Выезд с территории">
      <formula>NOT(ISERROR(SEARCH("Выезд с территории",D2)))</formula>
    </cfRule>
  </conditionalFormatting>
  <conditionalFormatting sqref="F2:F257">
    <cfRule type="notContainsText" dxfId="268" priority="13" operator="notContains" text="порожний">
      <formula>ISERROR(SEARCH("порожний",F2))</formula>
    </cfRule>
  </conditionalFormatting>
  <conditionalFormatting sqref="E2:E271">
    <cfRule type="containsText" dxfId="267" priority="11" operator="containsText" text="Газель базы">
      <formula>NOT(ISERROR(SEARCH("Газель базы",E2)))</formula>
    </cfRule>
    <cfRule type="containsText" dxfId="266" priority="12" operator="containsText" text="Погрузчик базы">
      <formula>NOT(ISERROR(SEARCH("Погрузчик базы",E2)))</formula>
    </cfRule>
  </conditionalFormatting>
  <conditionalFormatting sqref="E2:E271">
    <cfRule type="containsText" dxfId="265" priority="10" operator="containsText" text="Трактор базы">
      <formula>NOT(ISERROR(SEARCH("Трактор базы",E2)))</formula>
    </cfRule>
  </conditionalFormatting>
  <conditionalFormatting sqref="A2:C257">
    <cfRule type="expression" dxfId="264" priority="9">
      <formula>$A2="пн"</formula>
    </cfRule>
  </conditionalFormatting>
  <conditionalFormatting sqref="A2:C259">
    <cfRule type="expression" dxfId="263" priority="3">
      <formula>$A2="вс"</formula>
    </cfRule>
    <cfRule type="expression" dxfId="262" priority="4">
      <formula>$A2="сб"</formula>
    </cfRule>
    <cfRule type="expression" dxfId="261" priority="5">
      <formula>$A2="пт"</formula>
    </cfRule>
    <cfRule type="expression" dxfId="260" priority="6">
      <formula>$A2="чт"</formula>
    </cfRule>
    <cfRule type="expression" dxfId="259" priority="7">
      <formula>$A2="ср"</formula>
    </cfRule>
    <cfRule type="expression" dxfId="258" priority="8">
      <formula>$A2="вт"</formula>
    </cfRule>
  </conditionalFormatting>
  <conditionalFormatting sqref="D2:D268">
    <cfRule type="containsText" dxfId="2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8">
    <cfRule type="containsText" dxfId="2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44"/>
  <sheetViews>
    <sheetView zoomScale="90" zoomScaleNormal="90" workbookViewId="0">
      <pane ySplit="1" topLeftCell="A128" activePane="bottomLeft" state="frozen"/>
      <selection pane="bottomLeft" activeCell="I141" sqref="I141:I1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24911</v>
      </c>
      <c r="J141" s="9" t="s">
        <v>11085</v>
      </c>
      <c r="K141" t="s">
        <v>24912</v>
      </c>
      <c r="L141" t="s">
        <v>24913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24914</v>
      </c>
      <c r="J142" s="9" t="s">
        <v>11085</v>
      </c>
      <c r="K142" t="s">
        <v>24915</v>
      </c>
      <c r="L142" t="s">
        <v>24916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24917</v>
      </c>
      <c r="J143" s="9" t="s">
        <v>11085</v>
      </c>
      <c r="K143" t="s">
        <v>24918</v>
      </c>
      <c r="L143" t="s">
        <v>24919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24920</v>
      </c>
      <c r="J144" s="9" t="s">
        <v>11085</v>
      </c>
      <c r="K144" t="s">
        <v>24921</v>
      </c>
      <c r="L144" t="s">
        <v>24922</v>
      </c>
      <c r="M144" s="2" t="str">
        <f>HYPERLINK(входСтолярка[[#This Row],[RelativePath]])</f>
        <v>15 Вход столярка\GA3948333_9_20260403T172802Z.jpg</v>
      </c>
    </row>
  </sheetData>
  <conditionalFormatting sqref="D145:D155 E145:E158 D2:E144 G2:H144">
    <cfRule type="containsText" dxfId="255" priority="14" operator="containsText" text="Выезд с территории">
      <formula>NOT(ISERROR(SEARCH("Выезд с территории",D2)))</formula>
    </cfRule>
  </conditionalFormatting>
  <conditionalFormatting sqref="F2:F144">
    <cfRule type="notContainsText" dxfId="254" priority="13" operator="notContains" text="порожний">
      <formula>ISERROR(SEARCH("порожний",F2))</formula>
    </cfRule>
  </conditionalFormatting>
  <conditionalFormatting sqref="E2:E158">
    <cfRule type="containsText" dxfId="253" priority="11" operator="containsText" text="Газель базы">
      <formula>NOT(ISERROR(SEARCH("Газель базы",E2)))</formula>
    </cfRule>
    <cfRule type="containsText" dxfId="252" priority="12" operator="containsText" text="Погрузчик базы">
      <formula>NOT(ISERROR(SEARCH("Погрузчик базы",E2)))</formula>
    </cfRule>
  </conditionalFormatting>
  <conditionalFormatting sqref="E2:E158">
    <cfRule type="containsText" dxfId="251" priority="10" operator="containsText" text="Трактор базы">
      <formula>NOT(ISERROR(SEARCH("Трактор базы",E2)))</formula>
    </cfRule>
  </conditionalFormatting>
  <conditionalFormatting sqref="A2:C144">
    <cfRule type="expression" dxfId="250" priority="9">
      <formula>$A2="пн"</formula>
    </cfRule>
  </conditionalFormatting>
  <conditionalFormatting sqref="A2:C146">
    <cfRule type="expression" dxfId="249" priority="3">
      <formula>$A2="вс"</formula>
    </cfRule>
    <cfRule type="expression" dxfId="248" priority="4">
      <formula>$A2="сб"</formula>
    </cfRule>
    <cfRule type="expression" dxfId="247" priority="5">
      <formula>$A2="пт"</formula>
    </cfRule>
    <cfRule type="expression" dxfId="246" priority="6">
      <formula>$A2="чт"</formula>
    </cfRule>
    <cfRule type="expression" dxfId="245" priority="7">
      <formula>$A2="ср"</formula>
    </cfRule>
    <cfRule type="expression" dxfId="244" priority="8">
      <formula>$A2="вт"</formula>
    </cfRule>
  </conditionalFormatting>
  <conditionalFormatting sqref="D2:D155">
    <cfRule type="containsText" dxfId="2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5">
    <cfRule type="containsText" dxfId="2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392"/>
  <sheetViews>
    <sheetView zoomScale="90" zoomScaleNormal="90" workbookViewId="0">
      <pane ySplit="1" topLeftCell="A368" activePane="bottomLeft" state="frozen"/>
      <selection pane="bottomLeft" activeCell="I378" sqref="I378:I3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24923</v>
      </c>
      <c r="J378" s="9" t="s">
        <v>13484</v>
      </c>
      <c r="K378" t="s">
        <v>24924</v>
      </c>
      <c r="L378" t="s">
        <v>24925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24926</v>
      </c>
      <c r="J379" s="9" t="s">
        <v>13484</v>
      </c>
      <c r="K379" t="s">
        <v>24927</v>
      </c>
      <c r="L379" t="s">
        <v>24928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24929</v>
      </c>
      <c r="J380" s="9" t="s">
        <v>13484</v>
      </c>
      <c r="K380" t="s">
        <v>24930</v>
      </c>
      <c r="L380" t="s">
        <v>24931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24932</v>
      </c>
      <c r="J381" s="9" t="s">
        <v>13484</v>
      </c>
      <c r="K381" t="s">
        <v>24933</v>
      </c>
      <c r="L381" t="s">
        <v>24934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24935</v>
      </c>
      <c r="J382" s="9" t="s">
        <v>13484</v>
      </c>
      <c r="K382" t="s">
        <v>24936</v>
      </c>
      <c r="L382" t="s">
        <v>24937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24938</v>
      </c>
      <c r="J383" s="9" t="s">
        <v>13484</v>
      </c>
      <c r="K383" t="s">
        <v>24939</v>
      </c>
      <c r="L383" t="s">
        <v>24940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24941</v>
      </c>
      <c r="J384" s="9" t="s">
        <v>13484</v>
      </c>
      <c r="K384" t="s">
        <v>24942</v>
      </c>
      <c r="L384" t="s">
        <v>24943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24944</v>
      </c>
      <c r="J385" s="9" t="s">
        <v>13484</v>
      </c>
      <c r="K385" t="s">
        <v>24945</v>
      </c>
      <c r="L385" t="s">
        <v>24946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24947</v>
      </c>
      <c r="J386" s="9" t="s">
        <v>13484</v>
      </c>
      <c r="K386" t="s">
        <v>24948</v>
      </c>
      <c r="L386" t="s">
        <v>24949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24950</v>
      </c>
      <c r="J387" s="9" t="s">
        <v>13484</v>
      </c>
      <c r="K387" t="s">
        <v>24951</v>
      </c>
      <c r="L387" t="s">
        <v>24952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24953</v>
      </c>
      <c r="J388" s="9" t="s">
        <v>13484</v>
      </c>
      <c r="K388" t="s">
        <v>24954</v>
      </c>
      <c r="L388" t="s">
        <v>24955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24956</v>
      </c>
      <c r="J389" s="9" t="s">
        <v>13484</v>
      </c>
      <c r="K389" t="s">
        <v>24957</v>
      </c>
      <c r="L389" t="s">
        <v>24958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24959</v>
      </c>
      <c r="J390" s="9" t="s">
        <v>13484</v>
      </c>
      <c r="K390" t="s">
        <v>24960</v>
      </c>
      <c r="L390" t="s">
        <v>24961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24962</v>
      </c>
      <c r="J391" s="9" t="s">
        <v>13484</v>
      </c>
      <c r="K391" t="s">
        <v>24963</v>
      </c>
      <c r="L391" t="s">
        <v>24964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24965</v>
      </c>
      <c r="J392" s="9" t="s">
        <v>13484</v>
      </c>
      <c r="K392" t="s">
        <v>24966</v>
      </c>
      <c r="L392" t="s">
        <v>24967</v>
      </c>
      <c r="M392" s="2" t="str">
        <f>HYPERLINK(столярка[[#This Row],[RelativePath]])</f>
        <v>16 Столярка\GA3948333_11_20260403T183901Z.jpg</v>
      </c>
    </row>
  </sheetData>
  <conditionalFormatting sqref="D393:D403 E393:E406 D2:E392 G2:H392">
    <cfRule type="containsText" dxfId="241" priority="14" operator="containsText" text="Выезд с территории">
      <formula>NOT(ISERROR(SEARCH("Выезд с территории",D2)))</formula>
    </cfRule>
  </conditionalFormatting>
  <conditionalFormatting sqref="F2:F392">
    <cfRule type="notContainsText" dxfId="240" priority="13" operator="notContains" text="порожний">
      <formula>ISERROR(SEARCH("порожний",F2))</formula>
    </cfRule>
  </conditionalFormatting>
  <conditionalFormatting sqref="E2:E406">
    <cfRule type="containsText" dxfId="239" priority="11" operator="containsText" text="Газель базы">
      <formula>NOT(ISERROR(SEARCH("Газель базы",E2)))</formula>
    </cfRule>
    <cfRule type="containsText" dxfId="238" priority="12" operator="containsText" text="Погрузчик базы">
      <formula>NOT(ISERROR(SEARCH("Погрузчик базы",E2)))</formula>
    </cfRule>
  </conditionalFormatting>
  <conditionalFormatting sqref="E2:E406">
    <cfRule type="containsText" dxfId="237" priority="10" operator="containsText" text="Трактор базы">
      <formula>NOT(ISERROR(SEARCH("Трактор базы",E2)))</formula>
    </cfRule>
  </conditionalFormatting>
  <conditionalFormatting sqref="A2:C392">
    <cfRule type="expression" dxfId="236" priority="9">
      <formula>$A2="пн"</formula>
    </cfRule>
  </conditionalFormatting>
  <conditionalFormatting sqref="A2:C394">
    <cfRule type="expression" dxfId="235" priority="3">
      <formula>$A2="вс"</formula>
    </cfRule>
    <cfRule type="expression" dxfId="234" priority="4">
      <formula>$A2="сб"</formula>
    </cfRule>
    <cfRule type="expression" dxfId="233" priority="5">
      <formula>$A2="пт"</formula>
    </cfRule>
    <cfRule type="expression" dxfId="232" priority="6">
      <formula>$A2="чт"</formula>
    </cfRule>
    <cfRule type="expression" dxfId="231" priority="7">
      <formula>$A2="ср"</formula>
    </cfRule>
    <cfRule type="expression" dxfId="230" priority="8">
      <formula>$A2="вт"</formula>
    </cfRule>
  </conditionalFormatting>
  <conditionalFormatting sqref="D2:D403">
    <cfRule type="containsText" dxfId="2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3">
    <cfRule type="containsText" dxfId="2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82"/>
  <sheetViews>
    <sheetView zoomScale="90" zoomScaleNormal="90" workbookViewId="0">
      <pane ySplit="1" topLeftCell="A265" activePane="bottomLeft" state="frozen"/>
      <selection pane="bottomLeft" activeCell="I280" sqref="I280:I2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24968</v>
      </c>
      <c r="J280" s="9" t="s">
        <v>10884</v>
      </c>
      <c r="K280" t="s">
        <v>24969</v>
      </c>
      <c r="L280" t="s">
        <v>24970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24971</v>
      </c>
      <c r="J281" s="9" t="s">
        <v>10884</v>
      </c>
      <c r="K281" t="s">
        <v>24972</v>
      </c>
      <c r="L281" t="s">
        <v>24973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24974</v>
      </c>
      <c r="J282" s="9" t="s">
        <v>10884</v>
      </c>
      <c r="K282" t="s">
        <v>24975</v>
      </c>
      <c r="L282" t="s">
        <v>24976</v>
      </c>
      <c r="M282" s="2" t="str">
        <f>HYPERLINK(площадкаСнавесом[[#This Row],[RelativePath]])</f>
        <v>17 Площадка с навесом\GA3948333_10_20260403T201039Z.jpg</v>
      </c>
    </row>
  </sheetData>
  <conditionalFormatting sqref="D283:D293 E283:E296 D2:E282 G2:H282">
    <cfRule type="containsText" dxfId="227" priority="14" operator="containsText" text="Выезд с территории">
      <formula>NOT(ISERROR(SEARCH("Выезд с территории",D2)))</formula>
    </cfRule>
  </conditionalFormatting>
  <conditionalFormatting sqref="F2:F282">
    <cfRule type="notContainsText" dxfId="226" priority="13" operator="notContains" text="порожний">
      <formula>ISERROR(SEARCH("порожний",F2))</formula>
    </cfRule>
  </conditionalFormatting>
  <conditionalFormatting sqref="E2:E296">
    <cfRule type="containsText" dxfId="225" priority="11" operator="containsText" text="Газель базы">
      <formula>NOT(ISERROR(SEARCH("Газель базы",E2)))</formula>
    </cfRule>
    <cfRule type="containsText" dxfId="224" priority="12" operator="containsText" text="Погрузчик базы">
      <formula>NOT(ISERROR(SEARCH("Погрузчик базы",E2)))</formula>
    </cfRule>
  </conditionalFormatting>
  <conditionalFormatting sqref="E2:E296">
    <cfRule type="containsText" dxfId="223" priority="10" operator="containsText" text="Трактор базы">
      <formula>NOT(ISERROR(SEARCH("Трактор базы",E2)))</formula>
    </cfRule>
  </conditionalFormatting>
  <conditionalFormatting sqref="A2:C282">
    <cfRule type="expression" dxfId="222" priority="9">
      <formula>$A2="пн"</formula>
    </cfRule>
  </conditionalFormatting>
  <conditionalFormatting sqref="A2:C284">
    <cfRule type="expression" dxfId="221" priority="3">
      <formula>$A2="вс"</formula>
    </cfRule>
    <cfRule type="expression" dxfId="220" priority="4">
      <formula>$A2="сб"</formula>
    </cfRule>
    <cfRule type="expression" dxfId="219" priority="5">
      <formula>$A2="пт"</formula>
    </cfRule>
    <cfRule type="expression" dxfId="218" priority="6">
      <formula>$A2="чт"</formula>
    </cfRule>
    <cfRule type="expression" dxfId="217" priority="7">
      <formula>$A2="ср"</formula>
    </cfRule>
    <cfRule type="expression" dxfId="216" priority="8">
      <formula>$A2="вт"</formula>
    </cfRule>
  </conditionalFormatting>
  <conditionalFormatting sqref="D2:D293">
    <cfRule type="containsText" dxfId="2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3">
    <cfRule type="containsText" dxfId="2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7618"/>
  <sheetViews>
    <sheetView tabSelected="1" topLeftCell="A7505" zoomScale="90" zoomScaleNormal="90" workbookViewId="0">
      <selection activeCell="A7616" sqref="A7616:B7618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s="9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s="9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s="9" t="s">
        <v>24707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s="9" t="s">
        <v>24710</v>
      </c>
      <c r="G7524" t="s">
        <v>11071</v>
      </c>
    </row>
    <row r="7525" spans="1:7" hidden="1" x14ac:dyDescent="0.25">
      <c r="A7525" t="s">
        <v>4</v>
      </c>
      <c r="B7525" t="s">
        <v>8</v>
      </c>
      <c r="F7525" s="9" t="s">
        <v>24713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s="9" t="s">
        <v>24682</v>
      </c>
      <c r="G7526" t="s">
        <v>894</v>
      </c>
    </row>
    <row r="7527" spans="1:7" hidden="1" x14ac:dyDescent="0.25">
      <c r="A7527" t="s">
        <v>24977</v>
      </c>
      <c r="F7527" s="9" t="s">
        <v>24685</v>
      </c>
      <c r="G7527" t="s">
        <v>894</v>
      </c>
    </row>
    <row r="7528" spans="1:7" hidden="1" x14ac:dyDescent="0.25">
      <c r="A7528" t="s">
        <v>24977</v>
      </c>
      <c r="F7528" s="9" t="s">
        <v>24688</v>
      </c>
      <c r="G7528" t="s">
        <v>894</v>
      </c>
    </row>
    <row r="7529" spans="1:7" hidden="1" x14ac:dyDescent="0.25">
      <c r="A7529" t="s">
        <v>24977</v>
      </c>
      <c r="F7529" s="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s="9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s="9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s="9" t="s">
        <v>24716</v>
      </c>
      <c r="G7532" t="s">
        <v>895</v>
      </c>
    </row>
    <row r="7533" spans="1:7" hidden="1" x14ac:dyDescent="0.25">
      <c r="A7533" t="s">
        <v>4</v>
      </c>
      <c r="B7533" t="s">
        <v>8</v>
      </c>
      <c r="F7533" s="9" t="s">
        <v>24719</v>
      </c>
      <c r="G7533" t="s">
        <v>895</v>
      </c>
    </row>
    <row r="7534" spans="1:7" hidden="1" x14ac:dyDescent="0.25">
      <c r="A7534" t="s">
        <v>4</v>
      </c>
      <c r="B7534" t="s">
        <v>8</v>
      </c>
      <c r="F7534" s="9" t="s">
        <v>24722</v>
      </c>
      <c r="G7534" t="s">
        <v>896</v>
      </c>
    </row>
    <row r="7535" spans="1:7" hidden="1" x14ac:dyDescent="0.25">
      <c r="A7535" t="s">
        <v>4</v>
      </c>
      <c r="B7535" t="s">
        <v>8</v>
      </c>
      <c r="F7535" s="9" t="s">
        <v>24725</v>
      </c>
      <c r="G7535" t="s">
        <v>896</v>
      </c>
    </row>
    <row r="7536" spans="1:7" hidden="1" x14ac:dyDescent="0.25">
      <c r="A7536" t="s">
        <v>4</v>
      </c>
      <c r="B7536" t="s">
        <v>8</v>
      </c>
      <c r="F7536" s="9" t="s">
        <v>24728</v>
      </c>
      <c r="G7536" t="s">
        <v>896</v>
      </c>
    </row>
    <row r="7537" spans="1:7" hidden="1" x14ac:dyDescent="0.25">
      <c r="A7537" t="s">
        <v>1539</v>
      </c>
      <c r="F7537" s="9" t="s">
        <v>24731</v>
      </c>
      <c r="G7537" t="s">
        <v>896</v>
      </c>
    </row>
    <row r="7538" spans="1:7" hidden="1" x14ac:dyDescent="0.25">
      <c r="A7538" t="s">
        <v>1539</v>
      </c>
      <c r="F7538" s="9" t="s">
        <v>24734</v>
      </c>
      <c r="G7538" t="s">
        <v>896</v>
      </c>
    </row>
    <row r="7539" spans="1:7" hidden="1" x14ac:dyDescent="0.25">
      <c r="A7539" t="s">
        <v>4</v>
      </c>
      <c r="B7539" t="s">
        <v>8</v>
      </c>
      <c r="F7539" s="9" t="s">
        <v>24737</v>
      </c>
      <c r="G7539" t="s">
        <v>896</v>
      </c>
    </row>
    <row r="7540" spans="1:7" hidden="1" x14ac:dyDescent="0.25">
      <c r="A7540" t="s">
        <v>4</v>
      </c>
      <c r="B7540" t="s">
        <v>8</v>
      </c>
      <c r="F7540" s="9" t="s">
        <v>24740</v>
      </c>
      <c r="G7540" t="s">
        <v>897</v>
      </c>
    </row>
    <row r="7541" spans="1:7" hidden="1" x14ac:dyDescent="0.25">
      <c r="A7541" t="s">
        <v>4</v>
      </c>
      <c r="B7541" t="s">
        <v>8</v>
      </c>
      <c r="F7541" s="9" t="s">
        <v>24743</v>
      </c>
      <c r="G7541" t="s">
        <v>897</v>
      </c>
    </row>
    <row r="7542" spans="1:7" hidden="1" x14ac:dyDescent="0.25">
      <c r="A7542" t="s">
        <v>1607</v>
      </c>
      <c r="B7542" t="s">
        <v>8</v>
      </c>
      <c r="F7542" s="9" t="s">
        <v>24746</v>
      </c>
      <c r="G7542" t="s">
        <v>897</v>
      </c>
    </row>
    <row r="7543" spans="1:7" hidden="1" x14ac:dyDescent="0.25">
      <c r="A7543" t="s">
        <v>4</v>
      </c>
      <c r="B7543" t="s">
        <v>9</v>
      </c>
      <c r="F7543" s="9" t="s">
        <v>24749</v>
      </c>
      <c r="G7543" t="s">
        <v>12641</v>
      </c>
    </row>
    <row r="7544" spans="1:7" hidden="1" x14ac:dyDescent="0.25">
      <c r="A7544" t="s">
        <v>1627</v>
      </c>
      <c r="F7544" s="9" t="s">
        <v>24752</v>
      </c>
      <c r="G7544" t="s">
        <v>12641</v>
      </c>
    </row>
    <row r="7545" spans="1:7" hidden="1" x14ac:dyDescent="0.25">
      <c r="A7545" t="s">
        <v>7354</v>
      </c>
      <c r="F7545" s="9" t="s">
        <v>24755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s="9" t="s">
        <v>24758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s="9" t="s">
        <v>24761</v>
      </c>
      <c r="G7547" t="s">
        <v>12641</v>
      </c>
    </row>
    <row r="7548" spans="1:7" hidden="1" x14ac:dyDescent="0.25">
      <c r="A7548" t="s">
        <v>4</v>
      </c>
      <c r="B7548" t="s">
        <v>8</v>
      </c>
      <c r="F7548" s="9" t="s">
        <v>24764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s="9" t="s">
        <v>24767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s="9" t="s">
        <v>24770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s="9" t="s">
        <v>24773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s="9" t="s">
        <v>24776</v>
      </c>
      <c r="G7552" t="s">
        <v>12642</v>
      </c>
    </row>
    <row r="7553" spans="1:7" hidden="1" x14ac:dyDescent="0.25">
      <c r="A7553" t="s">
        <v>4</v>
      </c>
      <c r="B7553" t="s">
        <v>9</v>
      </c>
      <c r="F7553" s="9" t="s">
        <v>24779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s="9" t="s">
        <v>24782</v>
      </c>
      <c r="G7554" t="s">
        <v>12642</v>
      </c>
    </row>
    <row r="7555" spans="1:7" hidden="1" x14ac:dyDescent="0.25">
      <c r="A7555" t="s">
        <v>4</v>
      </c>
      <c r="B7555" t="s">
        <v>9</v>
      </c>
      <c r="F7555" s="9" t="s">
        <v>24785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s="9" t="s">
        <v>24788</v>
      </c>
      <c r="G7556" t="s">
        <v>12642</v>
      </c>
    </row>
    <row r="7557" spans="1:7" hidden="1" x14ac:dyDescent="0.25">
      <c r="A7557" t="s">
        <v>4</v>
      </c>
      <c r="B7557" t="s">
        <v>9</v>
      </c>
      <c r="F7557" s="9" t="s">
        <v>24791</v>
      </c>
      <c r="G7557" t="s">
        <v>12642</v>
      </c>
    </row>
    <row r="7558" spans="1:7" hidden="1" x14ac:dyDescent="0.25">
      <c r="A7558" t="s">
        <v>4</v>
      </c>
      <c r="B7558" t="s">
        <v>8</v>
      </c>
      <c r="F7558" s="9" t="s">
        <v>24794</v>
      </c>
      <c r="G7558" t="s">
        <v>12643</v>
      </c>
    </row>
    <row r="7559" spans="1:7" hidden="1" x14ac:dyDescent="0.25">
      <c r="A7559" t="s">
        <v>24663</v>
      </c>
      <c r="F7559" s="9" t="s">
        <v>24797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s="9" t="s">
        <v>24800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s="9" t="s">
        <v>24803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s="9" t="s">
        <v>24806</v>
      </c>
      <c r="G7562" t="s">
        <v>12643</v>
      </c>
    </row>
    <row r="7563" spans="1:7" hidden="1" x14ac:dyDescent="0.25">
      <c r="A7563" t="s">
        <v>24978</v>
      </c>
      <c r="F7563" s="9" t="s">
        <v>24809</v>
      </c>
      <c r="G7563" t="s">
        <v>12643</v>
      </c>
    </row>
    <row r="7564" spans="1:7" hidden="1" x14ac:dyDescent="0.25">
      <c r="A7564" t="s">
        <v>24979</v>
      </c>
      <c r="B7564" t="s">
        <v>86</v>
      </c>
      <c r="F7564" s="9" t="s">
        <v>24812</v>
      </c>
      <c r="G7564" t="s">
        <v>12643</v>
      </c>
    </row>
    <row r="7565" spans="1:7" hidden="1" x14ac:dyDescent="0.25">
      <c r="A7565" t="s">
        <v>24979</v>
      </c>
      <c r="B7565" t="s">
        <v>86</v>
      </c>
      <c r="E7565" t="s">
        <v>2352</v>
      </c>
      <c r="F7565" s="9" t="s">
        <v>24815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s="9" t="s">
        <v>24818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s="9" t="s">
        <v>24821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s="9" t="s">
        <v>24824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s="9" t="s">
        <v>24827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s="9" t="s">
        <v>24830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s="9" t="s">
        <v>24833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s="9" t="s">
        <v>24836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s="9" t="s">
        <v>24839</v>
      </c>
      <c r="G7573" t="s">
        <v>12643</v>
      </c>
    </row>
    <row r="7574" spans="1:7" hidden="1" x14ac:dyDescent="0.25">
      <c r="A7574" t="s">
        <v>4</v>
      </c>
      <c r="B7574" t="s">
        <v>8</v>
      </c>
      <c r="F7574" s="9" t="s">
        <v>24842</v>
      </c>
      <c r="G7574" t="s">
        <v>12643</v>
      </c>
    </row>
    <row r="7575" spans="1:7" hidden="1" x14ac:dyDescent="0.25">
      <c r="A7575" t="s">
        <v>4</v>
      </c>
      <c r="B7575" t="s">
        <v>8</v>
      </c>
      <c r="F7575" s="9" t="s">
        <v>24845</v>
      </c>
      <c r="G7575" t="s">
        <v>12644</v>
      </c>
    </row>
    <row r="7576" spans="1:7" hidden="1" x14ac:dyDescent="0.25">
      <c r="A7576" t="s">
        <v>1539</v>
      </c>
      <c r="F7576" s="9" t="s">
        <v>24848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s="9" t="s">
        <v>24851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s="9" t="s">
        <v>24854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s="9" t="s">
        <v>24857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s="9" t="s">
        <v>24860</v>
      </c>
      <c r="G7580" t="s">
        <v>12644</v>
      </c>
    </row>
    <row r="7581" spans="1:7" hidden="1" x14ac:dyDescent="0.25">
      <c r="A7581" t="s">
        <v>4</v>
      </c>
      <c r="B7581" t="s">
        <v>8</v>
      </c>
      <c r="F7581" s="9" t="s">
        <v>24863</v>
      </c>
      <c r="G7581" t="s">
        <v>12644</v>
      </c>
    </row>
    <row r="7582" spans="1:7" hidden="1" x14ac:dyDescent="0.25">
      <c r="A7582" t="s">
        <v>4</v>
      </c>
      <c r="B7582" t="s">
        <v>8</v>
      </c>
      <c r="F7582" s="9" t="s">
        <v>24866</v>
      </c>
      <c r="G7582" t="s">
        <v>1537</v>
      </c>
    </row>
    <row r="7583" spans="1:7" hidden="1" x14ac:dyDescent="0.25">
      <c r="A7583" t="s">
        <v>10020</v>
      </c>
      <c r="F7583" s="9" t="s">
        <v>24869</v>
      </c>
      <c r="G7583" t="s">
        <v>1537</v>
      </c>
    </row>
    <row r="7584" spans="1:7" hidden="1" x14ac:dyDescent="0.25">
      <c r="A7584" t="s">
        <v>10020</v>
      </c>
      <c r="F7584" s="9" t="s">
        <v>24872</v>
      </c>
      <c r="G7584" t="s">
        <v>1537</v>
      </c>
    </row>
    <row r="7585" spans="1:7" hidden="1" x14ac:dyDescent="0.25">
      <c r="A7585" t="s">
        <v>4</v>
      </c>
      <c r="B7585" t="s">
        <v>8</v>
      </c>
      <c r="F7585" s="9" t="s">
        <v>24875</v>
      </c>
      <c r="G7585" t="s">
        <v>1537</v>
      </c>
    </row>
    <row r="7586" spans="1:7" hidden="1" x14ac:dyDescent="0.25">
      <c r="A7586" t="s">
        <v>4</v>
      </c>
      <c r="B7586" t="s">
        <v>8</v>
      </c>
      <c r="F7586" s="9" t="s">
        <v>24878</v>
      </c>
      <c r="G7586" t="s">
        <v>1537</v>
      </c>
    </row>
    <row r="7587" spans="1:7" hidden="1" x14ac:dyDescent="0.25">
      <c r="A7587" t="s">
        <v>4</v>
      </c>
      <c r="B7587" t="s">
        <v>8</v>
      </c>
      <c r="F7587" s="9" t="s">
        <v>24881</v>
      </c>
      <c r="G7587" t="s">
        <v>1600</v>
      </c>
    </row>
    <row r="7588" spans="1:7" hidden="1" x14ac:dyDescent="0.25">
      <c r="A7588" t="s">
        <v>24980</v>
      </c>
      <c r="B7588" t="s">
        <v>86</v>
      </c>
      <c r="F7588" s="9" t="s">
        <v>24884</v>
      </c>
      <c r="G7588" t="s">
        <v>1600</v>
      </c>
    </row>
    <row r="7589" spans="1:7" hidden="1" x14ac:dyDescent="0.25">
      <c r="A7589" t="s">
        <v>4</v>
      </c>
      <c r="B7589" t="s">
        <v>8</v>
      </c>
      <c r="F7589" s="9" t="s">
        <v>24887</v>
      </c>
      <c r="G7589" t="s">
        <v>1600</v>
      </c>
    </row>
    <row r="7590" spans="1:7" hidden="1" x14ac:dyDescent="0.25">
      <c r="A7590" t="s">
        <v>4</v>
      </c>
      <c r="B7590" t="s">
        <v>8</v>
      </c>
      <c r="F7590" s="9" t="s">
        <v>24890</v>
      </c>
      <c r="G7590" t="s">
        <v>10022</v>
      </c>
    </row>
    <row r="7591" spans="1:7" hidden="1" x14ac:dyDescent="0.25">
      <c r="A7591" t="s">
        <v>24982</v>
      </c>
      <c r="E7591" t="s">
        <v>24981</v>
      </c>
      <c r="F7591" s="9" t="s">
        <v>24893</v>
      </c>
      <c r="G7591" t="s">
        <v>10022</v>
      </c>
    </row>
    <row r="7592" spans="1:7" hidden="1" x14ac:dyDescent="0.25">
      <c r="A7592" t="s">
        <v>10020</v>
      </c>
      <c r="F7592" s="9" t="s">
        <v>24896</v>
      </c>
      <c r="G7592" t="s">
        <v>10022</v>
      </c>
    </row>
    <row r="7593" spans="1:7" hidden="1" x14ac:dyDescent="0.25">
      <c r="A7593" t="s">
        <v>10020</v>
      </c>
      <c r="F7593" s="9" t="s">
        <v>24899</v>
      </c>
      <c r="G7593" t="s">
        <v>10022</v>
      </c>
    </row>
    <row r="7594" spans="1:7" hidden="1" x14ac:dyDescent="0.25">
      <c r="A7594" t="s">
        <v>10020</v>
      </c>
      <c r="F7594" s="9" t="s">
        <v>24902</v>
      </c>
      <c r="G7594" t="s">
        <v>10022</v>
      </c>
    </row>
    <row r="7595" spans="1:7" hidden="1" x14ac:dyDescent="0.25">
      <c r="A7595" t="s">
        <v>10020</v>
      </c>
      <c r="F7595" s="9" t="s">
        <v>24905</v>
      </c>
      <c r="G7595" t="s">
        <v>10022</v>
      </c>
    </row>
    <row r="7596" spans="1:7" hidden="1" x14ac:dyDescent="0.25">
      <c r="A7596" t="s">
        <v>4</v>
      </c>
      <c r="B7596" t="s">
        <v>8</v>
      </c>
      <c r="F7596" s="9" t="s">
        <v>24908</v>
      </c>
      <c r="G7596" t="s">
        <v>10022</v>
      </c>
    </row>
    <row r="7597" spans="1:7" hidden="1" x14ac:dyDescent="0.25">
      <c r="A7597" t="s">
        <v>7354</v>
      </c>
      <c r="F7597" s="9" t="s">
        <v>24911</v>
      </c>
      <c r="G7597" t="s">
        <v>11078</v>
      </c>
    </row>
    <row r="7598" spans="1:7" hidden="1" x14ac:dyDescent="0.25">
      <c r="A7598" t="s">
        <v>7354</v>
      </c>
      <c r="F7598" s="9" t="s">
        <v>24914</v>
      </c>
      <c r="G7598" t="s">
        <v>11078</v>
      </c>
    </row>
    <row r="7599" spans="1:7" hidden="1" x14ac:dyDescent="0.25">
      <c r="A7599" t="s">
        <v>7354</v>
      </c>
      <c r="F7599" s="9" t="s">
        <v>24917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s="9" t="s">
        <v>24920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s="9" t="s">
        <v>24923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s="9" t="s">
        <v>24926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s="9" t="s">
        <v>24929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s="9" t="s">
        <v>24932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s="9" t="s">
        <v>24935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s="9" t="s">
        <v>24938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s="9" t="s">
        <v>24941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s="9" t="s">
        <v>24944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s="9" t="s">
        <v>24947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s="9" t="s">
        <v>24950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s="9" t="s">
        <v>24953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s="9" t="s">
        <v>24956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s="9" t="s">
        <v>24959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s="9" t="s">
        <v>24962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s="9" t="s">
        <v>24965</v>
      </c>
      <c r="G7615" t="s">
        <v>11079</v>
      </c>
    </row>
    <row r="7616" spans="1:7" x14ac:dyDescent="0.25">
      <c r="A7616" t="s">
        <v>4</v>
      </c>
      <c r="B7616" t="s">
        <v>8</v>
      </c>
      <c r="F7616" s="9" t="s">
        <v>24968</v>
      </c>
      <c r="G7616" t="s">
        <v>11082</v>
      </c>
    </row>
    <row r="7617" spans="1:7" x14ac:dyDescent="0.25">
      <c r="A7617" t="s">
        <v>4</v>
      </c>
      <c r="B7617" t="s">
        <v>8</v>
      </c>
      <c r="F7617" s="9" t="s">
        <v>24971</v>
      </c>
      <c r="G7617" t="s">
        <v>11082</v>
      </c>
    </row>
    <row r="7618" spans="1:7" x14ac:dyDescent="0.25">
      <c r="A7618" t="s">
        <v>4</v>
      </c>
      <c r="B7618" t="s">
        <v>8</v>
      </c>
      <c r="F7618" s="9" t="s">
        <v>24974</v>
      </c>
      <c r="G7618" t="s">
        <v>11082</v>
      </c>
    </row>
  </sheetData>
  <phoneticPr fontId="2" type="noConversion"/>
  <conditionalFormatting sqref="C2:C11 C14 C16:C18 C23:C24">
    <cfRule type="notContainsText" dxfId="999" priority="647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98" priority="64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97" priority="645" operator="notContains" text="порожний">
      <formula>ISERROR(SEARCH("порожний",C12))</formula>
    </cfRule>
  </conditionalFormatting>
  <conditionalFormatting sqref="B12:B14">
    <cfRule type="containsText" dxfId="996" priority="644" operator="containsText" text="Выезд с территории">
      <formula>NOT(ISERROR(SEARCH("Выезд с территории",B12)))</formula>
    </cfRule>
  </conditionalFormatting>
  <conditionalFormatting sqref="C15">
    <cfRule type="notContainsText" dxfId="995" priority="643" operator="notContains" text="порожний">
      <formula>ISERROR(SEARCH("порожний",C15))</formula>
    </cfRule>
  </conditionalFormatting>
  <conditionalFormatting sqref="C19:C22">
    <cfRule type="notContainsText" dxfId="994" priority="642" operator="notContains" text="порожний">
      <formula>ISERROR(SEARCH("порожний",C19))</formula>
    </cfRule>
  </conditionalFormatting>
  <conditionalFormatting sqref="C25">
    <cfRule type="notContainsText" dxfId="993" priority="641" operator="notContains" text="порожний">
      <formula>ISERROR(SEARCH("порожний",C25))</formula>
    </cfRule>
  </conditionalFormatting>
  <conditionalFormatting sqref="C26:C27">
    <cfRule type="notContainsText" dxfId="992" priority="640" operator="notContains" text="порожний">
      <formula>ISERROR(SEARCH("порожний",C26))</formula>
    </cfRule>
  </conditionalFormatting>
  <conditionalFormatting sqref="C29">
    <cfRule type="notContainsText" dxfId="991" priority="639" operator="notContains" text="порожний">
      <formula>ISERROR(SEARCH("порожний",C29))</formula>
    </cfRule>
  </conditionalFormatting>
  <conditionalFormatting sqref="C39">
    <cfRule type="notContainsText" dxfId="990" priority="634" operator="notContains" text="порожний">
      <formula>ISERROR(SEARCH("порожний",C39))</formula>
    </cfRule>
  </conditionalFormatting>
  <conditionalFormatting sqref="C32">
    <cfRule type="notContainsText" dxfId="989" priority="638" operator="notContains" text="порожний">
      <formula>ISERROR(SEARCH("порожний",C32))</formula>
    </cfRule>
  </conditionalFormatting>
  <conditionalFormatting sqref="C34">
    <cfRule type="notContainsText" dxfId="988" priority="637" operator="notContains" text="порожний">
      <formula>ISERROR(SEARCH("порожний",C34))</formula>
    </cfRule>
  </conditionalFormatting>
  <conditionalFormatting sqref="C36">
    <cfRule type="notContainsText" dxfId="987" priority="636" operator="notContains" text="порожний">
      <formula>ISERROR(SEARCH("порожний",C36))</formula>
    </cfRule>
  </conditionalFormatting>
  <conditionalFormatting sqref="C38">
    <cfRule type="notContainsText" dxfId="986" priority="635" operator="notContains" text="порожний">
      <formula>ISERROR(SEARCH("порожний",C38))</formula>
    </cfRule>
  </conditionalFormatting>
  <conditionalFormatting sqref="E147">
    <cfRule type="containsText" dxfId="985" priority="63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84" priority="632" operator="notContains" text="порожний">
      <formula>ISERROR(SEARCH("порожний",C581))</formula>
    </cfRule>
  </conditionalFormatting>
  <conditionalFormatting sqref="C586">
    <cfRule type="notContainsText" dxfId="983" priority="631" operator="notContains" text="порожний">
      <formula>ISERROR(SEARCH("порожний",C586))</formula>
    </cfRule>
  </conditionalFormatting>
  <conditionalFormatting sqref="B609">
    <cfRule type="containsText" dxfId="982" priority="630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81" priority="628" operator="containsText" text="Газель базы">
      <formula>NOT(ISERROR(SEARCH("Газель базы",B609)))</formula>
    </cfRule>
    <cfRule type="containsText" dxfId="980" priority="629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79" priority="627" operator="containsText" text="Трактор базы">
      <formula>NOT(ISERROR(SEARCH("Трактор базы",B609)))</formula>
    </cfRule>
  </conditionalFormatting>
  <conditionalFormatting sqref="B614">
    <cfRule type="containsText" dxfId="978" priority="623" operator="containsText" text="Трактор базы">
      <formula>NOT(ISERROR(SEARCH("Трактор базы",B614)))</formula>
    </cfRule>
  </conditionalFormatting>
  <conditionalFormatting sqref="B614">
    <cfRule type="containsText" dxfId="977" priority="626" operator="containsText" text="Выезд с территории">
      <formula>NOT(ISERROR(SEARCH("Выезд с территории",B614)))</formula>
    </cfRule>
  </conditionalFormatting>
  <conditionalFormatting sqref="B614">
    <cfRule type="containsText" dxfId="976" priority="624" operator="containsText" text="Газель базы">
      <formula>NOT(ISERROR(SEARCH("Газель базы",B614)))</formula>
    </cfRule>
    <cfRule type="containsText" dxfId="975" priority="625" operator="containsText" text="Погрузчик базы">
      <formula>NOT(ISERROR(SEARCH("Погрузчик базы",B614)))</formula>
    </cfRule>
  </conditionalFormatting>
  <conditionalFormatting sqref="C649">
    <cfRule type="notContainsText" dxfId="974" priority="622" operator="notContains" text="порожний">
      <formula>ISERROR(SEARCH("порожний",C649))</formula>
    </cfRule>
  </conditionalFormatting>
  <conditionalFormatting sqref="C655">
    <cfRule type="notContainsText" dxfId="973" priority="619" operator="notContains" text="порожний">
      <formula>ISERROR(SEARCH("порожний",C655))</formula>
    </cfRule>
  </conditionalFormatting>
  <conditionalFormatting sqref="C650">
    <cfRule type="notContainsText" dxfId="972" priority="621" operator="notContains" text="порожний">
      <formula>ISERROR(SEARCH("порожний",C650))</formula>
    </cfRule>
  </conditionalFormatting>
  <conditionalFormatting sqref="C654">
    <cfRule type="notContainsText" dxfId="971" priority="620" operator="notContains" text="порожний">
      <formula>ISERROR(SEARCH("порожний",C654))</formula>
    </cfRule>
  </conditionalFormatting>
  <conditionalFormatting sqref="A663:A666 A668:A670 A695 A697:A701 A825 A3437">
    <cfRule type="containsText" dxfId="970" priority="61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69" priority="61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68" priority="61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67" priority="61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66" priority="61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65" priority="61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64" priority="60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63" priority="612" operator="containsText" text="Выезд с территории">
      <formula>NOT(ISERROR(SEARCH("Выезд с территории",A681)))</formula>
    </cfRule>
  </conditionalFormatting>
  <conditionalFormatting sqref="A681">
    <cfRule type="containsText" dxfId="962" priority="61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61" priority="61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60" priority="606" operator="containsText" text="Трактор базы">
      <formula>NOT(ISERROR(SEARCH("Трактор базы",B682)))</formula>
    </cfRule>
  </conditionalFormatting>
  <conditionalFormatting sqref="B682">
    <cfRule type="containsText" dxfId="959" priority="609" operator="containsText" text="Выезд с территории">
      <formula>NOT(ISERROR(SEARCH("Выезд с территории",B682)))</formula>
    </cfRule>
  </conditionalFormatting>
  <conditionalFormatting sqref="B682">
    <cfRule type="containsText" dxfId="958" priority="607" operator="containsText" text="Газель базы">
      <formula>NOT(ISERROR(SEARCH("Газель базы",B682)))</formula>
    </cfRule>
    <cfRule type="containsText" dxfId="957" priority="608" operator="containsText" text="Погрузчик базы">
      <formula>NOT(ISERROR(SEARCH("Погрузчик базы",B682)))</formula>
    </cfRule>
  </conditionalFormatting>
  <conditionalFormatting sqref="A684:A687">
    <cfRule type="containsText" dxfId="956" priority="60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55" priority="60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54" priority="59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53" priority="59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52" priority="59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51" priority="59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50" priority="593" operator="containsText" text="Выезд с территории">
      <formula>NOT(ISERROR(SEARCH("Выезд с территории",A824)))</formula>
    </cfRule>
  </conditionalFormatting>
  <conditionalFormatting sqref="A824">
    <cfRule type="containsText" dxfId="949" priority="59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48" priority="58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47" priority="585" operator="containsText" text="Газель базы">
      <formula>NOT(ISERROR(SEARCH("Газель базы",B846)))</formula>
    </cfRule>
    <cfRule type="containsText" dxfId="946" priority="586" operator="containsText" text="Погрузчик базы">
      <formula>NOT(ISERROR(SEARCH("Погрузчик базы",B846)))</formula>
    </cfRule>
  </conditionalFormatting>
  <conditionalFormatting sqref="B846:B850">
    <cfRule type="containsText" dxfId="945" priority="584" operator="containsText" text="Трактор базы">
      <formula>NOT(ISERROR(SEARCH("Трактор базы",B846)))</formula>
    </cfRule>
  </conditionalFormatting>
  <conditionalFormatting sqref="A916:A917">
    <cfRule type="containsText" dxfId="944" priority="57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43" priority="58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42" priority="581" operator="containsText" text="Газель базы">
      <formula>NOT(ISERROR(SEARCH("Газель базы",B916)))</formula>
    </cfRule>
    <cfRule type="containsText" dxfId="941" priority="582" operator="containsText" text="Погрузчик базы">
      <formula>NOT(ISERROR(SEARCH("Погрузчик базы",B916)))</formula>
    </cfRule>
  </conditionalFormatting>
  <conditionalFormatting sqref="B916:B917">
    <cfRule type="containsText" dxfId="940" priority="580" operator="containsText" text="Трактор базы">
      <formula>NOT(ISERROR(SEARCH("Трактор базы",B916)))</formula>
    </cfRule>
  </conditionalFormatting>
  <conditionalFormatting sqref="A916:A917">
    <cfRule type="containsText" dxfId="939" priority="57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38" priority="577" operator="containsText" text="Выезд с территории">
      <formula>NOT(ISERROR(SEARCH("Выезд с территории",E916)))</formula>
    </cfRule>
  </conditionalFormatting>
  <conditionalFormatting sqref="A932">
    <cfRule type="containsText" dxfId="937" priority="55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36" priority="57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35" priority="574" operator="containsText" text="Газель базы">
      <formula>NOT(ISERROR(SEARCH("Газель базы",B918)))</formula>
    </cfRule>
    <cfRule type="containsText" dxfId="934" priority="575" operator="containsText" text="Погрузчик базы">
      <formula>NOT(ISERROR(SEARCH("Погрузчик базы",B918)))</formula>
    </cfRule>
  </conditionalFormatting>
  <conditionalFormatting sqref="B918:B924">
    <cfRule type="containsText" dxfId="933" priority="573" operator="containsText" text="Трактор базы">
      <formula>NOT(ISERROR(SEARCH("Трактор базы",B918)))</formula>
    </cfRule>
  </conditionalFormatting>
  <conditionalFormatting sqref="A918">
    <cfRule type="containsText" dxfId="932" priority="57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931" priority="57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930" priority="56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929" priority="57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28" priority="568" operator="containsText" text="Газель базы">
      <formula>NOT(ISERROR(SEARCH("Газель базы",B926)))</formula>
    </cfRule>
    <cfRule type="containsText" dxfId="927" priority="569" operator="containsText" text="Погрузчик базы">
      <formula>NOT(ISERROR(SEARCH("Погрузчик базы",B926)))</formula>
    </cfRule>
  </conditionalFormatting>
  <conditionalFormatting sqref="B926:B928">
    <cfRule type="containsText" dxfId="926" priority="567" operator="containsText" text="Трактор базы">
      <formula>NOT(ISERROR(SEARCH("Трактор базы",B926)))</formula>
    </cfRule>
  </conditionalFormatting>
  <conditionalFormatting sqref="A926:A928">
    <cfRule type="containsText" dxfId="925" priority="56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24" priority="564" operator="containsText" text="Выезд с территории">
      <formula>NOT(ISERROR(SEARCH("Выезд с территории",E926)))</formula>
    </cfRule>
  </conditionalFormatting>
  <conditionalFormatting sqref="A930">
    <cfRule type="containsText" dxfId="923" priority="55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22" priority="563" operator="containsText" text="Выезд с территории">
      <formula>NOT(ISERROR(SEARCH("Выезд с территории",A930)))</formula>
    </cfRule>
  </conditionalFormatting>
  <conditionalFormatting sqref="B930">
    <cfRule type="containsText" dxfId="921" priority="561" operator="containsText" text="Газель базы">
      <formula>NOT(ISERROR(SEARCH("Газель базы",B930)))</formula>
    </cfRule>
    <cfRule type="containsText" dxfId="920" priority="562" operator="containsText" text="Погрузчик базы">
      <formula>NOT(ISERROR(SEARCH("Погрузчик базы",B930)))</formula>
    </cfRule>
  </conditionalFormatting>
  <conditionalFormatting sqref="B930">
    <cfRule type="containsText" dxfId="919" priority="560" operator="containsText" text="Трактор базы">
      <formula>NOT(ISERROR(SEARCH("Трактор базы",B930)))</formula>
    </cfRule>
  </conditionalFormatting>
  <conditionalFormatting sqref="A930">
    <cfRule type="containsText" dxfId="918" priority="55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917" priority="557" operator="containsText" text="Выезд с территории">
      <formula>NOT(ISERROR(SEARCH("Выезд с территории",E930)))</formula>
    </cfRule>
  </conditionalFormatting>
  <conditionalFormatting sqref="A932">
    <cfRule type="containsText" dxfId="916" priority="556" operator="containsText" text="Выезд с территории">
      <formula>NOT(ISERROR(SEARCH("Выезд с территории",A932)))</formula>
    </cfRule>
  </conditionalFormatting>
  <conditionalFormatting sqref="A932">
    <cfRule type="containsText" dxfId="915" priority="55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914" priority="55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913" priority="55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912" priority="55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911" priority="55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910" priority="549" operator="notContains" text="порожний">
      <formula>ISERROR(SEARCH("порожний",C954))</formula>
    </cfRule>
  </conditionalFormatting>
  <conditionalFormatting sqref="B954:B956">
    <cfRule type="containsText" dxfId="909" priority="547" operator="containsText" text="Газель базы">
      <formula>NOT(ISERROR(SEARCH("Газель базы",B954)))</formula>
    </cfRule>
    <cfRule type="containsText" dxfId="908" priority="548" operator="containsText" text="Погрузчик базы">
      <formula>NOT(ISERROR(SEARCH("Погрузчик базы",B954)))</formula>
    </cfRule>
  </conditionalFormatting>
  <conditionalFormatting sqref="B954:B956">
    <cfRule type="containsText" dxfId="907" priority="546" operator="containsText" text="Трактор базы">
      <formula>NOT(ISERROR(SEARCH("Трактор базы",B954)))</formula>
    </cfRule>
  </conditionalFormatting>
  <conditionalFormatting sqref="A954:A956">
    <cfRule type="containsText" dxfId="906" priority="54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905" priority="54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904" priority="542" operator="notContains" text="порожний">
      <formula>ISERROR(SEARCH("порожний",C995))</formula>
    </cfRule>
  </conditionalFormatting>
  <conditionalFormatting sqref="C987">
    <cfRule type="notContainsText" dxfId="903" priority="543" operator="notContains" text="порожний">
      <formula>ISERROR(SEARCH("порожний",C987))</formula>
    </cfRule>
  </conditionalFormatting>
  <conditionalFormatting sqref="B999">
    <cfRule type="containsText" dxfId="902" priority="541" operator="containsText" text="Выезд с территории">
      <formula>NOT(ISERROR(SEARCH("Выезд с территории",B999)))</formula>
    </cfRule>
  </conditionalFormatting>
  <conditionalFormatting sqref="B999">
    <cfRule type="containsText" dxfId="901" priority="539" operator="containsText" text="Газель базы">
      <formula>NOT(ISERROR(SEARCH("Газель базы",B999)))</formula>
    </cfRule>
    <cfRule type="containsText" dxfId="900" priority="540" operator="containsText" text="Погрузчик базы">
      <formula>NOT(ISERROR(SEARCH("Погрузчик базы",B999)))</formula>
    </cfRule>
  </conditionalFormatting>
  <conditionalFormatting sqref="B999">
    <cfRule type="containsText" dxfId="899" priority="538" operator="containsText" text="Трактор базы">
      <formula>NOT(ISERROR(SEARCH("Трактор базы",B999)))</formula>
    </cfRule>
  </conditionalFormatting>
  <conditionalFormatting sqref="B1019:B1022">
    <cfRule type="containsText" dxfId="898" priority="534" operator="containsText" text="Трактор базы">
      <formula>NOT(ISERROR(SEARCH("Трактор базы",B1019)))</formula>
    </cfRule>
  </conditionalFormatting>
  <conditionalFormatting sqref="B1019:B1022">
    <cfRule type="containsText" dxfId="897" priority="53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96" priority="535" operator="containsText" text="Газель базы">
      <formula>NOT(ISERROR(SEARCH("Газель базы",B1019)))</formula>
    </cfRule>
    <cfRule type="containsText" dxfId="895" priority="536" operator="containsText" text="Погрузчик базы">
      <formula>NOT(ISERROR(SEARCH("Погрузчик базы",B1019)))</formula>
    </cfRule>
  </conditionalFormatting>
  <conditionalFormatting sqref="C966">
    <cfRule type="notContainsText" dxfId="894" priority="533" operator="notContains" text="порожний">
      <formula>ISERROR(SEARCH("порожний",C966))</formula>
    </cfRule>
  </conditionalFormatting>
  <conditionalFormatting sqref="A1029">
    <cfRule type="containsText" dxfId="893" priority="53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92" priority="53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91" priority="53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90" priority="52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89" priority="527" operator="containsText" text="Газель базы">
      <formula>NOT(ISERROR(SEARCH("Газель базы",B1030)))</formula>
    </cfRule>
    <cfRule type="containsText" dxfId="888" priority="528" operator="containsText" text="Погрузчик базы">
      <formula>NOT(ISERROR(SEARCH("Погрузчик базы",B1030)))</formula>
    </cfRule>
  </conditionalFormatting>
  <conditionalFormatting sqref="B1030">
    <cfRule type="containsText" dxfId="887" priority="526" operator="containsText" text="Трактор базы">
      <formula>NOT(ISERROR(SEARCH("Трактор базы",B1030)))</formula>
    </cfRule>
  </conditionalFormatting>
  <conditionalFormatting sqref="A1035">
    <cfRule type="containsText" dxfId="886" priority="52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85" priority="52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84" priority="52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83" priority="52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82" priority="52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81" priority="52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80" priority="51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79" priority="517" operator="containsText" text="Газель базы">
      <formula>NOT(ISERROR(SEARCH("Газель базы",B1138)))</formula>
    </cfRule>
    <cfRule type="containsText" dxfId="878" priority="518" operator="containsText" text="Погрузчик базы">
      <formula>NOT(ISERROR(SEARCH("Погрузчик базы",B1138)))</formula>
    </cfRule>
  </conditionalFormatting>
  <conditionalFormatting sqref="B1138:B1161">
    <cfRule type="containsText" dxfId="877" priority="516" operator="containsText" text="Трактор базы">
      <formula>NOT(ISERROR(SEARCH("Трактор базы",B1138)))</formula>
    </cfRule>
  </conditionalFormatting>
  <conditionalFormatting sqref="B1258:B1262">
    <cfRule type="containsText" dxfId="876" priority="500" operator="containsText" text="Трактор базы">
      <formula>NOT(ISERROR(SEARCH("Трактор базы",B1258)))</formula>
    </cfRule>
  </conditionalFormatting>
  <conditionalFormatting sqref="B1244:B1252">
    <cfRule type="containsText" dxfId="875" priority="51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74" priority="513" operator="containsText" text="Газель базы">
      <formula>NOT(ISERROR(SEARCH("Газель базы",B1244)))</formula>
    </cfRule>
    <cfRule type="containsText" dxfId="873" priority="514" operator="containsText" text="Погрузчик базы">
      <formula>NOT(ISERROR(SEARCH("Погрузчик базы",B1244)))</formula>
    </cfRule>
  </conditionalFormatting>
  <conditionalFormatting sqref="B1244:B1252">
    <cfRule type="containsText" dxfId="872" priority="512" operator="containsText" text="Трактор базы">
      <formula>NOT(ISERROR(SEARCH("Трактор базы",B1244)))</formula>
    </cfRule>
  </conditionalFormatting>
  <conditionalFormatting sqref="B1253:B1256">
    <cfRule type="containsText" dxfId="871" priority="51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70" priority="509" operator="containsText" text="Газель базы">
      <formula>NOT(ISERROR(SEARCH("Газель базы",B1253)))</formula>
    </cfRule>
    <cfRule type="containsText" dxfId="869" priority="510" operator="containsText" text="Погрузчик базы">
      <formula>NOT(ISERROR(SEARCH("Погрузчик базы",B1253)))</formula>
    </cfRule>
  </conditionalFormatting>
  <conditionalFormatting sqref="B1253:B1256">
    <cfRule type="containsText" dxfId="868" priority="508" operator="containsText" text="Трактор базы">
      <formula>NOT(ISERROR(SEARCH("Трактор базы",B1253)))</formula>
    </cfRule>
  </conditionalFormatting>
  <conditionalFormatting sqref="B1257">
    <cfRule type="containsText" dxfId="867" priority="50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66" priority="505" operator="containsText" text="Газель базы">
      <formula>NOT(ISERROR(SEARCH("Газель базы",B1257)))</formula>
    </cfRule>
    <cfRule type="containsText" dxfId="865" priority="506" operator="containsText" text="Погрузчик базы">
      <formula>NOT(ISERROR(SEARCH("Погрузчик базы",B1257)))</formula>
    </cfRule>
  </conditionalFormatting>
  <conditionalFormatting sqref="B1257">
    <cfRule type="containsText" dxfId="864" priority="504" operator="containsText" text="Трактор базы">
      <formula>NOT(ISERROR(SEARCH("Трактор базы",B1257)))</formula>
    </cfRule>
  </conditionalFormatting>
  <conditionalFormatting sqref="B1258:B1262">
    <cfRule type="containsText" dxfId="863" priority="50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62" priority="501" operator="containsText" text="Газель базы">
      <formula>NOT(ISERROR(SEARCH("Газель базы",B1258)))</formula>
    </cfRule>
    <cfRule type="containsText" dxfId="861" priority="502" operator="containsText" text="Погрузчик базы">
      <formula>NOT(ISERROR(SEARCH("Погрузчик базы",B1258)))</formula>
    </cfRule>
  </conditionalFormatting>
  <conditionalFormatting sqref="B1281:B1287">
    <cfRule type="containsText" dxfId="860" priority="49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59" priority="497" operator="containsText" text="Газель базы">
      <formula>NOT(ISERROR(SEARCH("Газель базы",B1281)))</formula>
    </cfRule>
    <cfRule type="containsText" dxfId="858" priority="498" operator="containsText" text="Погрузчик базы">
      <formula>NOT(ISERROR(SEARCH("Погрузчик базы",B1281)))</formula>
    </cfRule>
  </conditionalFormatting>
  <conditionalFormatting sqref="B1281:B1287">
    <cfRule type="containsText" dxfId="857" priority="496" operator="containsText" text="Трактор базы">
      <formula>NOT(ISERROR(SEARCH("Трактор базы",B1281)))</formula>
    </cfRule>
  </conditionalFormatting>
  <conditionalFormatting sqref="B1296">
    <cfRule type="containsText" dxfId="856" priority="492" operator="containsText" text="Трактор базы">
      <formula>NOT(ISERROR(SEARCH("Трактор базы",B1296)))</formula>
    </cfRule>
  </conditionalFormatting>
  <conditionalFormatting sqref="B1296">
    <cfRule type="containsText" dxfId="855" priority="49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54" priority="493" operator="containsText" text="Газель базы">
      <formula>NOT(ISERROR(SEARCH("Газель базы",B1296)))</formula>
    </cfRule>
    <cfRule type="containsText" dxfId="853" priority="494" operator="containsText" text="Погрузчик базы">
      <formula>NOT(ISERROR(SEARCH("Погрузчик базы",B1296)))</formula>
    </cfRule>
  </conditionalFormatting>
  <conditionalFormatting sqref="C1320:C1321">
    <cfRule type="notContainsText" dxfId="852" priority="490" operator="notContains" text="порожний">
      <formula>ISERROR(SEARCH("порожний",C1320))</formula>
    </cfRule>
  </conditionalFormatting>
  <conditionalFormatting sqref="A1323">
    <cfRule type="containsText" dxfId="851" priority="48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50" priority="48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49" priority="48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48" priority="48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47" priority="48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46" priority="48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45" priority="483" operator="notContains" text="порожний">
      <formula>ISERROR(SEARCH("порожний",C1336))</formula>
    </cfRule>
  </conditionalFormatting>
  <conditionalFormatting sqref="C1346">
    <cfRule type="notContainsText" dxfId="844" priority="482" operator="notContains" text="порожний">
      <formula>ISERROR(SEARCH("порожний",C1346))</formula>
    </cfRule>
  </conditionalFormatting>
  <conditionalFormatting sqref="A1391">
    <cfRule type="containsText" dxfId="843" priority="47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42" priority="47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41" priority="47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40" priority="47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39" priority="47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38" priority="47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37" priority="472" operator="notContains" text="порожний">
      <formula>ISERROR(SEARCH("порожний",C1606))</formula>
    </cfRule>
  </conditionalFormatting>
  <conditionalFormatting sqref="B1633:B1636">
    <cfRule type="containsText" dxfId="836" priority="47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35" priority="469" operator="containsText" text="Газель базы">
      <formula>NOT(ISERROR(SEARCH("Газель базы",B1633)))</formula>
    </cfRule>
    <cfRule type="containsText" dxfId="834" priority="470" operator="containsText" text="Погрузчик базы">
      <formula>NOT(ISERROR(SEARCH("Погрузчик базы",B1633)))</formula>
    </cfRule>
  </conditionalFormatting>
  <conditionalFormatting sqref="B1633:B1636">
    <cfRule type="containsText" dxfId="833" priority="468" operator="containsText" text="Трактор базы">
      <formula>NOT(ISERROR(SEARCH("Трактор базы",B1633)))</formula>
    </cfRule>
  </conditionalFormatting>
  <conditionalFormatting sqref="B1637:B1642">
    <cfRule type="containsText" dxfId="832" priority="46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831" priority="465" operator="containsText" text="Газель базы">
      <formula>NOT(ISERROR(SEARCH("Газель базы",B1637)))</formula>
    </cfRule>
    <cfRule type="containsText" dxfId="830" priority="466" operator="containsText" text="Погрузчик базы">
      <formula>NOT(ISERROR(SEARCH("Погрузчик базы",B1637)))</formula>
    </cfRule>
  </conditionalFormatting>
  <conditionalFormatting sqref="B1637:B1642">
    <cfRule type="containsText" dxfId="829" priority="464" operator="containsText" text="Трактор базы">
      <formula>NOT(ISERROR(SEARCH("Трактор базы",B1637)))</formula>
    </cfRule>
  </conditionalFormatting>
  <conditionalFormatting sqref="B1671:B1672">
    <cfRule type="containsText" dxfId="828" priority="460" operator="containsText" text="Трактор базы">
      <formula>NOT(ISERROR(SEARCH("Трактор базы",B1671)))</formula>
    </cfRule>
  </conditionalFormatting>
  <conditionalFormatting sqref="B1671:B1672">
    <cfRule type="containsText" dxfId="827" priority="46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826" priority="461" operator="containsText" text="Газель базы">
      <formula>NOT(ISERROR(SEARCH("Газель базы",B1671)))</formula>
    </cfRule>
    <cfRule type="containsText" dxfId="825" priority="462" operator="containsText" text="Погрузчик базы">
      <formula>NOT(ISERROR(SEARCH("Погрузчик базы",B1671)))</formula>
    </cfRule>
  </conditionalFormatting>
  <conditionalFormatting sqref="B1675">
    <cfRule type="containsText" dxfId="824" priority="456" operator="containsText" text="Трактор базы">
      <formula>NOT(ISERROR(SEARCH("Трактор базы",B1675)))</formula>
    </cfRule>
  </conditionalFormatting>
  <conditionalFormatting sqref="B1675">
    <cfRule type="containsText" dxfId="823" priority="45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822" priority="457" operator="containsText" text="Газель базы">
      <formula>NOT(ISERROR(SEARCH("Газель базы",B1675)))</formula>
    </cfRule>
    <cfRule type="containsText" dxfId="821" priority="458" operator="containsText" text="Погрузчик базы">
      <formula>NOT(ISERROR(SEARCH("Погрузчик базы",B1675)))</formula>
    </cfRule>
  </conditionalFormatting>
  <conditionalFormatting sqref="A1678">
    <cfRule type="containsText" dxfId="820" priority="45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819" priority="45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18" priority="45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17" priority="452" operator="notContains" text="порожний">
      <formula>ISERROR(SEARCH("порожний",C1723))</formula>
    </cfRule>
  </conditionalFormatting>
  <conditionalFormatting sqref="C1725:C1726">
    <cfRule type="notContainsText" dxfId="816" priority="451" operator="notContains" text="порожний">
      <formula>ISERROR(SEARCH("порожний",C1725))</formula>
    </cfRule>
  </conditionalFormatting>
  <conditionalFormatting sqref="C1727">
    <cfRule type="notContainsText" dxfId="815" priority="450" operator="notContains" text="порожний">
      <formula>ISERROR(SEARCH("порожний",C1727))</formula>
    </cfRule>
  </conditionalFormatting>
  <conditionalFormatting sqref="C1728">
    <cfRule type="notContainsText" dxfId="814" priority="449" operator="notContains" text="порожний">
      <formula>ISERROR(SEARCH("порожний",C1728))</formula>
    </cfRule>
  </conditionalFormatting>
  <conditionalFormatting sqref="B1732:B1733">
    <cfRule type="containsText" dxfId="813" priority="44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12" priority="446" operator="containsText" text="Газель базы">
      <formula>NOT(ISERROR(SEARCH("Газель базы",B1732)))</formula>
    </cfRule>
    <cfRule type="containsText" dxfId="811" priority="447" operator="containsText" text="Погрузчик базы">
      <formula>NOT(ISERROR(SEARCH("Погрузчик базы",B1732)))</formula>
    </cfRule>
  </conditionalFormatting>
  <conditionalFormatting sqref="B1732:B1733">
    <cfRule type="containsText" dxfId="810" priority="445" operator="containsText" text="Трактор базы">
      <formula>NOT(ISERROR(SEARCH("Трактор базы",B1732)))</formula>
    </cfRule>
  </conditionalFormatting>
  <conditionalFormatting sqref="B1734:B1735">
    <cfRule type="containsText" dxfId="809" priority="44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808" priority="442" operator="containsText" text="Газель базы">
      <formula>NOT(ISERROR(SEARCH("Газель базы",B1734)))</formula>
    </cfRule>
    <cfRule type="containsText" dxfId="807" priority="443" operator="containsText" text="Погрузчик базы">
      <formula>NOT(ISERROR(SEARCH("Погрузчик базы",B1734)))</formula>
    </cfRule>
  </conditionalFormatting>
  <conditionalFormatting sqref="B1734:B1735">
    <cfRule type="containsText" dxfId="806" priority="441" operator="containsText" text="Трактор базы">
      <formula>NOT(ISERROR(SEARCH("Трактор базы",B1734)))</formula>
    </cfRule>
  </conditionalFormatting>
  <conditionalFormatting sqref="B1762:B1764">
    <cfRule type="containsText" dxfId="805" priority="427" operator="containsText" text="Трактор базы">
      <formula>NOT(ISERROR(SEARCH("Трактор базы",B1762)))</formula>
    </cfRule>
  </conditionalFormatting>
  <conditionalFormatting sqref="B1740:B1741">
    <cfRule type="containsText" dxfId="804" priority="44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803" priority="438" operator="containsText" text="Газель базы">
      <formula>NOT(ISERROR(SEARCH("Газель базы",B1740)))</formula>
    </cfRule>
    <cfRule type="containsText" dxfId="802" priority="439" operator="containsText" text="Погрузчик базы">
      <formula>NOT(ISERROR(SEARCH("Погрузчик базы",B1740)))</formula>
    </cfRule>
  </conditionalFormatting>
  <conditionalFormatting sqref="B1740:B1741">
    <cfRule type="containsText" dxfId="801" priority="437" operator="containsText" text="Трактор базы">
      <formula>NOT(ISERROR(SEARCH("Трактор базы",B1740)))</formula>
    </cfRule>
  </conditionalFormatting>
  <conditionalFormatting sqref="A1755">
    <cfRule type="containsText" dxfId="800" priority="43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99" priority="43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98" priority="43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97" priority="43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96" priority="43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95" priority="43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94" priority="418" operator="containsText" text="Трактор базы">
      <formula>NOT(ISERROR(SEARCH("Трактор базы",B1773)))</formula>
    </cfRule>
  </conditionalFormatting>
  <conditionalFormatting sqref="B1762:B1764">
    <cfRule type="containsText" dxfId="793" priority="43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92" priority="428" operator="containsText" text="Газель базы">
      <formula>NOT(ISERROR(SEARCH("Газель базы",B1762)))</formula>
    </cfRule>
    <cfRule type="containsText" dxfId="791" priority="429" operator="containsText" text="Погрузчик базы">
      <formula>NOT(ISERROR(SEARCH("Погрузчик базы",B1762)))</formula>
    </cfRule>
  </conditionalFormatting>
  <conditionalFormatting sqref="B1776:B1777">
    <cfRule type="containsText" dxfId="790" priority="409" operator="containsText" text="Трактор базы">
      <formula>NOT(ISERROR(SEARCH("Трактор базы",B1776)))</formula>
    </cfRule>
  </conditionalFormatting>
  <conditionalFormatting sqref="B1770:B1771">
    <cfRule type="containsText" dxfId="789" priority="42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88" priority="424" operator="containsText" text="Газель базы">
      <formula>NOT(ISERROR(SEARCH("Газель базы",B1770)))</formula>
    </cfRule>
    <cfRule type="containsText" dxfId="787" priority="425" operator="containsText" text="Погрузчик базы">
      <formula>NOT(ISERROR(SEARCH("Погрузчик базы",B1770)))</formula>
    </cfRule>
  </conditionalFormatting>
  <conditionalFormatting sqref="B1770:B1771">
    <cfRule type="containsText" dxfId="786" priority="423" operator="containsText" text="Трактор базы">
      <formula>NOT(ISERROR(SEARCH("Трактор базы",B1770)))</formula>
    </cfRule>
  </conditionalFormatting>
  <conditionalFormatting sqref="B1773">
    <cfRule type="containsText" dxfId="785" priority="42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84" priority="421" operator="notContains" text="порожний">
      <formula>ISERROR(SEARCH("порожний",C1773))</formula>
    </cfRule>
  </conditionalFormatting>
  <conditionalFormatting sqref="B1773">
    <cfRule type="containsText" dxfId="783" priority="419" operator="containsText" text="Газель базы">
      <formula>NOT(ISERROR(SEARCH("Газель базы",B1773)))</formula>
    </cfRule>
    <cfRule type="containsText" dxfId="782" priority="420" operator="containsText" text="Погрузчик базы">
      <formula>NOT(ISERROR(SEARCH("Погрузчик базы",B1773)))</formula>
    </cfRule>
  </conditionalFormatting>
  <conditionalFormatting sqref="B1775">
    <cfRule type="containsText" dxfId="781" priority="413" operator="containsText" text="Трактор базы">
      <formula>NOT(ISERROR(SEARCH("Трактор базы",B1775)))</formula>
    </cfRule>
  </conditionalFormatting>
  <conditionalFormatting sqref="B1775">
    <cfRule type="containsText" dxfId="780" priority="41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79" priority="416" operator="notContains" text="порожний">
      <formula>ISERROR(SEARCH("порожний",C1775))</formula>
    </cfRule>
  </conditionalFormatting>
  <conditionalFormatting sqref="B1775">
    <cfRule type="containsText" dxfId="778" priority="414" operator="containsText" text="Газель базы">
      <formula>NOT(ISERROR(SEARCH("Газель базы",B1775)))</formula>
    </cfRule>
    <cfRule type="containsText" dxfId="777" priority="415" operator="containsText" text="Погрузчик базы">
      <formula>NOT(ISERROR(SEARCH("Погрузчик базы",B1775)))</formula>
    </cfRule>
  </conditionalFormatting>
  <conditionalFormatting sqref="B1776:B1777">
    <cfRule type="containsText" dxfId="776" priority="41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75" priority="410" operator="containsText" text="Газель базы">
      <formula>NOT(ISERROR(SEARCH("Газель базы",B1776)))</formula>
    </cfRule>
    <cfRule type="containsText" dxfId="774" priority="411" operator="containsText" text="Погрузчик базы">
      <formula>NOT(ISERROR(SEARCH("Погрузчик базы",B1776)))</formula>
    </cfRule>
  </conditionalFormatting>
  <conditionalFormatting sqref="B1891">
    <cfRule type="containsText" dxfId="773" priority="401" operator="containsText" text="Трактор базы">
      <formula>NOT(ISERROR(SEARCH("Трактор базы",B1891)))</formula>
    </cfRule>
  </conditionalFormatting>
  <conditionalFormatting sqref="B1889">
    <cfRule type="containsText" dxfId="772" priority="40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71" priority="406" operator="containsText" text="Газель базы">
      <formula>NOT(ISERROR(SEARCH("Газель базы",B1889)))</formula>
    </cfRule>
    <cfRule type="containsText" dxfId="770" priority="407" operator="containsText" text="Погрузчик базы">
      <formula>NOT(ISERROR(SEARCH("Погрузчик базы",B1889)))</formula>
    </cfRule>
  </conditionalFormatting>
  <conditionalFormatting sqref="B1889">
    <cfRule type="containsText" dxfId="769" priority="405" operator="containsText" text="Трактор базы">
      <formula>NOT(ISERROR(SEARCH("Трактор базы",B1889)))</formula>
    </cfRule>
  </conditionalFormatting>
  <conditionalFormatting sqref="B1891">
    <cfRule type="containsText" dxfId="768" priority="40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67" priority="402" operator="containsText" text="Газель базы">
      <formula>NOT(ISERROR(SEARCH("Газель базы",B1891)))</formula>
    </cfRule>
    <cfRule type="containsText" dxfId="766" priority="403" operator="containsText" text="Погрузчик базы">
      <formula>NOT(ISERROR(SEARCH("Погрузчик базы",B1891)))</formula>
    </cfRule>
  </conditionalFormatting>
  <conditionalFormatting sqref="B1920">
    <cfRule type="containsText" dxfId="765" priority="389" operator="containsText" text="Трактор базы">
      <formula>NOT(ISERROR(SEARCH("Трактор базы",B1920)))</formula>
    </cfRule>
  </conditionalFormatting>
  <conditionalFormatting sqref="B1904:B1914">
    <cfRule type="containsText" dxfId="764" priority="40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63" priority="398" operator="containsText" text="Газель базы">
      <formula>NOT(ISERROR(SEARCH("Газель базы",B1904)))</formula>
    </cfRule>
    <cfRule type="containsText" dxfId="762" priority="399" operator="containsText" text="Погрузчик базы">
      <formula>NOT(ISERROR(SEARCH("Погрузчик базы",B1904)))</formula>
    </cfRule>
  </conditionalFormatting>
  <conditionalFormatting sqref="B1904:B1914">
    <cfRule type="containsText" dxfId="761" priority="397" operator="containsText" text="Трактор базы">
      <formula>NOT(ISERROR(SEARCH("Трактор базы",B1904)))</formula>
    </cfRule>
  </conditionalFormatting>
  <conditionalFormatting sqref="B1915:B1919">
    <cfRule type="containsText" dxfId="760" priority="39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59" priority="394" operator="containsText" text="Газель базы">
      <formula>NOT(ISERROR(SEARCH("Газель базы",B1915)))</formula>
    </cfRule>
    <cfRule type="containsText" dxfId="758" priority="395" operator="containsText" text="Погрузчик базы">
      <formula>NOT(ISERROR(SEARCH("Погрузчик базы",B1915)))</formula>
    </cfRule>
  </conditionalFormatting>
  <conditionalFormatting sqref="B1915:B1919">
    <cfRule type="containsText" dxfId="757" priority="393" operator="containsText" text="Трактор базы">
      <formula>NOT(ISERROR(SEARCH("Трактор базы",B1915)))</formula>
    </cfRule>
  </conditionalFormatting>
  <conditionalFormatting sqref="B1920">
    <cfRule type="containsText" dxfId="756" priority="39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55" priority="390" operator="containsText" text="Газель базы">
      <formula>NOT(ISERROR(SEARCH("Газель базы",B1920)))</formula>
    </cfRule>
    <cfRule type="containsText" dxfId="754" priority="391" operator="containsText" text="Погрузчик базы">
      <formula>NOT(ISERROR(SEARCH("Погрузчик базы",B1920)))</formula>
    </cfRule>
  </conditionalFormatting>
  <conditionalFormatting sqref="B1939">
    <cfRule type="containsText" dxfId="753" priority="385" operator="containsText" text="Трактор базы">
      <formula>NOT(ISERROR(SEARCH("Трактор базы",B1939)))</formula>
    </cfRule>
  </conditionalFormatting>
  <conditionalFormatting sqref="B1939">
    <cfRule type="containsText" dxfId="752" priority="38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51" priority="386" operator="containsText" text="Газель базы">
      <formula>NOT(ISERROR(SEARCH("Газель базы",B1939)))</formula>
    </cfRule>
    <cfRule type="containsText" dxfId="750" priority="387" operator="containsText" text="Погрузчик базы">
      <formula>NOT(ISERROR(SEARCH("Погрузчик базы",B1939)))</formula>
    </cfRule>
  </conditionalFormatting>
  <conditionalFormatting sqref="A1943">
    <cfRule type="containsText" dxfId="749" priority="38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48" priority="38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47" priority="38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46" priority="366" operator="containsText" text="Трактор базы">
      <formula>NOT(ISERROR(SEARCH("Трактор базы",B1977)))</formula>
    </cfRule>
  </conditionalFormatting>
  <conditionalFormatting sqref="B1974">
    <cfRule type="containsText" dxfId="745" priority="38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44" priority="379" operator="containsText" text="Газель базы">
      <formula>NOT(ISERROR(SEARCH("Газель базы",B1974)))</formula>
    </cfRule>
    <cfRule type="containsText" dxfId="743" priority="380" operator="containsText" text="Погрузчик базы">
      <formula>NOT(ISERROR(SEARCH("Погрузчик базы",B1974)))</formula>
    </cfRule>
  </conditionalFormatting>
  <conditionalFormatting sqref="B1974">
    <cfRule type="containsText" dxfId="742" priority="378" operator="containsText" text="Трактор базы">
      <formula>NOT(ISERROR(SEARCH("Трактор базы",B1974)))</formula>
    </cfRule>
  </conditionalFormatting>
  <conditionalFormatting sqref="B1975">
    <cfRule type="containsText" dxfId="741" priority="37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40" priority="375" operator="containsText" text="Газель базы">
      <formula>NOT(ISERROR(SEARCH("Газель базы",B1975)))</formula>
    </cfRule>
    <cfRule type="containsText" dxfId="739" priority="376" operator="containsText" text="Погрузчик базы">
      <formula>NOT(ISERROR(SEARCH("Погрузчик базы",B1975)))</formula>
    </cfRule>
  </conditionalFormatting>
  <conditionalFormatting sqref="B1975">
    <cfRule type="containsText" dxfId="738" priority="374" operator="containsText" text="Трактор базы">
      <formula>NOT(ISERROR(SEARCH("Трактор базы",B1975)))</formula>
    </cfRule>
  </conditionalFormatting>
  <conditionalFormatting sqref="B1976">
    <cfRule type="containsText" dxfId="737" priority="37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36" priority="371" operator="containsText" text="Газель базы">
      <formula>NOT(ISERROR(SEARCH("Газель базы",B1976)))</formula>
    </cfRule>
    <cfRule type="containsText" dxfId="735" priority="372" operator="containsText" text="Погрузчик базы">
      <formula>NOT(ISERROR(SEARCH("Погрузчик базы",B1976)))</formula>
    </cfRule>
  </conditionalFormatting>
  <conditionalFormatting sqref="B1976">
    <cfRule type="containsText" dxfId="734" priority="370" operator="containsText" text="Трактор базы">
      <formula>NOT(ISERROR(SEARCH("Трактор базы",B1976)))</formula>
    </cfRule>
  </conditionalFormatting>
  <conditionalFormatting sqref="B1977">
    <cfRule type="containsText" dxfId="733" priority="36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732" priority="367" operator="containsText" text="Газель базы">
      <formula>NOT(ISERROR(SEARCH("Газель базы",B1977)))</formula>
    </cfRule>
    <cfRule type="containsText" dxfId="731" priority="368" operator="containsText" text="Погрузчик базы">
      <formula>NOT(ISERROR(SEARCH("Погрузчик базы",B1977)))</formula>
    </cfRule>
  </conditionalFormatting>
  <conditionalFormatting sqref="C1965">
    <cfRule type="notContainsText" dxfId="730" priority="365" operator="notContains" text="порожний">
      <formula>ISERROR(SEARCH("порожний",C1965))</formula>
    </cfRule>
  </conditionalFormatting>
  <conditionalFormatting sqref="B2042">
    <cfRule type="containsText" dxfId="729" priority="361" operator="containsText" text="Трактор базы">
      <formula>NOT(ISERROR(SEARCH("Трактор базы",B2042)))</formula>
    </cfRule>
  </conditionalFormatting>
  <conditionalFormatting sqref="B2042">
    <cfRule type="containsText" dxfId="728" priority="36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727" priority="362" operator="containsText" text="Газель базы">
      <formula>NOT(ISERROR(SEARCH("Газель базы",B2042)))</formula>
    </cfRule>
    <cfRule type="containsText" dxfId="726" priority="363" operator="containsText" text="Погрузчик базы">
      <formula>NOT(ISERROR(SEARCH("Погрузчик базы",B2042)))</formula>
    </cfRule>
  </conditionalFormatting>
  <conditionalFormatting sqref="C2050">
    <cfRule type="notContainsText" dxfId="725" priority="360" operator="notContains" text="порожний">
      <formula>ISERROR(SEARCH("порожний",C2050))</formula>
    </cfRule>
  </conditionalFormatting>
  <conditionalFormatting sqref="B2054">
    <cfRule type="containsText" dxfId="724" priority="35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723" priority="357" operator="containsText" text="Газель базы">
      <formula>NOT(ISERROR(SEARCH("Газель базы",B2054)))</formula>
    </cfRule>
    <cfRule type="containsText" dxfId="722" priority="358" operator="containsText" text="Погрузчик базы">
      <formula>NOT(ISERROR(SEARCH("Погрузчик базы",B2054)))</formula>
    </cfRule>
  </conditionalFormatting>
  <conditionalFormatting sqref="B2054">
    <cfRule type="containsText" dxfId="721" priority="356" operator="containsText" text="Трактор базы">
      <formula>NOT(ISERROR(SEARCH("Трактор базы",B2054)))</formula>
    </cfRule>
  </conditionalFormatting>
  <conditionalFormatting sqref="B2055">
    <cfRule type="containsText" dxfId="720" priority="352" operator="containsText" text="Трактор базы">
      <formula>NOT(ISERROR(SEARCH("Трактор базы",B2055)))</formula>
    </cfRule>
  </conditionalFormatting>
  <conditionalFormatting sqref="B2055">
    <cfRule type="containsText" dxfId="719" priority="35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718" priority="353" operator="containsText" text="Газель базы">
      <formula>NOT(ISERROR(SEARCH("Газель базы",B2055)))</formula>
    </cfRule>
    <cfRule type="containsText" dxfId="717" priority="354" operator="containsText" text="Погрузчик базы">
      <formula>NOT(ISERROR(SEARCH("Погрузчик базы",B2055)))</formula>
    </cfRule>
  </conditionalFormatting>
  <conditionalFormatting sqref="A2087:A2089">
    <cfRule type="containsText" dxfId="716" priority="34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715" priority="35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714" priority="350" operator="notContains" text="порожний">
      <formula>ISERROR(SEARCH("порожний",C2087))</formula>
    </cfRule>
  </conditionalFormatting>
  <conditionalFormatting sqref="B2087:B2089">
    <cfRule type="containsText" dxfId="713" priority="348" operator="containsText" text="Газель базы">
      <formula>NOT(ISERROR(SEARCH("Газель базы",B2087)))</formula>
    </cfRule>
    <cfRule type="containsText" dxfId="712" priority="349" operator="containsText" text="Погрузчик базы">
      <formula>NOT(ISERROR(SEARCH("Погрузчик базы",B2087)))</formula>
    </cfRule>
  </conditionalFormatting>
  <conditionalFormatting sqref="B2087:B2089">
    <cfRule type="containsText" dxfId="711" priority="347" operator="containsText" text="Трактор базы">
      <formula>NOT(ISERROR(SEARCH("Трактор базы",B2087)))</formula>
    </cfRule>
  </conditionalFormatting>
  <conditionalFormatting sqref="A2087:A2089">
    <cfRule type="containsText" dxfId="710" priority="34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709" priority="34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708" priority="342" operator="containsText" text="Газель базы">
      <formula>NOT(ISERROR(SEARCH("Газель базы",B2101)))</formula>
    </cfRule>
    <cfRule type="containsText" dxfId="707" priority="343" operator="containsText" text="Погрузчик базы">
      <formula>NOT(ISERROR(SEARCH("Погрузчик базы",B2101)))</formula>
    </cfRule>
  </conditionalFormatting>
  <conditionalFormatting sqref="B2101">
    <cfRule type="containsText" dxfId="706" priority="341" operator="containsText" text="Трактор базы">
      <formula>NOT(ISERROR(SEARCH("Трактор базы",B2101)))</formula>
    </cfRule>
  </conditionalFormatting>
  <conditionalFormatting sqref="B2102">
    <cfRule type="containsText" dxfId="705" priority="34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704" priority="338" operator="containsText" text="Газель базы">
      <formula>NOT(ISERROR(SEARCH("Газель базы",B2102)))</formula>
    </cfRule>
    <cfRule type="containsText" dxfId="703" priority="339" operator="containsText" text="Погрузчик базы">
      <formula>NOT(ISERROR(SEARCH("Погрузчик базы",B2102)))</formula>
    </cfRule>
  </conditionalFormatting>
  <conditionalFormatting sqref="B2102">
    <cfRule type="containsText" dxfId="702" priority="337" operator="containsText" text="Трактор базы">
      <formula>NOT(ISERROR(SEARCH("Трактор базы",B2102)))</formula>
    </cfRule>
  </conditionalFormatting>
  <conditionalFormatting sqref="B2103">
    <cfRule type="containsText" dxfId="701" priority="333" operator="containsText" text="Трактор базы">
      <formula>NOT(ISERROR(SEARCH("Трактор базы",B2103)))</formula>
    </cfRule>
  </conditionalFormatting>
  <conditionalFormatting sqref="B2103">
    <cfRule type="containsText" dxfId="700" priority="33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99" priority="334" operator="containsText" text="Газель базы">
      <formula>NOT(ISERROR(SEARCH("Газель базы",B2103)))</formula>
    </cfRule>
    <cfRule type="containsText" dxfId="698" priority="33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97" priority="33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96" priority="33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95" priority="33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94" priority="32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93" priority="327" operator="containsText" text="Газель базы">
      <formula>NOT(ISERROR(SEARCH("Газель базы",B2276)))</formula>
    </cfRule>
    <cfRule type="containsText" dxfId="692" priority="328" operator="containsText" text="Погрузчик базы">
      <formula>NOT(ISERROR(SEARCH("Погрузчик базы",B2276)))</formula>
    </cfRule>
  </conditionalFormatting>
  <conditionalFormatting sqref="B2276">
    <cfRule type="containsText" dxfId="691" priority="326" operator="containsText" text="Трактор базы">
      <formula>NOT(ISERROR(SEARCH("Трактор базы",B2276)))</formula>
    </cfRule>
  </conditionalFormatting>
  <conditionalFormatting sqref="B2277">
    <cfRule type="containsText" dxfId="690" priority="322" operator="containsText" text="Трактор базы">
      <formula>NOT(ISERROR(SEARCH("Трактор базы",B2277)))</formula>
    </cfRule>
  </conditionalFormatting>
  <conditionalFormatting sqref="B2277">
    <cfRule type="containsText" dxfId="689" priority="32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88" priority="323" operator="containsText" text="Газель базы">
      <formula>NOT(ISERROR(SEARCH("Газель базы",B2277)))</formula>
    </cfRule>
    <cfRule type="containsText" dxfId="687" priority="324" operator="containsText" text="Погрузчик базы">
      <formula>NOT(ISERROR(SEARCH("Погрузчик базы",B2277)))</formula>
    </cfRule>
  </conditionalFormatting>
  <conditionalFormatting sqref="A2279">
    <cfRule type="containsText" dxfId="686" priority="31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85" priority="32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84" priority="32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83" priority="31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82" priority="31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81" priority="31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80" priority="297" operator="containsText" text="Трактор базы">
      <formula>NOT(ISERROR(SEARCH("Трактор базы",B2382)))</formula>
    </cfRule>
  </conditionalFormatting>
  <conditionalFormatting sqref="B2348:B2349">
    <cfRule type="containsText" dxfId="679" priority="31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78" priority="313" operator="containsText" text="Газель базы">
      <formula>NOT(ISERROR(SEARCH("Газель базы",B2348)))</formula>
    </cfRule>
    <cfRule type="containsText" dxfId="677" priority="314" operator="containsText" text="Погрузчик базы">
      <formula>NOT(ISERROR(SEARCH("Погрузчик базы",B2348)))</formula>
    </cfRule>
  </conditionalFormatting>
  <conditionalFormatting sqref="B2348:B2349">
    <cfRule type="containsText" dxfId="676" priority="312" operator="containsText" text="Трактор базы">
      <formula>NOT(ISERROR(SEARCH("Трактор базы",B2348)))</formula>
    </cfRule>
  </conditionalFormatting>
  <conditionalFormatting sqref="A2350">
    <cfRule type="containsText" dxfId="675" priority="30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74" priority="31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73" priority="31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72" priority="30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71" priority="306" operator="containsText" text="Газель базы">
      <formula>NOT(ISERROR(SEARCH("Газель базы",B2352)))</formula>
    </cfRule>
    <cfRule type="containsText" dxfId="670" priority="307" operator="containsText" text="Погрузчик базы">
      <formula>NOT(ISERROR(SEARCH("Погрузчик базы",B2352)))</formula>
    </cfRule>
  </conditionalFormatting>
  <conditionalFormatting sqref="B2352:B2354">
    <cfRule type="containsText" dxfId="669" priority="305" operator="containsText" text="Трактор базы">
      <formula>NOT(ISERROR(SEARCH("Трактор базы",B2352)))</formula>
    </cfRule>
  </conditionalFormatting>
  <conditionalFormatting sqref="B2358">
    <cfRule type="containsText" dxfId="668" priority="30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67" priority="302" operator="containsText" text="Газель базы">
      <formula>NOT(ISERROR(SEARCH("Газель базы",B2358)))</formula>
    </cfRule>
    <cfRule type="containsText" dxfId="666" priority="303" operator="containsText" text="Погрузчик базы">
      <formula>NOT(ISERROR(SEARCH("Погрузчик базы",B2358)))</formula>
    </cfRule>
  </conditionalFormatting>
  <conditionalFormatting sqref="B2358">
    <cfRule type="containsText" dxfId="665" priority="301" operator="containsText" text="Трактор базы">
      <formula>NOT(ISERROR(SEARCH("Трактор базы",B2358)))</formula>
    </cfRule>
  </conditionalFormatting>
  <conditionalFormatting sqref="B2382">
    <cfRule type="containsText" dxfId="664" priority="30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63" priority="298" operator="containsText" text="Газель базы">
      <formula>NOT(ISERROR(SEARCH("Газель базы",B2382)))</formula>
    </cfRule>
    <cfRule type="containsText" dxfId="662" priority="299" operator="containsText" text="Погрузчик базы">
      <formula>NOT(ISERROR(SEARCH("Погрузчик базы",B2382)))</formula>
    </cfRule>
  </conditionalFormatting>
  <conditionalFormatting sqref="B2423:B2424">
    <cfRule type="containsText" dxfId="661" priority="29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60" priority="294" operator="containsText" text="Газель базы">
      <formula>NOT(ISERROR(SEARCH("Газель базы",B2423)))</formula>
    </cfRule>
    <cfRule type="containsText" dxfId="659" priority="295" operator="containsText" text="Погрузчик базы">
      <formula>NOT(ISERROR(SEARCH("Погрузчик базы",B2423)))</formula>
    </cfRule>
  </conditionalFormatting>
  <conditionalFormatting sqref="B2423:B2424">
    <cfRule type="containsText" dxfId="658" priority="293" operator="containsText" text="Трактор базы">
      <formula>NOT(ISERROR(SEARCH("Трактор базы",B2423)))</formula>
    </cfRule>
  </conditionalFormatting>
  <conditionalFormatting sqref="B2431">
    <cfRule type="containsText" dxfId="657" priority="29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56" priority="290" operator="containsText" text="Газель базы">
      <formula>NOT(ISERROR(SEARCH("Газель базы",B2431)))</formula>
    </cfRule>
    <cfRule type="containsText" dxfId="655" priority="291" operator="containsText" text="Погрузчик базы">
      <formula>NOT(ISERROR(SEARCH("Погрузчик базы",B2431)))</formula>
    </cfRule>
  </conditionalFormatting>
  <conditionalFormatting sqref="B2431">
    <cfRule type="containsText" dxfId="654" priority="289" operator="containsText" text="Трактор базы">
      <formula>NOT(ISERROR(SEARCH("Трактор базы",B2431)))</formula>
    </cfRule>
  </conditionalFormatting>
  <conditionalFormatting sqref="B2478">
    <cfRule type="containsText" dxfId="653" priority="277" operator="containsText" text="Трактор базы">
      <formula>NOT(ISERROR(SEARCH("Трактор базы",B2478)))</formula>
    </cfRule>
  </conditionalFormatting>
  <conditionalFormatting sqref="B2462:B2463">
    <cfRule type="containsText" dxfId="652" priority="28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51" priority="286" operator="containsText" text="Газель базы">
      <formula>NOT(ISERROR(SEARCH("Газель базы",B2462)))</formula>
    </cfRule>
    <cfRule type="containsText" dxfId="650" priority="287" operator="containsText" text="Погрузчик базы">
      <formula>NOT(ISERROR(SEARCH("Погрузчик базы",B2462)))</formula>
    </cfRule>
  </conditionalFormatting>
  <conditionalFormatting sqref="B2462:B2463">
    <cfRule type="containsText" dxfId="649" priority="285" operator="containsText" text="Трактор базы">
      <formula>NOT(ISERROR(SEARCH("Трактор базы",B2462)))</formula>
    </cfRule>
  </conditionalFormatting>
  <conditionalFormatting sqref="B2467">
    <cfRule type="containsText" dxfId="648" priority="28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47" priority="282" operator="containsText" text="Газель базы">
      <formula>NOT(ISERROR(SEARCH("Газель базы",B2467)))</formula>
    </cfRule>
    <cfRule type="containsText" dxfId="646" priority="283" operator="containsText" text="Погрузчик базы">
      <formula>NOT(ISERROR(SEARCH("Погрузчик базы",B2467)))</formula>
    </cfRule>
  </conditionalFormatting>
  <conditionalFormatting sqref="B2467">
    <cfRule type="containsText" dxfId="645" priority="281" operator="containsText" text="Трактор базы">
      <formula>NOT(ISERROR(SEARCH("Трактор базы",B2467)))</formula>
    </cfRule>
  </conditionalFormatting>
  <conditionalFormatting sqref="B2478">
    <cfRule type="containsText" dxfId="644" priority="28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43" priority="278" operator="containsText" text="Газель базы">
      <formula>NOT(ISERROR(SEARCH("Газель базы",B2478)))</formula>
    </cfRule>
    <cfRule type="containsText" dxfId="642" priority="279" operator="containsText" text="Погрузчик базы">
      <formula>NOT(ISERROR(SEARCH("Погрузчик базы",B2478)))</formula>
    </cfRule>
  </conditionalFormatting>
  <conditionalFormatting sqref="B2499">
    <cfRule type="containsText" dxfId="641" priority="265" operator="containsText" text="Трактор базы">
      <formula>NOT(ISERROR(SEARCH("Трактор базы",B2499)))</formula>
    </cfRule>
  </conditionalFormatting>
  <conditionalFormatting sqref="B2497">
    <cfRule type="containsText" dxfId="640" priority="27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39" priority="274" operator="containsText" text="Газель базы">
      <formula>NOT(ISERROR(SEARCH("Газель базы",B2497)))</formula>
    </cfRule>
    <cfRule type="containsText" dxfId="638" priority="275" operator="containsText" text="Погрузчик базы">
      <formula>NOT(ISERROR(SEARCH("Погрузчик базы",B2497)))</formula>
    </cfRule>
  </conditionalFormatting>
  <conditionalFormatting sqref="B2497">
    <cfRule type="containsText" dxfId="637" priority="273" operator="containsText" text="Трактор базы">
      <formula>NOT(ISERROR(SEARCH("Трактор базы",B2497)))</formula>
    </cfRule>
  </conditionalFormatting>
  <conditionalFormatting sqref="B2498">
    <cfRule type="containsText" dxfId="636" priority="27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35" priority="270" operator="containsText" text="Газель базы">
      <formula>NOT(ISERROR(SEARCH("Газель базы",B2498)))</formula>
    </cfRule>
    <cfRule type="containsText" dxfId="634" priority="271" operator="containsText" text="Погрузчик базы">
      <formula>NOT(ISERROR(SEARCH("Погрузчик базы",B2498)))</formula>
    </cfRule>
  </conditionalFormatting>
  <conditionalFormatting sqref="B2498">
    <cfRule type="containsText" dxfId="633" priority="269" operator="containsText" text="Трактор базы">
      <formula>NOT(ISERROR(SEARCH("Трактор базы",B2498)))</formula>
    </cfRule>
  </conditionalFormatting>
  <conditionalFormatting sqref="B2499">
    <cfRule type="containsText" dxfId="632" priority="26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631" priority="266" operator="containsText" text="Газель базы">
      <formula>NOT(ISERROR(SEARCH("Газель базы",B2499)))</formula>
    </cfRule>
    <cfRule type="containsText" dxfId="630" priority="267" operator="containsText" text="Погрузчик базы">
      <formula>NOT(ISERROR(SEARCH("Погрузчик базы",B2499)))</formula>
    </cfRule>
  </conditionalFormatting>
  <conditionalFormatting sqref="B2512:B2513">
    <cfRule type="containsText" dxfId="629" priority="239" operator="containsText" text="Трактор базы">
      <formula>NOT(ISERROR(SEARCH("Трактор базы",B2512)))</formula>
    </cfRule>
  </conditionalFormatting>
  <conditionalFormatting sqref="B2500">
    <cfRule type="containsText" dxfId="628" priority="26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627" priority="262" operator="containsText" text="Газель базы">
      <formula>NOT(ISERROR(SEARCH("Газель базы",B2500)))</formula>
    </cfRule>
    <cfRule type="containsText" dxfId="626" priority="263" operator="containsText" text="Погрузчик базы">
      <formula>NOT(ISERROR(SEARCH("Погрузчик базы",B2500)))</formula>
    </cfRule>
  </conditionalFormatting>
  <conditionalFormatting sqref="B2500">
    <cfRule type="containsText" dxfId="625" priority="261" operator="containsText" text="Трактор базы">
      <formula>NOT(ISERROR(SEARCH("Трактор базы",B2500)))</formula>
    </cfRule>
  </conditionalFormatting>
  <conditionalFormatting sqref="B2501">
    <cfRule type="containsText" dxfId="624" priority="26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623" priority="258" operator="containsText" text="Газель базы">
      <formula>NOT(ISERROR(SEARCH("Газель базы",B2501)))</formula>
    </cfRule>
    <cfRule type="containsText" dxfId="622" priority="259" operator="containsText" text="Погрузчик базы">
      <formula>NOT(ISERROR(SEARCH("Погрузчик базы",B2501)))</formula>
    </cfRule>
  </conditionalFormatting>
  <conditionalFormatting sqref="B2501">
    <cfRule type="containsText" dxfId="621" priority="257" operator="containsText" text="Трактор базы">
      <formula>NOT(ISERROR(SEARCH("Трактор базы",B2501)))</formula>
    </cfRule>
  </conditionalFormatting>
  <conditionalFormatting sqref="B2502">
    <cfRule type="containsText" dxfId="620" priority="253" operator="containsText" text="Трактор базы">
      <formula>NOT(ISERROR(SEARCH("Трактор базы",B2502)))</formula>
    </cfRule>
  </conditionalFormatting>
  <conditionalFormatting sqref="B2502">
    <cfRule type="containsText" dxfId="619" priority="25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618" priority="254" operator="containsText" text="Газель базы">
      <formula>NOT(ISERROR(SEARCH("Газель базы",B2502)))</formula>
    </cfRule>
    <cfRule type="containsText" dxfId="617" priority="255" operator="containsText" text="Погрузчик базы">
      <formula>NOT(ISERROR(SEARCH("Погрузчик базы",B2502)))</formula>
    </cfRule>
  </conditionalFormatting>
  <conditionalFormatting sqref="A2503:A2504">
    <cfRule type="containsText" dxfId="616" priority="25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615" priority="25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614" priority="25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613" priority="24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612" priority="24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611" priority="24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610" priority="24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609" priority="244" operator="containsText" text="Газель базы">
      <formula>NOT(ISERROR(SEARCH("Газель базы",B2509)))</formula>
    </cfRule>
    <cfRule type="containsText" dxfId="608" priority="245" operator="containsText" text="Погрузчик базы">
      <formula>NOT(ISERROR(SEARCH("Погрузчик базы",B2509)))</formula>
    </cfRule>
  </conditionalFormatting>
  <conditionalFormatting sqref="B2509">
    <cfRule type="containsText" dxfId="607" priority="243" operator="containsText" text="Трактор базы">
      <formula>NOT(ISERROR(SEARCH("Трактор базы",B2509)))</formula>
    </cfRule>
  </conditionalFormatting>
  <conditionalFormatting sqref="B2512:B2513">
    <cfRule type="containsText" dxfId="606" priority="24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605" priority="240" operator="containsText" text="Газель базы">
      <formula>NOT(ISERROR(SEARCH("Газель базы",B2512)))</formula>
    </cfRule>
    <cfRule type="containsText" dxfId="604" priority="241" operator="containsText" text="Погрузчик базы">
      <formula>NOT(ISERROR(SEARCH("Погрузчик базы",B2512)))</formula>
    </cfRule>
  </conditionalFormatting>
  <conditionalFormatting sqref="E2586">
    <cfRule type="containsText" dxfId="603" priority="23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602" priority="23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601" priority="23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600" priority="23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99" priority="23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98" priority="232" operator="containsText" text="Газель базы">
      <formula>NOT(ISERROR(SEARCH("Газель базы",B2810)))</formula>
    </cfRule>
    <cfRule type="containsText" dxfId="597" priority="233" operator="containsText" text="Погрузчик базы">
      <formula>NOT(ISERROR(SEARCH("Погрузчик базы",B2810)))</formula>
    </cfRule>
  </conditionalFormatting>
  <conditionalFormatting sqref="B2810:B2811">
    <cfRule type="containsText" dxfId="596" priority="231" operator="containsText" text="Трактор базы">
      <formula>NOT(ISERROR(SEARCH("Трактор базы",B2810)))</formula>
    </cfRule>
  </conditionalFormatting>
  <conditionalFormatting sqref="B2923:B2927">
    <cfRule type="containsText" dxfId="595" priority="227" operator="containsText" text="Трактор базы">
      <formula>NOT(ISERROR(SEARCH("Трактор базы",B2923)))</formula>
    </cfRule>
  </conditionalFormatting>
  <conditionalFormatting sqref="B2923:B2927">
    <cfRule type="containsText" dxfId="594" priority="23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93" priority="228" operator="containsText" text="Газель базы">
      <formula>NOT(ISERROR(SEARCH("Газель базы",B2923)))</formula>
    </cfRule>
    <cfRule type="containsText" dxfId="592" priority="229" operator="containsText" text="Погрузчик базы">
      <formula>NOT(ISERROR(SEARCH("Погрузчик базы",B2923)))</formula>
    </cfRule>
  </conditionalFormatting>
  <conditionalFormatting sqref="A2991">
    <cfRule type="containsText" dxfId="591" priority="22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90" priority="22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89" priority="22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88" priority="22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87" priority="221" operator="containsText" text="Газель базы">
      <formula>NOT(ISERROR(SEARCH("Газель базы",B2993)))</formula>
    </cfRule>
    <cfRule type="containsText" dxfId="586" priority="222" operator="containsText" text="Погрузчик базы">
      <formula>NOT(ISERROR(SEARCH("Погрузчик базы",B2993)))</formula>
    </cfRule>
  </conditionalFormatting>
  <conditionalFormatting sqref="B2993">
    <cfRule type="containsText" dxfId="585" priority="220" operator="containsText" text="Трактор базы">
      <formula>NOT(ISERROR(SEARCH("Трактор базы",B2993)))</formula>
    </cfRule>
  </conditionalFormatting>
  <conditionalFormatting sqref="B2995">
    <cfRule type="containsText" dxfId="584" priority="216" operator="containsText" text="Трактор базы">
      <formula>NOT(ISERROR(SEARCH("Трактор базы",B2995)))</formula>
    </cfRule>
  </conditionalFormatting>
  <conditionalFormatting sqref="B2995">
    <cfRule type="containsText" dxfId="583" priority="21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82" priority="217" operator="containsText" text="Газель базы">
      <formula>NOT(ISERROR(SEARCH("Газель базы",B2995)))</formula>
    </cfRule>
    <cfRule type="containsText" dxfId="581" priority="218" operator="containsText" text="Погрузчик базы">
      <formula>NOT(ISERROR(SEARCH("Погрузчик базы",B2995)))</formula>
    </cfRule>
  </conditionalFormatting>
  <conditionalFormatting sqref="A3008">
    <cfRule type="containsText" dxfId="580" priority="21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79" priority="21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78" priority="21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77" priority="21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76" priority="21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75" priority="21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74" priority="20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73" priority="20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72" priority="20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71" priority="203" operator="containsText" text="Трактор базы">
      <formula>NOT(ISERROR(SEARCH("Трактор базы",B3150)))</formula>
    </cfRule>
  </conditionalFormatting>
  <conditionalFormatting sqref="B3203">
    <cfRule type="containsText" dxfId="570" priority="195" operator="containsText" text="Трактор базы">
      <formula>NOT(ISERROR(SEARCH("Трактор базы",B3203)))</formula>
    </cfRule>
  </conditionalFormatting>
  <conditionalFormatting sqref="B3150:B3151">
    <cfRule type="containsText" dxfId="569" priority="20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68" priority="204" operator="containsText" text="Газель базы">
      <formula>NOT(ISERROR(SEARCH("Газель базы",B3150)))</formula>
    </cfRule>
    <cfRule type="containsText" dxfId="567" priority="205" operator="containsText" text="Погрузчик базы">
      <formula>NOT(ISERROR(SEARCH("Погрузчик базы",B3150)))</formula>
    </cfRule>
  </conditionalFormatting>
  <conditionalFormatting sqref="B3201">
    <cfRule type="containsText" dxfId="566" priority="199" operator="containsText" text="Трактор базы">
      <formula>NOT(ISERROR(SEARCH("Трактор базы",B3201)))</formula>
    </cfRule>
  </conditionalFormatting>
  <conditionalFormatting sqref="B3201">
    <cfRule type="containsText" dxfId="565" priority="20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64" priority="200" operator="containsText" text="Газель базы">
      <formula>NOT(ISERROR(SEARCH("Газель базы",B3201)))</formula>
    </cfRule>
    <cfRule type="containsText" dxfId="563" priority="201" operator="containsText" text="Погрузчик базы">
      <formula>NOT(ISERROR(SEARCH("Погрузчик базы",B3201)))</formula>
    </cfRule>
  </conditionalFormatting>
  <conditionalFormatting sqref="B3203">
    <cfRule type="containsText" dxfId="562" priority="19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61" priority="196" operator="containsText" text="Газель базы">
      <formula>NOT(ISERROR(SEARCH("Газель базы",B3203)))</formula>
    </cfRule>
    <cfRule type="containsText" dxfId="560" priority="197" operator="containsText" text="Погрузчик базы">
      <formula>NOT(ISERROR(SEARCH("Погрузчик базы",B3203)))</formula>
    </cfRule>
  </conditionalFormatting>
  <conditionalFormatting sqref="B3227:B3229">
    <cfRule type="containsText" dxfId="559" priority="19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58" priority="192" operator="containsText" text="Газель базы">
      <formula>NOT(ISERROR(SEARCH("Газель базы",B3227)))</formula>
    </cfRule>
    <cfRule type="containsText" dxfId="557" priority="193" operator="containsText" text="Погрузчик базы">
      <formula>NOT(ISERROR(SEARCH("Погрузчик базы",B3227)))</formula>
    </cfRule>
  </conditionalFormatting>
  <conditionalFormatting sqref="B3227:B3229">
    <cfRule type="containsText" dxfId="556" priority="191" operator="containsText" text="Трактор базы">
      <formula>NOT(ISERROR(SEARCH("Трактор базы",B3227)))</formula>
    </cfRule>
  </conditionalFormatting>
  <conditionalFormatting sqref="B3259:B3261">
    <cfRule type="containsText" dxfId="555" priority="19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54" priority="188" operator="containsText" text="Газель базы">
      <formula>NOT(ISERROR(SEARCH("Газель базы",B3259)))</formula>
    </cfRule>
    <cfRule type="containsText" dxfId="553" priority="189" operator="containsText" text="Погрузчик базы">
      <formula>NOT(ISERROR(SEARCH("Погрузчик базы",B3259)))</formula>
    </cfRule>
  </conditionalFormatting>
  <conditionalFormatting sqref="B3259:B3261">
    <cfRule type="containsText" dxfId="552" priority="187" operator="containsText" text="Трактор базы">
      <formula>NOT(ISERROR(SEARCH("Трактор базы",B3259)))</formula>
    </cfRule>
  </conditionalFormatting>
  <conditionalFormatting sqref="A3335:A3336 A3373:A3374">
    <cfRule type="containsText" dxfId="551" priority="18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50" priority="18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49" priority="18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48" priority="17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47" priority="18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46" priority="17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45" priority="17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44" priority="175" operator="containsText" text="Газель базы">
      <formula>NOT(ISERROR(SEARCH("Газель базы",B3364)))</formula>
    </cfRule>
    <cfRule type="containsText" dxfId="543" priority="176" operator="containsText" text="Погрузчик базы">
      <formula>NOT(ISERROR(SEARCH("Погрузчик базы",B3364)))</formula>
    </cfRule>
  </conditionalFormatting>
  <conditionalFormatting sqref="B3364:B3365">
    <cfRule type="containsText" dxfId="542" priority="174" operator="containsText" text="Трактор базы">
      <formula>NOT(ISERROR(SEARCH("Трактор базы",B3364)))</formula>
    </cfRule>
  </conditionalFormatting>
  <conditionalFormatting sqref="A3364">
    <cfRule type="containsText" dxfId="541" priority="17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40" priority="17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39" priority="17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38" priority="169" operator="containsText" text="Газель базы">
      <formula>NOT(ISERROR(SEARCH("Газель базы",B3366)))</formula>
    </cfRule>
    <cfRule type="containsText" dxfId="537" priority="170" operator="containsText" text="Погрузчик базы">
      <formula>NOT(ISERROR(SEARCH("Погрузчик базы",B3366)))</formula>
    </cfRule>
  </conditionalFormatting>
  <conditionalFormatting sqref="B3366">
    <cfRule type="containsText" dxfId="536" priority="168" operator="containsText" text="Трактор базы">
      <formula>NOT(ISERROR(SEARCH("Трактор базы",B3366)))</formula>
    </cfRule>
  </conditionalFormatting>
  <conditionalFormatting sqref="A3366">
    <cfRule type="containsText" dxfId="535" priority="16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534" priority="16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533" priority="16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532" priority="163" operator="containsText" text="Газель базы">
      <formula>NOT(ISERROR(SEARCH("Газель базы",B3367)))</formula>
    </cfRule>
    <cfRule type="containsText" dxfId="531" priority="164" operator="containsText" text="Погрузчик базы">
      <formula>NOT(ISERROR(SEARCH("Погрузчик базы",B3367)))</formula>
    </cfRule>
  </conditionalFormatting>
  <conditionalFormatting sqref="B3367">
    <cfRule type="containsText" dxfId="530" priority="162" operator="containsText" text="Трактор базы">
      <formula>NOT(ISERROR(SEARCH("Трактор базы",B3367)))</formula>
    </cfRule>
  </conditionalFormatting>
  <conditionalFormatting sqref="A3430:B3430">
    <cfRule type="containsText" dxfId="529" priority="16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528" priority="159" operator="containsText" text="Газель базы">
      <formula>NOT(ISERROR(SEARCH("Газель базы",B3430)))</formula>
    </cfRule>
    <cfRule type="containsText" dxfId="527" priority="160" operator="containsText" text="Погрузчик базы">
      <formula>NOT(ISERROR(SEARCH("Погрузчик базы",B3430)))</formula>
    </cfRule>
  </conditionalFormatting>
  <conditionalFormatting sqref="B3430">
    <cfRule type="containsText" dxfId="526" priority="158" operator="containsText" text="Трактор базы">
      <formula>NOT(ISERROR(SEARCH("Трактор базы",B3430)))</formula>
    </cfRule>
  </conditionalFormatting>
  <conditionalFormatting sqref="A3430">
    <cfRule type="containsText" dxfId="525" priority="15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524" priority="15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523" priority="14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522" priority="149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521" priority="14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520" priority="14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519" priority="144" operator="containsText" text="Газель базы">
      <formula>NOT(ISERROR(SEARCH("Газель базы",B3480)))</formula>
    </cfRule>
    <cfRule type="containsText" dxfId="518" priority="145" operator="containsText" text="Погрузчик базы">
      <formula>NOT(ISERROR(SEARCH("Погрузчик базы",B3480)))</formula>
    </cfRule>
  </conditionalFormatting>
  <conditionalFormatting sqref="B3480">
    <cfRule type="containsText" dxfId="517" priority="143" operator="containsText" text="Трактор базы">
      <formula>NOT(ISERROR(SEARCH("Трактор базы",B3480)))</formula>
    </cfRule>
  </conditionalFormatting>
  <conditionalFormatting sqref="A3480">
    <cfRule type="containsText" dxfId="516" priority="14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515" priority="142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514" priority="138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513" priority="140" operator="containsText" text="Выезд с территории">
      <formula>NOT(ISERROR(SEARCH("Выезд с территории",A3506)))</formula>
    </cfRule>
  </conditionalFormatting>
  <conditionalFormatting sqref="A3506">
    <cfRule type="containsText" dxfId="512" priority="139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511" priority="135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510" priority="137" operator="containsText" text="Выезд с территории">
      <formula>NOT(ISERROR(SEARCH("Выезд с территории",A3587)))</formula>
    </cfRule>
  </conditionalFormatting>
  <conditionalFormatting sqref="A3587">
    <cfRule type="containsText" dxfId="509" priority="136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508" priority="127" operator="containsText" text="Трактор базы">
      <formula>NOT(ISERROR(SEARCH("Трактор базы",B3601)))</formula>
    </cfRule>
  </conditionalFormatting>
  <conditionalFormatting sqref="B3601:B3612">
    <cfRule type="containsText" dxfId="507" priority="130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506" priority="128" operator="containsText" text="Газель базы">
      <formula>NOT(ISERROR(SEARCH("Газель базы",B3601)))</formula>
    </cfRule>
    <cfRule type="containsText" dxfId="505" priority="129" operator="containsText" text="Погрузчик базы">
      <formula>NOT(ISERROR(SEARCH("Погрузчик базы",B3601)))</formula>
    </cfRule>
  </conditionalFormatting>
  <conditionalFormatting sqref="A3696">
    <cfRule type="containsText" dxfId="504" priority="124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503" priority="126" operator="containsText" text="Выезд с территории">
      <formula>NOT(ISERROR(SEARCH("Выезд с территории",A3696)))</formula>
    </cfRule>
  </conditionalFormatting>
  <conditionalFormatting sqref="A3696">
    <cfRule type="containsText" dxfId="502" priority="125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501" priority="121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500" priority="118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99" priority="123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98" priority="122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97" priority="120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96" priority="119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95" priority="117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94" priority="115" operator="containsText" text="Газель базы">
      <formula>NOT(ISERROR(SEARCH("Газель базы",B3750)))</formula>
    </cfRule>
    <cfRule type="containsText" dxfId="493" priority="116" operator="containsText" text="Погрузчик базы">
      <formula>NOT(ISERROR(SEARCH("Погрузчик базы",B3750)))</formula>
    </cfRule>
  </conditionalFormatting>
  <conditionalFormatting sqref="B3750:B3751">
    <cfRule type="containsText" dxfId="492" priority="114" operator="containsText" text="Трактор базы">
      <formula>NOT(ISERROR(SEARCH("Трактор базы",B3750)))</formula>
    </cfRule>
  </conditionalFormatting>
  <conditionalFormatting sqref="B3761:B3762">
    <cfRule type="containsText" dxfId="491" priority="113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90" priority="111" operator="containsText" text="Газель базы">
      <formula>NOT(ISERROR(SEARCH("Газель базы",B3761)))</formula>
    </cfRule>
    <cfRule type="containsText" dxfId="489" priority="112" operator="containsText" text="Погрузчик базы">
      <formula>NOT(ISERROR(SEARCH("Погрузчик базы",B3761)))</formula>
    </cfRule>
  </conditionalFormatting>
  <conditionalFormatting sqref="B3761:B3762">
    <cfRule type="containsText" dxfId="488" priority="110" operator="containsText" text="Трактор базы">
      <formula>NOT(ISERROR(SEARCH("Трактор базы",B3761)))</formula>
    </cfRule>
  </conditionalFormatting>
  <conditionalFormatting sqref="A3778">
    <cfRule type="containsText" dxfId="487" priority="109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86" priority="108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85" priority="107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84" priority="103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83" priority="106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82" priority="105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81" priority="104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80" priority="102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79" priority="100" operator="containsText" text="Газель базы">
      <formula>NOT(ISERROR(SEARCH("Газель базы",B3797)))</formula>
    </cfRule>
    <cfRule type="containsText" dxfId="478" priority="101" operator="containsText" text="Погрузчик базы">
      <formula>NOT(ISERROR(SEARCH("Погрузчик базы",B3797)))</formula>
    </cfRule>
  </conditionalFormatting>
  <conditionalFormatting sqref="B3797">
    <cfRule type="containsText" dxfId="477" priority="99" operator="containsText" text="Трактор базы">
      <formula>NOT(ISERROR(SEARCH("Трактор базы",B3797)))</formula>
    </cfRule>
  </conditionalFormatting>
  <conditionalFormatting sqref="B3799:B3800">
    <cfRule type="containsText" dxfId="476" priority="98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75" priority="96" operator="containsText" text="Газель базы">
      <formula>NOT(ISERROR(SEARCH("Газель базы",B3799)))</formula>
    </cfRule>
    <cfRule type="containsText" dxfId="474" priority="97" operator="containsText" text="Погрузчик базы">
      <formula>NOT(ISERROR(SEARCH("Погрузчик базы",B3799)))</formula>
    </cfRule>
  </conditionalFormatting>
  <conditionalFormatting sqref="B3799:B3800">
    <cfRule type="containsText" dxfId="473" priority="95" operator="containsText" text="Трактор базы">
      <formula>NOT(ISERROR(SEARCH("Трактор базы",B3799)))</formula>
    </cfRule>
  </conditionalFormatting>
  <conditionalFormatting sqref="B3881">
    <cfRule type="containsText" dxfId="472" priority="94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71" priority="92" operator="containsText" text="Газель базы">
      <formula>NOT(ISERROR(SEARCH("Газель базы",B3881)))</formula>
    </cfRule>
    <cfRule type="containsText" dxfId="470" priority="93" operator="containsText" text="Погрузчик базы">
      <formula>NOT(ISERROR(SEARCH("Погрузчик базы",B3881)))</formula>
    </cfRule>
  </conditionalFormatting>
  <conditionalFormatting sqref="B3881">
    <cfRule type="containsText" dxfId="469" priority="91" operator="containsText" text="Трактор базы">
      <formula>NOT(ISERROR(SEARCH("Трактор базы",B3881)))</formula>
    </cfRule>
  </conditionalFormatting>
  <conditionalFormatting sqref="B3884">
    <cfRule type="containsText" dxfId="468" priority="87" operator="containsText" text="Трактор базы">
      <formula>NOT(ISERROR(SEARCH("Трактор базы",B3884)))</formula>
    </cfRule>
  </conditionalFormatting>
  <conditionalFormatting sqref="B3884">
    <cfRule type="containsText" dxfId="467" priority="90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66" priority="88" operator="containsText" text="Газель базы">
      <formula>NOT(ISERROR(SEARCH("Газель базы",B3884)))</formula>
    </cfRule>
    <cfRule type="containsText" dxfId="465" priority="89" operator="containsText" text="Погрузчик базы">
      <formula>NOT(ISERROR(SEARCH("Погрузчик базы",B3884)))</formula>
    </cfRule>
  </conditionalFormatting>
  <conditionalFormatting sqref="B3913">
    <cfRule type="containsText" dxfId="464" priority="83" operator="containsText" text="Трактор базы">
      <formula>NOT(ISERROR(SEARCH("Трактор базы",B3913)))</formula>
    </cfRule>
  </conditionalFormatting>
  <conditionalFormatting sqref="B3913">
    <cfRule type="containsText" dxfId="463" priority="86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62" priority="84" operator="containsText" text="Газель базы">
      <formula>NOT(ISERROR(SEARCH("Газель базы",B3913)))</formula>
    </cfRule>
    <cfRule type="containsText" dxfId="461" priority="85" operator="containsText" text="Погрузчик базы">
      <formula>NOT(ISERROR(SEARCH("Погрузчик базы",B3913)))</formula>
    </cfRule>
  </conditionalFormatting>
  <conditionalFormatting sqref="A3935">
    <cfRule type="containsText" dxfId="460" priority="77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59" priority="82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58" priority="80" operator="containsText" text="Газель базы">
      <formula>NOT(ISERROR(SEARCH("Газель базы",B3935)))</formula>
    </cfRule>
    <cfRule type="containsText" dxfId="457" priority="81" operator="containsText" text="Погрузчик базы">
      <formula>NOT(ISERROR(SEARCH("Погрузчик базы",B3935)))</formula>
    </cfRule>
  </conditionalFormatting>
  <conditionalFormatting sqref="B3935">
    <cfRule type="containsText" dxfId="456" priority="79" operator="containsText" text="Трактор базы">
      <formula>NOT(ISERROR(SEARCH("Трактор базы",B3935)))</formula>
    </cfRule>
  </conditionalFormatting>
  <conditionalFormatting sqref="A3935">
    <cfRule type="containsText" dxfId="455" priority="78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54" priority="73" operator="containsText" text="Трактор базы">
      <formula>NOT(ISERROR(SEARCH("Трактор базы",B3937)))</formula>
    </cfRule>
  </conditionalFormatting>
  <conditionalFormatting sqref="B3937">
    <cfRule type="containsText" dxfId="453" priority="76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52" priority="74" operator="containsText" text="Газель базы">
      <formula>NOT(ISERROR(SEARCH("Газель базы",B3937)))</formula>
    </cfRule>
    <cfRule type="containsText" dxfId="451" priority="75" operator="containsText" text="Погрузчик базы">
      <formula>NOT(ISERROR(SEARCH("Погрузчик базы",B3937)))</formula>
    </cfRule>
  </conditionalFormatting>
  <conditionalFormatting sqref="B3946">
    <cfRule type="containsText" dxfId="450" priority="64" operator="containsText" text="Трактор базы">
      <formula>NOT(ISERROR(SEARCH("Трактор базы",B3946)))</formula>
    </cfRule>
  </conditionalFormatting>
  <conditionalFormatting sqref="B3945">
    <cfRule type="containsText" dxfId="449" priority="72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48" priority="70" operator="containsText" text="Газель базы">
      <formula>NOT(ISERROR(SEARCH("Газель базы",B3945)))</formula>
    </cfRule>
    <cfRule type="containsText" dxfId="447" priority="71" operator="containsText" text="Погрузчик базы">
      <formula>NOT(ISERROR(SEARCH("Погрузчик базы",B3945)))</formula>
    </cfRule>
  </conditionalFormatting>
  <conditionalFormatting sqref="B3945">
    <cfRule type="containsText" dxfId="446" priority="69" operator="containsText" text="Трактор базы">
      <formula>NOT(ISERROR(SEARCH("Трактор базы",B3945)))</formula>
    </cfRule>
  </conditionalFormatting>
  <conditionalFormatting sqref="D3946:E3946 B3946">
    <cfRule type="containsText" dxfId="445" priority="68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44" priority="67" operator="notContains" text="порожний">
      <formula>ISERROR(SEARCH("порожний",C3946))</formula>
    </cfRule>
  </conditionalFormatting>
  <conditionalFormatting sqref="B3946">
    <cfRule type="containsText" dxfId="443" priority="65" operator="containsText" text="Газель базы">
      <formula>NOT(ISERROR(SEARCH("Газель базы",B3946)))</formula>
    </cfRule>
    <cfRule type="containsText" dxfId="442" priority="66" operator="containsText" text="Погрузчик базы">
      <formula>NOT(ISERROR(SEARCH("Погрузчик базы",B3946)))</formula>
    </cfRule>
  </conditionalFormatting>
  <conditionalFormatting sqref="B3966:B3967">
    <cfRule type="containsText" dxfId="441" priority="60" operator="containsText" text="Трактор базы">
      <formula>NOT(ISERROR(SEARCH("Трактор базы",B3966)))</formula>
    </cfRule>
  </conditionalFormatting>
  <conditionalFormatting sqref="B3966:B3967">
    <cfRule type="containsText" dxfId="440" priority="63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39" priority="61" operator="containsText" text="Газель базы">
      <formula>NOT(ISERROR(SEARCH("Газель базы",B3966)))</formula>
    </cfRule>
    <cfRule type="containsText" dxfId="438" priority="62" operator="containsText" text="Погрузчик базы">
      <formula>NOT(ISERROR(SEARCH("Погрузчик базы",B3966)))</formula>
    </cfRule>
  </conditionalFormatting>
  <conditionalFormatting sqref="B3976">
    <cfRule type="containsText" dxfId="437" priority="59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36" priority="57" operator="containsText" text="Газель базы">
      <formula>NOT(ISERROR(SEARCH("Газель базы",B3976)))</formula>
    </cfRule>
    <cfRule type="containsText" dxfId="435" priority="58" operator="containsText" text="Погрузчик базы">
      <formula>NOT(ISERROR(SEARCH("Погрузчик базы",B3976)))</formula>
    </cfRule>
  </conditionalFormatting>
  <conditionalFormatting sqref="B3976">
    <cfRule type="containsText" dxfId="434" priority="56" operator="containsText" text="Трактор базы">
      <formula>NOT(ISERROR(SEARCH("Трактор базы",B3976)))</formula>
    </cfRule>
  </conditionalFormatting>
  <conditionalFormatting sqref="B3984">
    <cfRule type="containsText" dxfId="433" priority="55" operator="containsText" text="Выезд с территории">
      <formula>NOT(ISERROR(SEARCH("Выезд с территории",B3984)))</formula>
    </cfRule>
  </conditionalFormatting>
  <conditionalFormatting sqref="B3984">
    <cfRule type="containsText" dxfId="432" priority="53" operator="containsText" text="Газель базы">
      <formula>NOT(ISERROR(SEARCH("Газель базы",B3984)))</formula>
    </cfRule>
    <cfRule type="containsText" dxfId="431" priority="54" operator="containsText" text="Погрузчик базы">
      <formula>NOT(ISERROR(SEARCH("Погрузчик базы",B3984)))</formula>
    </cfRule>
  </conditionalFormatting>
  <conditionalFormatting sqref="B3984">
    <cfRule type="containsText" dxfId="430" priority="52" operator="containsText" text="Трактор базы">
      <formula>NOT(ISERROR(SEARCH("Трактор базы",B3984)))</formula>
    </cfRule>
  </conditionalFormatting>
  <conditionalFormatting sqref="B4007:B4008">
    <cfRule type="containsText" dxfId="429" priority="48" operator="containsText" text="Трактор базы">
      <formula>NOT(ISERROR(SEARCH("Трактор базы",B4007)))</formula>
    </cfRule>
  </conditionalFormatting>
  <conditionalFormatting sqref="B4007:B4008">
    <cfRule type="containsText" dxfId="428" priority="51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427" priority="49" operator="containsText" text="Газель базы">
      <formula>NOT(ISERROR(SEARCH("Газель базы",B4007)))</formula>
    </cfRule>
    <cfRule type="containsText" dxfId="426" priority="50" operator="containsText" text="Погрузчик базы">
      <formula>NOT(ISERROR(SEARCH("Погрузчик базы",B4007)))</formula>
    </cfRule>
  </conditionalFormatting>
  <conditionalFormatting sqref="B4096">
    <cfRule type="containsText" dxfId="425" priority="36" operator="containsText" text="Трактор базы">
      <formula>NOT(ISERROR(SEARCH("Трактор базы",B4096)))</formula>
    </cfRule>
  </conditionalFormatting>
  <conditionalFormatting sqref="B4080:B4082">
    <cfRule type="containsText" dxfId="424" priority="47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423" priority="45" operator="containsText" text="Газель базы">
      <formula>NOT(ISERROR(SEARCH("Газель базы",B4080)))</formula>
    </cfRule>
    <cfRule type="containsText" dxfId="422" priority="46" operator="containsText" text="Погрузчик базы">
      <formula>NOT(ISERROR(SEARCH("Погрузчик базы",B4080)))</formula>
    </cfRule>
  </conditionalFormatting>
  <conditionalFormatting sqref="B4080:B4082">
    <cfRule type="containsText" dxfId="421" priority="44" operator="containsText" text="Трактор базы">
      <formula>NOT(ISERROR(SEARCH("Трактор базы",B4080)))</formula>
    </cfRule>
  </conditionalFormatting>
  <conditionalFormatting sqref="B4088:B4094">
    <cfRule type="containsText" dxfId="420" priority="43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419" priority="41" operator="containsText" text="Газель базы">
      <formula>NOT(ISERROR(SEARCH("Газель базы",B4088)))</formula>
    </cfRule>
    <cfRule type="containsText" dxfId="418" priority="42" operator="containsText" text="Погрузчик базы">
      <formula>NOT(ISERROR(SEARCH("Погрузчик базы",B4088)))</formula>
    </cfRule>
  </conditionalFormatting>
  <conditionalFormatting sqref="B4088:B4094">
    <cfRule type="containsText" dxfId="417" priority="40" operator="containsText" text="Трактор базы">
      <formula>NOT(ISERROR(SEARCH("Трактор базы",B4088)))</formula>
    </cfRule>
  </conditionalFormatting>
  <conditionalFormatting sqref="B4096">
    <cfRule type="containsText" dxfId="416" priority="39" operator="containsText" text="Выезд с территории">
      <formula>NOT(ISERROR(SEARCH("Выезд с территории",B4096)))</formula>
    </cfRule>
  </conditionalFormatting>
  <conditionalFormatting sqref="B4096">
    <cfRule type="containsText" dxfId="415" priority="37" operator="containsText" text="Газель базы">
      <formula>NOT(ISERROR(SEARCH("Газель базы",B4096)))</formula>
    </cfRule>
    <cfRule type="containsText" dxfId="414" priority="38" operator="containsText" text="Погрузчик базы">
      <formula>NOT(ISERROR(SEARCH("Погрузчик базы",B4096)))</formula>
    </cfRule>
  </conditionalFormatting>
  <conditionalFormatting sqref="A4374:A4375">
    <cfRule type="containsText" dxfId="413" priority="29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12" priority="31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11" priority="30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10" priority="28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09" priority="26" operator="containsText" text="Газель базы">
      <formula>NOT(ISERROR(SEARCH("Газель базы",B4453)))</formula>
    </cfRule>
    <cfRule type="containsText" dxfId="408" priority="27" operator="containsText" text="Погрузчик базы">
      <formula>NOT(ISERROR(SEARCH("Погрузчик базы",B4453)))</formula>
    </cfRule>
  </conditionalFormatting>
  <conditionalFormatting sqref="B4453:B4456">
    <cfRule type="containsText" dxfId="407" priority="25" operator="containsText" text="Трактор базы">
      <formula>NOT(ISERROR(SEARCH("Трактор базы",B4453)))</formula>
    </cfRule>
  </conditionalFormatting>
  <conditionalFormatting sqref="B4465:B4467">
    <cfRule type="containsText" dxfId="406" priority="21" operator="containsText" text="Трактор базы">
      <formula>NOT(ISERROR(SEARCH("Трактор базы",B4465)))</formula>
    </cfRule>
  </conditionalFormatting>
  <conditionalFormatting sqref="B4465:B4467">
    <cfRule type="containsText" dxfId="405" priority="24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04" priority="22" operator="containsText" text="Газель базы">
      <formula>NOT(ISERROR(SEARCH("Газель базы",B4465)))</formula>
    </cfRule>
    <cfRule type="containsText" dxfId="403" priority="23" operator="containsText" text="Погрузчик базы">
      <formula>NOT(ISERROR(SEARCH("Погрузчик базы",B4465)))</formula>
    </cfRule>
  </conditionalFormatting>
  <conditionalFormatting sqref="B4488">
    <cfRule type="containsText" dxfId="402" priority="17" operator="containsText" text="Трактор базы">
      <formula>NOT(ISERROR(SEARCH("Трактор базы",B4488)))</formula>
    </cfRule>
  </conditionalFormatting>
  <conditionalFormatting sqref="B4488">
    <cfRule type="containsText" dxfId="401" priority="20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00" priority="18" operator="containsText" text="Газель базы">
      <formula>NOT(ISERROR(SEARCH("Газель базы",B4488)))</formula>
    </cfRule>
    <cfRule type="containsText" dxfId="399" priority="19" operator="containsText" text="Погрузчик базы">
      <formula>NOT(ISERROR(SEARCH("Погрузчик базы",B4488)))</formula>
    </cfRule>
  </conditionalFormatting>
  <conditionalFormatting sqref="B5190">
    <cfRule type="containsText" dxfId="398" priority="16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97" priority="14" operator="containsText" text="Газель базы">
      <formula>NOT(ISERROR(SEARCH("Газель базы",B5190)))</formula>
    </cfRule>
    <cfRule type="containsText" dxfId="396" priority="15" operator="containsText" text="Погрузчик базы">
      <formula>NOT(ISERROR(SEARCH("Погрузчик базы",B5190)))</formula>
    </cfRule>
  </conditionalFormatting>
  <conditionalFormatting sqref="B5190">
    <cfRule type="containsText" dxfId="395" priority="13" operator="containsText" text="Трактор базы">
      <formula>NOT(ISERROR(SEARCH("Трактор базы",B5190)))</formula>
    </cfRule>
  </conditionalFormatting>
  <conditionalFormatting sqref="A7229">
    <cfRule type="containsText" dxfId="394" priority="7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93" priority="12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92" priority="10" operator="containsText" text="Газель базы">
      <formula>NOT(ISERROR(SEARCH("Газель базы",B7229)))</formula>
    </cfRule>
    <cfRule type="containsText" dxfId="391" priority="11" operator="containsText" text="Погрузчик базы">
      <formula>NOT(ISERROR(SEARCH("Погрузчик базы",B7229)))</formula>
    </cfRule>
  </conditionalFormatting>
  <conditionalFormatting sqref="B7229">
    <cfRule type="containsText" dxfId="390" priority="9" operator="containsText" text="Трактор базы">
      <formula>NOT(ISERROR(SEARCH("Трактор базы",B7229)))</formula>
    </cfRule>
  </conditionalFormatting>
  <conditionalFormatting sqref="A7229">
    <cfRule type="containsText" dxfId="389" priority="8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88" priority="1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87" priority="6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86" priority="4" operator="containsText" text="Газель базы">
      <formula>NOT(ISERROR(SEARCH("Газель базы",B7291)))</formula>
    </cfRule>
    <cfRule type="containsText" dxfId="385" priority="5" operator="containsText" text="Погрузчик базы">
      <formula>NOT(ISERROR(SEARCH("Погрузчик базы",B7291)))</formula>
    </cfRule>
  </conditionalFormatting>
  <conditionalFormatting sqref="B7291">
    <cfRule type="containsText" dxfId="384" priority="3" operator="containsText" text="Трактор базы">
      <formula>NOT(ISERROR(SEARCH("Трактор базы",B7291)))</formula>
    </cfRule>
  </conditionalFormatting>
  <conditionalFormatting sqref="A7291 A7493">
    <cfRule type="containsText" dxfId="383" priority="2" operator="containsText" text="Въезд на второстепенную дорогу">
      <formula>NOT(ISERROR(SEARCH("Въезд на второстепенную дорогу",A7291)))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3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2" priority="13" operator="notContains" text="порожний">
      <formula>ISERROR(SEARCH("порожний",F2))</formula>
    </cfRule>
  </conditionalFormatting>
  <conditionalFormatting sqref="E2:E418">
    <cfRule type="containsText" dxfId="211" priority="11" operator="containsText" text="Газель базы">
      <formula>NOT(ISERROR(SEARCH("Газель базы",E2)))</formula>
    </cfRule>
    <cfRule type="containsText" dxfId="210" priority="12" operator="containsText" text="Погрузчик базы">
      <formula>NOT(ISERROR(SEARCH("Погрузчик базы",E2)))</formula>
    </cfRule>
  </conditionalFormatting>
  <conditionalFormatting sqref="E2:E418">
    <cfRule type="containsText" dxfId="209" priority="10" operator="containsText" text="Трактор базы">
      <formula>NOT(ISERROR(SEARCH("Трактор базы",E2)))</formula>
    </cfRule>
  </conditionalFormatting>
  <conditionalFormatting sqref="A2:C404">
    <cfRule type="expression" dxfId="208" priority="9">
      <formula>$A2="пн"</formula>
    </cfRule>
  </conditionalFormatting>
  <conditionalFormatting sqref="A2:C406">
    <cfRule type="expression" dxfId="207" priority="3">
      <formula>$A2="вс"</formula>
    </cfRule>
    <cfRule type="expression" dxfId="206" priority="4">
      <formula>$A2="сб"</formula>
    </cfRule>
    <cfRule type="expression" dxfId="205" priority="5">
      <formula>$A2="пт"</formula>
    </cfRule>
    <cfRule type="expression" dxfId="204" priority="6">
      <formula>$A2="чт"</formula>
    </cfRule>
    <cfRule type="expression" dxfId="203" priority="7">
      <formula>$A2="ср"</formula>
    </cfRule>
    <cfRule type="expression" dxfId="202" priority="8">
      <formula>$A2="вт"</formula>
    </cfRule>
  </conditionalFormatting>
  <conditionalFormatting sqref="D2:D415">
    <cfRule type="containsText" dxfId="2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5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t="s">
        <v>21946</v>
      </c>
      <c r="J34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t="s">
        <v>21943</v>
      </c>
      <c r="J350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t="s">
        <v>22072</v>
      </c>
      <c r="J351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t="s">
        <v>21949</v>
      </c>
      <c r="J352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t="s">
        <v>21934</v>
      </c>
      <c r="J353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t="s">
        <v>21931</v>
      </c>
      <c r="J354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t="s">
        <v>21940</v>
      </c>
      <c r="J355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t="s">
        <v>21937</v>
      </c>
      <c r="J356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t="s">
        <v>22123</v>
      </c>
      <c r="J357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t="s">
        <v>22120</v>
      </c>
      <c r="J358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t="s">
        <v>22129</v>
      </c>
      <c r="J35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t="s">
        <v>22126</v>
      </c>
      <c r="J360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t="s">
        <v>22078</v>
      </c>
      <c r="J361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t="s">
        <v>22075</v>
      </c>
      <c r="J362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t="s">
        <v>22084</v>
      </c>
      <c r="J363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t="s">
        <v>22081</v>
      </c>
      <c r="J364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t="s">
        <v>21928</v>
      </c>
      <c r="J365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t="s">
        <v>21895</v>
      </c>
      <c r="J366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t="s">
        <v>21892</v>
      </c>
      <c r="J367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t="s">
        <v>21901</v>
      </c>
      <c r="J368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t="s">
        <v>21898</v>
      </c>
      <c r="J36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t="s">
        <v>21883</v>
      </c>
      <c r="J370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t="s">
        <v>21880</v>
      </c>
      <c r="J371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t="s">
        <v>21889</v>
      </c>
      <c r="J372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t="s">
        <v>21886</v>
      </c>
      <c r="J373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t="s">
        <v>21919</v>
      </c>
      <c r="J374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t="s">
        <v>21916</v>
      </c>
      <c r="J375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t="s">
        <v>21925</v>
      </c>
      <c r="J376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t="s">
        <v>21922</v>
      </c>
      <c r="J377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t="s">
        <v>21907</v>
      </c>
      <c r="J378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t="s">
        <v>21904</v>
      </c>
      <c r="J37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t="s">
        <v>21913</v>
      </c>
      <c r="J380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t="s">
        <v>21910</v>
      </c>
      <c r="J381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t="s">
        <v>22253</v>
      </c>
      <c r="J382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t="s">
        <v>22256</v>
      </c>
      <c r="J383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t="s">
        <v>22259</v>
      </c>
      <c r="J384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t="s">
        <v>22262</v>
      </c>
      <c r="J385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t="s">
        <v>22207</v>
      </c>
      <c r="J386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t="s">
        <v>22210</v>
      </c>
      <c r="J387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t="s">
        <v>22213</v>
      </c>
      <c r="J388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t="s">
        <v>22216</v>
      </c>
      <c r="J38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t="s">
        <v>22219</v>
      </c>
      <c r="J390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t="s">
        <v>22837</v>
      </c>
      <c r="J391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t="s">
        <v>22840</v>
      </c>
      <c r="J392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  <row r="393" spans="1:13" x14ac:dyDescent="0.25">
      <c r="A393" t="s">
        <v>15</v>
      </c>
      <c r="B393" s="3">
        <v>46113</v>
      </c>
      <c r="C393" s="5">
        <v>0.61994212962962958</v>
      </c>
      <c r="D393" s="1" t="s">
        <v>226</v>
      </c>
      <c r="E393" t="s">
        <v>18882</v>
      </c>
      <c r="F393" t="s">
        <v>53</v>
      </c>
      <c r="G393">
        <v>2</v>
      </c>
      <c r="I393" t="s">
        <v>24091</v>
      </c>
      <c r="J393" t="s">
        <v>10435</v>
      </c>
      <c r="K393" t="s">
        <v>24092</v>
      </c>
      <c r="L393" t="s">
        <v>24093</v>
      </c>
      <c r="M393" s="2" t="str">
        <f>HYPERLINK(Таблица3[[#This Row],[RelativePath]])</f>
        <v>5 Крыльцо общага\K07156189_22_20260401T145243Z.jpg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t="s">
        <v>24097</v>
      </c>
      <c r="J394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0.62549768518518523</v>
      </c>
      <c r="D395" s="1" t="s">
        <v>226</v>
      </c>
      <c r="E395" t="s">
        <v>18882</v>
      </c>
      <c r="F395" t="s">
        <v>53</v>
      </c>
      <c r="G395">
        <v>1</v>
      </c>
      <c r="I395" t="s">
        <v>24103</v>
      </c>
      <c r="J395" t="s">
        <v>10435</v>
      </c>
      <c r="K395" t="s">
        <v>24104</v>
      </c>
      <c r="L395" t="s">
        <v>24105</v>
      </c>
      <c r="M395" s="2" t="str">
        <f>HYPERLINK(Таблица3[[#This Row],[RelativePath]])</f>
        <v>5 Крыльцо общага\K07156189_22_20260401T150043Z.jpg</v>
      </c>
    </row>
  </sheetData>
  <phoneticPr fontId="2" type="noConversion"/>
  <conditionalFormatting sqref="E396:E417 D2:E395">
    <cfRule type="containsText" dxfId="199" priority="7" operator="containsText" text="Выезд с территории">
      <formula>NOT(ISERROR(SEARCH("Выезд с территории",D2)))</formula>
    </cfRule>
  </conditionalFormatting>
  <conditionalFormatting sqref="D2:D395">
    <cfRule type="containsText" dxfId="19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19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7">
    <cfRule type="containsText" dxfId="196" priority="2" operator="containsText" text="Газель базы">
      <formula>NOT(ISERROR(SEARCH("Газель базы",E2)))</formula>
    </cfRule>
    <cfRule type="containsText" dxfId="195" priority="3" operator="containsText" text="Погрузчик базы">
      <formula>NOT(ISERROR(SEARCH("Погрузчик базы",E2)))</formula>
    </cfRule>
  </conditionalFormatting>
  <conditionalFormatting sqref="E2:E417">
    <cfRule type="containsText" dxfId="19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18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21062</v>
      </c>
      <c r="J190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21065</v>
      </c>
      <c r="J191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t="s">
        <v>21068</v>
      </c>
      <c r="J192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21053</v>
      </c>
      <c r="J193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t="s">
        <v>21056</v>
      </c>
      <c r="J194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t="s">
        <v>21059</v>
      </c>
      <c r="J195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t="s">
        <v>21778</v>
      </c>
      <c r="J196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t="s">
        <v>21781</v>
      </c>
      <c r="J197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t="s">
        <v>21790</v>
      </c>
      <c r="J198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t="s">
        <v>21772</v>
      </c>
      <c r="J19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t="s">
        <v>21760</v>
      </c>
      <c r="J200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t="s">
        <v>21766</v>
      </c>
      <c r="J201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t="s">
        <v>21769</v>
      </c>
      <c r="J202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t="s">
        <v>21799</v>
      </c>
      <c r="J203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t="s">
        <v>22525</v>
      </c>
      <c r="J204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t="s">
        <v>22516</v>
      </c>
      <c r="J205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t="s">
        <v>22732</v>
      </c>
      <c r="J206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t="s">
        <v>22528</v>
      </c>
      <c r="J207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t="s">
        <v>22962</v>
      </c>
      <c r="J208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t="s">
        <v>22959</v>
      </c>
      <c r="J20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t="s">
        <v>23375</v>
      </c>
      <c r="J210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t="s">
        <v>23372</v>
      </c>
      <c r="J211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t="s">
        <v>24022</v>
      </c>
      <c r="J212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t="s">
        <v>23381</v>
      </c>
      <c r="J213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t="s">
        <v>23378</v>
      </c>
      <c r="J214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t="s">
        <v>24025</v>
      </c>
      <c r="J215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t="s">
        <v>24049</v>
      </c>
      <c r="J216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t="s">
        <v>24043</v>
      </c>
      <c r="J217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t="s">
        <v>24040</v>
      </c>
      <c r="J218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</sheetData>
  <conditionalFormatting sqref="E219:E240 D2:E218">
    <cfRule type="containsText" dxfId="193" priority="6" operator="containsText" text="Выезд с территории">
      <formula>NOT(ISERROR(SEARCH("Выезд с территории",D2)))</formula>
    </cfRule>
  </conditionalFormatting>
  <conditionalFormatting sqref="D2:D218">
    <cfRule type="containsText" dxfId="19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19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40">
    <cfRule type="containsText" dxfId="190" priority="2" operator="containsText" text="Газель базы">
      <formula>NOT(ISERROR(SEARCH("Газель базы",E2)))</formula>
    </cfRule>
    <cfRule type="containsText" dxfId="189" priority="3" operator="containsText" text="Погрузчик базы">
      <formula>NOT(ISERROR(SEARCH("Погрузчик базы",E2)))</formula>
    </cfRule>
  </conditionalFormatting>
  <conditionalFormatting sqref="E2:E240">
    <cfRule type="containsText" dxfId="18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2026-04-05T21:03:32Z</dcterms:modified>
</cp:coreProperties>
</file>