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D180739-BA0F-40BF-BA07-E5D7CFF8AD58}" xr6:coauthVersionLast="47" xr6:coauthVersionMax="47" xr10:uidLastSave="{00000000-0000-0000-0000-000000000000}"/>
  <bookViews>
    <workbookView xWindow="-120" yWindow="-120" windowWidth="20730" windowHeight="11040" firstSheet="14" activeTab="15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базу'!$A$1:$L$404</definedName>
    <definedName name="ExternalData_1" localSheetId="9" hidden="1">'10 Въезд ангар'!$A$1:$L$1091</definedName>
    <definedName name="ExternalData_1" localSheetId="10" hidden="1">'11 Навес пилмат'!$A$1:$L$551</definedName>
    <definedName name="ExternalData_1" localSheetId="11" hidden="1">'12 Площадка 3 кран'!$A$1:$L$466</definedName>
    <definedName name="ExternalData_1" localSheetId="12" hidden="1">'13 Склад хол'!$A$1:$L$338</definedName>
    <definedName name="ExternalData_1" localSheetId="13" hidden="1">'14 На гаражи'!$A$1:$L$303</definedName>
    <definedName name="ExternalData_1" localSheetId="14" hidden="1">'15 Вход столярка'!$A$1:$L$195</definedName>
    <definedName name="ExternalData_1" localSheetId="15" hidden="1">'16 Столярка'!$A$1:$L$570</definedName>
    <definedName name="ExternalData_1" localSheetId="16" hidden="1">'17 Площадка с навесом'!$A$1:$L$327</definedName>
    <definedName name="ExternalData_1" localSheetId="18" hidden="1">'19 Хронометраж'!$A$1:$L$404</definedName>
    <definedName name="ExternalData_1" localSheetId="1" hidden="1">'2 Поката пилорама'!$A$1:$L$400</definedName>
    <definedName name="ExternalData_1" localSheetId="2" hidden="1">'3 Парковка офиса'!$A$1:$L$344</definedName>
    <definedName name="ExternalData_1" localSheetId="3" hidden="1">'4 Крыльцо офиса'!$A$1:$L$411</definedName>
    <definedName name="ExternalData_1" localSheetId="4" hidden="1">'5 Крыльцо общага'!$A$1:$L$489</definedName>
    <definedName name="ExternalData_1" localSheetId="5" hidden="1">'6 Площадка 1 общага'!$A$1:$L$568</definedName>
    <definedName name="ExternalData_1" localSheetId="6" hidden="1">'7 Площадка 2 бетонщики'!$A$1:$L$503</definedName>
    <definedName name="ExternalData_1" localSheetId="7" hidden="1">'8 Ангар вход'!$A$1:$L$853</definedName>
    <definedName name="ExternalData_1" localSheetId="8" hidden="1">'9 Ангар рейсмус'!$A$1:$L$884</definedName>
    <definedName name="ExternalData_1" localSheetId="19" hidden="1">Загрузка!$A$1:$L$467</definedName>
    <definedName name="ExternalData_1" localSheetId="20" hidden="1">'Стороний транспорт'!$A$1:$L$250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<sst xmlns="http://schemas.openxmlformats.org/spreadsheetml/2006/main" count="109020" uniqueCount="28331">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</sst>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3" fillId="0" borderId="0" xfId="0" applyNumberFormat="1" applyFont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108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04" tableType="queryTable" totalsRowShown="0">
  <autoFilter ref="A1:N404" xr:uid="{B468AF39-21AE-47BD-BA18-EADB2FC1D520}"/>
  <tableColumns count="14">
    <tableColumn id="11" xr3:uid="{6F8E650D-029B-40AD-86B4-92C160128A4F}" uniqueName="11" name="День нед" queryTableFieldId="39" dataDxfId="191"/>
    <tableColumn id="8" xr3:uid="{7C2AA400-8F21-45B7-B47D-9CF2CFB5DD00}" uniqueName="8" name="Дата" queryTableFieldId="19" dataDxfId="190"/>
    <tableColumn id="9" xr3:uid="{7CB7ABF0-C98D-49E4-A494-985A43D5F40F}" uniqueName="9" name="Время" queryTableFieldId="20" dataDxfId="189"/>
    <tableColumn id="5" xr3:uid="{613A944B-9245-4C6D-9CCE-5037AD552DED}" uniqueName="5" name="Событие" queryTableFieldId="27" dataDxfId="188"/>
    <tableColumn id="7" xr3:uid="{FFEA85A5-3527-4483-91CE-57F760AB9F33}" uniqueName="7" name="Объект" queryTableFieldId="29" dataDxfId="187"/>
    <tableColumn id="10" xr3:uid="{A2E2C27E-C1B2-4B74-A427-E1854B0E2C76}" uniqueName="10" name="Груз" queryTableFieldId="30" dataDxfId="18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5"/>
    <tableColumn id="4" xr3:uid="{B2B57637-8A7D-4C5F-A6F8-E38F3EA43620}" uniqueName="4" name="Name" queryTableFieldId="14" dataDxfId="184"/>
    <tableColumn id="1" xr3:uid="{79275791-6385-434B-9F1B-8BDC003824A7}" uniqueName="1" name="Folder Path" queryTableFieldId="11" dataDxfId="18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00" tableType="queryTable" totalsRowShown="0">
  <autoFilter ref="A1:M400" xr:uid="{B468AF39-21AE-47BD-BA18-EADB2FC1D520}"/>
  <tableColumns count="13">
    <tableColumn id="11" xr3:uid="{6804E693-7D64-41A5-9B58-B7D348C4DC92}" uniqueName="11" name="День нед" queryTableFieldId="39" dataDxfId="180"/>
    <tableColumn id="8" xr3:uid="{40827FD9-94EC-4CF6-B212-59CF3E913897}" uniqueName="8" name="Дата" queryTableFieldId="19" dataDxfId="179"/>
    <tableColumn id="9" xr3:uid="{1F8E8ADE-5BFB-4171-9A0A-859E22042D3B}" uniqueName="9" name="Время" queryTableFieldId="20" dataDxfId="178"/>
    <tableColumn id="5" xr3:uid="{9D19F2E1-3C70-4F2F-8ED7-6D41C17A9366}" uniqueName="5" name="Событие" queryTableFieldId="27" dataDxfId="177"/>
    <tableColumn id="7" xr3:uid="{8C8CC69A-BA0A-4417-AE7D-B89E26F69F9B}" uniqueName="7" name="Объект" queryTableFieldId="29" dataDxfId="176"/>
    <tableColumn id="10" xr3:uid="{375C36FB-077D-4AA3-B6F7-74ACE46C2638}" uniqueName="10" name="Груз" queryTableFieldId="30" dataDxfId="17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4"/>
    <tableColumn id="4" xr3:uid="{4A5BB282-D54C-4C68-A1D9-B3A819F9FCF6}" uniqueName="4" name="Name" queryTableFieldId="14" dataDxfId="173"/>
    <tableColumn id="1" xr3:uid="{7BD19058-41FF-4EFE-8283-68501A5B1623}" uniqueName="1" name="Folder Path" queryTableFieldId="11" dataDxfId="17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44" tableType="queryTable" totalsRowShown="0">
  <autoFilter ref="A1:M344" xr:uid="{B468AF39-21AE-47BD-BA18-EADB2FC1D520}"/>
  <tableColumns count="13">
    <tableColumn id="11" xr3:uid="{8C7989A8-AE95-4BFB-859E-9F3F94DCD873}" uniqueName="11" name="День нед" queryTableFieldId="39" dataDxfId="170"/>
    <tableColumn id="8" xr3:uid="{B651DAE5-1AB7-4761-9820-CB58DA0D9C46}" uniqueName="8" name="Дата" queryTableFieldId="19" dataDxfId="169"/>
    <tableColumn id="9" xr3:uid="{22B6AE73-6E8B-4F81-B85C-3D141AD4D773}" uniqueName="9" name="Время" queryTableFieldId="20" dataDxfId="168"/>
    <tableColumn id="5" xr3:uid="{CB5AF0FF-A861-4F29-BFD9-751A47066C68}" uniqueName="5" name="Событие" queryTableFieldId="27" dataDxfId="167"/>
    <tableColumn id="7" xr3:uid="{63916370-0910-4B95-ABB4-D88865AA9E43}" uniqueName="7" name="Объект" queryTableFieldId="29" dataDxfId="166"/>
    <tableColumn id="10" xr3:uid="{DDC7656E-7390-4778-A2CE-EEC7AC518263}" uniqueName="10" name="Груз" queryTableFieldId="30" dataDxfId="16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64"/>
    <tableColumn id="4" xr3:uid="{96665EED-E1B8-437C-869A-35CB5BA419D3}" uniqueName="4" name="Name" queryTableFieldId="14" dataDxfId="163"/>
    <tableColumn id="1" xr3:uid="{1F225BD8-B59D-4058-9D99-17124C1F38FB}" uniqueName="1" name="Folder Path" queryTableFieldId="11" dataDxfId="16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6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11" tableType="queryTable" totalsRowShown="0">
  <tableColumns count="13">
    <tableColumn id="11" xr3:uid="{F25D1388-C4DF-49FB-9BF5-0132CEDCCAEA}" uniqueName="11" name="День нед" queryTableFieldId="39" dataDxfId="160"/>
    <tableColumn id="8" xr3:uid="{9EDCCA26-9FD6-4F66-9134-186F89CA663B}" uniqueName="8" name="Дата" queryTableFieldId="19" dataDxfId="159"/>
    <tableColumn id="9" xr3:uid="{FB005DB9-8D3C-48A5-94F1-246606C665DD}" uniqueName="9" name="Время" queryTableFieldId="20" dataDxfId="158"/>
    <tableColumn id="5" xr3:uid="{6D19407C-64CF-4FC5-95E7-163AA12EB226}" uniqueName="5" name="Событие" queryTableFieldId="27" dataDxfId="157"/>
    <tableColumn id="7" xr3:uid="{007BF834-0BCB-4416-8941-11DA4EDFCE5B}" uniqueName="7" name="Объект" queryTableFieldId="29" dataDxfId="156"/>
    <tableColumn id="10" xr3:uid="{E896F002-4451-441D-B0CB-52AD69A6E5C3}" uniqueName="10" name="Груз" queryTableFieldId="30" dataDxfId="15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54"/>
    <tableColumn id="4" xr3:uid="{9F6560FA-27F8-4BE9-BA58-3B0E40F582E5}" uniqueName="4" name="Name" queryTableFieldId="14" dataDxfId="153"/>
    <tableColumn id="1" xr3:uid="{44892CD0-9118-4535-9434-E49462140346}" uniqueName="1" name="Folder Path" queryTableFieldId="11" dataDxfId="15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5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89" tableType="queryTable" totalsRowShown="0">
  <tableColumns count="13">
    <tableColumn id="11" xr3:uid="{390CB009-E9E0-4C0F-93C3-AF6B408B816B}" uniqueName="11" name="День нед" queryTableFieldId="39" dataDxfId="120"/>
    <tableColumn id="8" xr3:uid="{E0A1C296-A368-479C-9A74-85306B3C03D4}" uniqueName="8" name="Дата" queryTableFieldId="19" dataDxfId="119"/>
    <tableColumn id="9" xr3:uid="{86401298-83EB-49D3-ACBA-E743586F5CCB}" uniqueName="9" name="Время" queryTableFieldId="20" dataDxfId="118"/>
    <tableColumn id="5" xr3:uid="{FFB4F03A-A400-4544-A729-2375A1F7D5E8}" uniqueName="5" name="Событие" queryTableFieldId="27" dataDxfId="117"/>
    <tableColumn id="7" xr3:uid="{D96DCF3C-D325-4D0C-94A1-DBE97CC5C9DC}" uniqueName="7" name="Объект" queryTableFieldId="29" dataDxfId="116"/>
    <tableColumn id="10" xr3:uid="{76D99262-42F5-447E-95AC-9C2A84BF344C}" uniqueName="10" name="Груз" queryTableFieldId="30" dataDxfId="11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4"/>
    <tableColumn id="4" xr3:uid="{D16AEB37-7A8A-406F-8ED7-B8D53BAA9BD9}" uniqueName="4" name="Name" queryTableFieldId="14" dataDxfId="113"/>
    <tableColumn id="1" xr3:uid="{1746BE5F-089A-476F-AE8D-5F2B27E9AEEA}" uniqueName="1" name="Folder Path" queryTableFieldId="11" dataDxfId="11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68" tableType="queryTable" totalsRowShown="0">
  <tableColumns count="13">
    <tableColumn id="11" xr3:uid="{45D23538-AB74-404E-8577-E2B7A36436AF}" uniqueName="11" name="День нед" queryTableFieldId="39" dataDxfId="150"/>
    <tableColumn id="8" xr3:uid="{40B01B94-168F-4547-A2BC-AA7F91350AB3}" uniqueName="8" name="Дата" queryTableFieldId="19" dataDxfId="149"/>
    <tableColumn id="9" xr3:uid="{A2C94EFB-3081-4BA9-85C2-DFF0455AFA43}" uniqueName="9" name="Время" queryTableFieldId="20" dataDxfId="148"/>
    <tableColumn id="5" xr3:uid="{244D3D34-C9EC-4B9C-BE81-12A0C0BB4342}" uniqueName="5" name="Событие" queryTableFieldId="27" dataDxfId="147"/>
    <tableColumn id="7" xr3:uid="{C449A112-E8A8-4956-B85C-2BA12316F170}" uniqueName="7" name="Объект" queryTableFieldId="29" dataDxfId="146"/>
    <tableColumn id="10" xr3:uid="{C8411557-C312-4542-93DA-DF5949399E11}" uniqueName="10" name="Груз" queryTableFieldId="30" dataDxfId="14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44"/>
    <tableColumn id="4" xr3:uid="{6A396D44-0898-4737-A4C1-8D6D40981793}" uniqueName="4" name="Name" queryTableFieldId="14" dataDxfId="143"/>
    <tableColumn id="1" xr3:uid="{328F21C9-48B9-4081-9B8C-BBD168BD38D1}" uniqueName="1" name="Folder Path" queryTableFieldId="11" dataDxfId="14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4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03" tableType="queryTable" totalsRowShown="0">
  <tableColumns count="13">
    <tableColumn id="11" xr3:uid="{2311EAC9-4673-4BE2-ADB0-E8CEB0BD9945}" uniqueName="11" name="День нед" queryTableFieldId="39" dataDxfId="140"/>
    <tableColumn id="8" xr3:uid="{F1C9804A-F8E7-4755-B717-859265C587A2}" uniqueName="8" name="Дата" queryTableFieldId="19" dataDxfId="139"/>
    <tableColumn id="9" xr3:uid="{1C2BA522-8D4F-4713-849C-1F60357B476E}" uniqueName="9" name="Время" queryTableFieldId="20" dataDxfId="138"/>
    <tableColumn id="5" xr3:uid="{6E084A00-DC62-4E93-8ABC-4651FD4D2408}" uniqueName="5" name="Событие" queryTableFieldId="27" dataDxfId="137"/>
    <tableColumn id="7" xr3:uid="{C9F6EF14-DBE7-4655-9D20-5B253923C11E}" uniqueName="7" name="Объект" queryTableFieldId="29" dataDxfId="136"/>
    <tableColumn id="10" xr3:uid="{0ADEC0F9-9FE9-4E92-BD38-0B8CDDE1BDBD}" uniqueName="10" name="Груз" queryTableFieldId="30" dataDxfId="13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4"/>
    <tableColumn id="4" xr3:uid="{FE606B6B-0A78-44A2-B44F-54FBA553BAD6}" uniqueName="4" name="Name" queryTableFieldId="14" dataDxfId="133"/>
    <tableColumn id="1" xr3:uid="{34274AB2-665A-4EF1-8C79-4944C9C122A7}" uniqueName="1" name="Folder Path" queryTableFieldId="11" dataDxfId="13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3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53" tableType="queryTable" totalsRowShown="0">
  <tableColumns count="13">
    <tableColumn id="11" xr3:uid="{72CE202A-C56C-4D63-9F9F-0DFF72BB5190}" uniqueName="11" name="День нед" queryTableFieldId="39" dataDxfId="130"/>
    <tableColumn id="8" xr3:uid="{0D9F5C4C-70B0-46E2-9E29-649E206B6616}" uniqueName="8" name="Дата" queryTableFieldId="19" dataDxfId="129"/>
    <tableColumn id="9" xr3:uid="{7C8561D4-BD7D-493F-BC95-213F2D55F3FD}" uniqueName="9" name="Время" queryTableFieldId="20" dataDxfId="128"/>
    <tableColumn id="5" xr3:uid="{E48795B2-2732-4E4A-81E8-B1585581420B}" uniqueName="5" name="Событие" queryTableFieldId="27" dataDxfId="127"/>
    <tableColumn id="7" xr3:uid="{F684EE24-0636-4EC2-AB94-A65EA5355534}" uniqueName="7" name="Объект" queryTableFieldId="29" dataDxfId="126"/>
    <tableColumn id="10" xr3:uid="{0C1B5273-277F-4438-B52D-9F868AD13DEE}" uniqueName="10" name="Груз" queryTableFieldId="30" dataDxfId="12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4"/>
    <tableColumn id="4" xr3:uid="{729433F6-F4FD-435B-851D-D34CC9060068}" uniqueName="4" name="Name" queryTableFieldId="14" dataDxfId="123"/>
    <tableColumn id="1" xr3:uid="{7A9B9B80-B872-4A82-9D9D-98A75E20F89B}" uniqueName="1" name="Folder Path" queryTableFieldId="11" dataDxfId="12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84" tableType="queryTable" totalsRowShown="0">
  <tableColumns count="13">
    <tableColumn id="11" xr3:uid="{2CE691F0-1D02-41BD-8E81-7716875609CD}" uniqueName="11" name="День нед" queryTableFieldId="39" dataDxfId="110"/>
    <tableColumn id="8" xr3:uid="{1A2A3B97-F602-468E-8AD3-5DD492638A71}" uniqueName="8" name="Дата" queryTableFieldId="19" dataDxfId="109"/>
    <tableColumn id="9" xr3:uid="{E8725BDD-FF6C-47C3-9100-825160B93721}" uniqueName="9" name="Время" queryTableFieldId="20" dataDxfId="108"/>
    <tableColumn id="5" xr3:uid="{F68EB906-7F6F-4765-A5C8-9B40064179BE}" uniqueName="5" name="Событие" queryTableFieldId="27" dataDxfId="107"/>
    <tableColumn id="7" xr3:uid="{812FE0F9-0D7E-497C-893A-B104BA069155}" uniqueName="7" name="Объект" queryTableFieldId="29" dataDxfId="106"/>
    <tableColumn id="10" xr3:uid="{1679E688-A047-4936-9EBC-9BDCFEA4CD95}" uniqueName="10" name="Груз" queryTableFieldId="30" dataDxfId="10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4"/>
    <tableColumn id="4" xr3:uid="{F9F7F55E-2CCF-4A6B-892F-1C76C0668832}" uniqueName="4" name="Name" queryTableFieldId="14" dataDxfId="103"/>
    <tableColumn id="1" xr3:uid="{0AF9B05B-8D0E-4B8A-81D0-358A18429CE8}" uniqueName="1" name="Folder Path" queryTableFieldId="11" dataDxfId="10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091" tableType="queryTable" totalsRowShown="0">
  <tableColumns count="13">
    <tableColumn id="11" xr3:uid="{96A6BDDB-7ED5-4607-80F3-3FD842EAEE0A}" uniqueName="11" name="День нед" queryTableFieldId="39" dataDxfId="100"/>
    <tableColumn id="8" xr3:uid="{FBEC9ECA-BD5C-442E-BB86-7CCAEF9464D2}" uniqueName="8" name="Дата" queryTableFieldId="19" dataDxfId="99"/>
    <tableColumn id="9" xr3:uid="{68242AF7-BC60-4380-843B-35A6CC4A66E6}" uniqueName="9" name="Время" queryTableFieldId="20" dataDxfId="98"/>
    <tableColumn id="5" xr3:uid="{C98BCFD6-9DE9-4A28-B769-F5737933429D}" uniqueName="5" name="Событие" queryTableFieldId="27" dataDxfId="97"/>
    <tableColumn id="7" xr3:uid="{4D44F8D4-93A4-4851-894E-AC8CDD93BD71}" uniqueName="7" name="Объект" queryTableFieldId="29" dataDxfId="96"/>
    <tableColumn id="10" xr3:uid="{0A838B00-A88A-40EE-A542-7E8E08968D89}" uniqueName="10" name="Груз" queryTableFieldId="30" dataDxfId="9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4"/>
    <tableColumn id="4" xr3:uid="{4FA2E248-D5A3-4824-875F-C328FA9AC2F9}" uniqueName="4" name="Name" queryTableFieldId="14" dataDxfId="93"/>
    <tableColumn id="1" xr3:uid="{B01A6B83-82C4-4172-AD5B-D2AF410DBE1B}" uniqueName="1" name="Folder Path" queryTableFieldId="11" dataDxfId="9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51" tableType="queryTable" totalsRowShown="0">
  <tableColumns count="13">
    <tableColumn id="11" xr3:uid="{2AD64508-44AB-4871-8C82-4C5A1E5A5DD2}" uniqueName="11" name="День нед" queryTableFieldId="39" dataDxfId="80"/>
    <tableColumn id="8" xr3:uid="{C788117B-4896-492B-97B3-B2502F0537D8}" uniqueName="8" name="Дата" queryTableFieldId="19" dataDxfId="79"/>
    <tableColumn id="9" xr3:uid="{E3EF5757-6705-492A-BD76-A47D414757C0}" uniqueName="9" name="Время" queryTableFieldId="20" dataDxfId="78"/>
    <tableColumn id="5" xr3:uid="{EF049B28-F832-4F3D-AB4F-3C396920BF5B}" uniqueName="5" name="Событие" queryTableFieldId="27" dataDxfId="77"/>
    <tableColumn id="7" xr3:uid="{DDB63E42-2809-4377-A568-A326109989E9}" uniqueName="7" name="Объект" queryTableFieldId="29" dataDxfId="76"/>
    <tableColumn id="10" xr3:uid="{A4FCF3D3-582A-4DEF-8FB8-9D050C82517D}" uniqueName="10" name="Груз" queryTableFieldId="30" dataDxfId="7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4"/>
    <tableColumn id="4" xr3:uid="{DA63B8EC-3587-40B4-A86A-92B91C78723D}" uniqueName="4" name="Name" queryTableFieldId="14" dataDxfId="73"/>
    <tableColumn id="1" xr3:uid="{360C7476-DEC6-4377-8E95-D472C6673B12}" uniqueName="1" name="Folder Path" queryTableFieldId="11" dataDxfId="7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66" tableType="queryTable" totalsRowShown="0">
  <tableColumns count="13">
    <tableColumn id="11" xr3:uid="{C40005DE-8CA6-428A-9DF2-E715CC943F02}" uniqueName="11" name="День нед" queryTableFieldId="39" dataDxfId="90"/>
    <tableColumn id="8" xr3:uid="{55C75F47-F14F-483C-9C7A-95288D9463D6}" uniqueName="8" name="Дата" queryTableFieldId="19" dataDxfId="89"/>
    <tableColumn id="9" xr3:uid="{79D3981C-638A-4D64-BACB-D64D85DAC855}" uniqueName="9" name="Время" queryTableFieldId="20" dataDxfId="88"/>
    <tableColumn id="5" xr3:uid="{B0B848B5-29B2-4292-89A5-7DE5A2F72D15}" uniqueName="5" name="Событие" queryTableFieldId="27" dataDxfId="87"/>
    <tableColumn id="7" xr3:uid="{A9E0C8AC-2336-4969-BC3E-110E6C33529C}" uniqueName="7" name="Объект" queryTableFieldId="29" dataDxfId="86"/>
    <tableColumn id="10" xr3:uid="{F8691CA5-2689-452F-9550-C52E06B35BD6}" uniqueName="10" name="Груз" queryTableFieldId="30" dataDxfId="8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4"/>
    <tableColumn id="4" xr3:uid="{E9716AC2-8439-4E67-8698-BA6CD84F7B9C}" uniqueName="4" name="Name" queryTableFieldId="14" dataDxfId="83"/>
    <tableColumn id="1" xr3:uid="{9AB30DEC-91E3-4633-A156-B937B586CECB}" uniqueName="1" name="Folder Path" queryTableFieldId="11" dataDxfId="8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38" tableType="queryTable" totalsRowShown="0">
  <tableColumns count="13">
    <tableColumn id="11" xr3:uid="{B21CFC33-55C8-4073-BBD2-E0A5154A10D6}" uniqueName="11" name="День нед" queryTableFieldId="39" dataDxfId="70"/>
    <tableColumn id="8" xr3:uid="{004370C0-0D3C-4162-A392-32C741C3A58B}" uniqueName="8" name="Дата" queryTableFieldId="19" dataDxfId="69"/>
    <tableColumn id="9" xr3:uid="{6537DA5E-247D-44FB-ACE3-933B3C9B9408}" uniqueName="9" name="Время" queryTableFieldId="20" dataDxfId="68"/>
    <tableColumn id="5" xr3:uid="{4FA9309D-407E-48C1-B1F9-C33DEA7645B1}" uniqueName="5" name="Событие" queryTableFieldId="27" dataDxfId="67"/>
    <tableColumn id="7" xr3:uid="{76E54E9E-D730-4C99-9BF5-96E9384FF63C}" uniqueName="7" name="Объект" queryTableFieldId="29" dataDxfId="66"/>
    <tableColumn id="10" xr3:uid="{B9F78DE2-7938-486B-9BE2-F824D0E7A6C4}" uniqueName="10" name="Груз" queryTableFieldId="30" dataDxfId="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4"/>
    <tableColumn id="4" xr3:uid="{921D28C1-5761-48A7-B447-6A4446F87545}" uniqueName="4" name="Name" queryTableFieldId="14" dataDxfId="63"/>
    <tableColumn id="1" xr3:uid="{F1A648C1-8DB5-4DEF-B011-BD85E17FCAA3}" uniqueName="1" name="Folder Path" queryTableFieldId="11" dataDxfId="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03" tableType="queryTable" totalsRowShown="0">
  <tableColumns count="13">
    <tableColumn id="11" xr3:uid="{326CF8DE-8E4F-4540-A010-20CF489342A6}" uniqueName="11" name="День нед" queryTableFieldId="39" dataDxfId="60"/>
    <tableColumn id="8" xr3:uid="{B803C26B-EDF7-4F4B-99B7-759FDE206BB4}" uniqueName="8" name="Дата" queryTableFieldId="19" dataDxfId="59"/>
    <tableColumn id="9" xr3:uid="{691C5FBB-50CD-4B8E-845B-069A5BEF4054}" uniqueName="9" name="Время" queryTableFieldId="20" dataDxfId="58"/>
    <tableColumn id="5" xr3:uid="{963AEB35-E363-4027-9FA3-EA15F072700D}" uniqueName="5" name="Событие" queryTableFieldId="27" dataDxfId="57"/>
    <tableColumn id="7" xr3:uid="{9C2F1BAF-3932-43E9-9155-EA713BB0011D}" uniqueName="7" name="Объект" queryTableFieldId="29" dataDxfId="56"/>
    <tableColumn id="10" xr3:uid="{5D4CEE63-A195-4AD7-9985-38CAADCF8E9D}" uniqueName="10" name="Груз" queryTableFieldId="30" dataDxfId="55"/>
    <tableColumn id="13" xr3:uid="{7298E84C-ACAB-4631-8905-CF20AC72E0EA}" uniqueName="13" name="Кол-во" queryTableFieldId="31" dataDxfId="54"/>
    <tableColumn id="14" xr3:uid="{7C8EF3A5-15A6-4571-8EB7-C981C6BEB025}" uniqueName="14" name="Примечание" queryTableFieldId="32" dataDxfId="53"/>
    <tableColumn id="4" xr3:uid="{D4638119-06B9-4DD4-899F-6281EFBF2A28}" uniqueName="4" name="Name" queryTableFieldId="14" dataDxfId="52"/>
    <tableColumn id="1" xr3:uid="{53F21A0B-EBC8-48C0-B8DE-B46C5D45C7AE}" uniqueName="1" name="Folder Path" queryTableFieldId="11" dataDxfId="5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95" tableType="queryTable" totalsRowShown="0">
  <tableColumns count="13">
    <tableColumn id="11" xr3:uid="{0CFDC447-3A1C-4713-8714-972F5D0CA073}" uniqueName="11" name="День нед" queryTableFieldId="39" dataDxfId="49"/>
    <tableColumn id="8" xr3:uid="{0C391974-E2F5-4A95-A1CF-60789D499629}" uniqueName="8" name="Дата" queryTableFieldId="19" dataDxfId="48"/>
    <tableColumn id="9" xr3:uid="{FA3DAD09-E88C-4F5F-BF0D-4C339BEA0379}" uniqueName="9" name="Время" queryTableFieldId="20" dataDxfId="47"/>
    <tableColumn id="5" xr3:uid="{A64C6221-99CB-4F4A-8D59-9A565B539E8F}" uniqueName="5" name="Событие" queryTableFieldId="27" dataDxfId="46"/>
    <tableColumn id="7" xr3:uid="{A450DCE6-DF8B-4086-A9AC-461A34512F32}" uniqueName="7" name="Объект" queryTableFieldId="29" dataDxfId="45"/>
    <tableColumn id="10" xr3:uid="{10063D90-AC03-4F75-A11D-AC21D3D60004}" uniqueName="10" name="Груз" queryTableFieldId="30" dataDxfId="44"/>
    <tableColumn id="13" xr3:uid="{181B76AA-1C08-4D33-806D-1F2F74743310}" uniqueName="13" name="Кол-во" queryTableFieldId="31" dataDxfId="43"/>
    <tableColumn id="14" xr3:uid="{4521D51C-620E-4319-B053-8C6D64C3EDE6}" uniqueName="14" name="Примечание" queryTableFieldId="32" dataDxfId="42"/>
    <tableColumn id="4" xr3:uid="{D15D4B57-C607-4304-9179-11BE299FB124}" uniqueName="4" name="Name" queryTableFieldId="14" dataDxfId="41"/>
    <tableColumn id="1" xr3:uid="{A0C0E586-D0B7-448D-928A-8F553900221D}" uniqueName="1" name="Folder Path" queryTableFieldId="11" dataDxfId="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70" tableType="queryTable" totalsRowShown="0">
  <tableColumns count="13">
    <tableColumn id="11" xr3:uid="{DBE515D3-C915-413E-AB17-4F456480DC24}" uniqueName="11" name="День нед" queryTableFieldId="39" dataDxfId="38"/>
    <tableColumn id="8" xr3:uid="{3F87D45A-256D-42F9-A0B8-BE1BF846E410}" uniqueName="8" name="Дата" queryTableFieldId="19" dataDxfId="37"/>
    <tableColumn id="9" xr3:uid="{465B1309-C725-4992-B63E-A70188E91281}" uniqueName="9" name="Время" queryTableFieldId="20" dataDxfId="36"/>
    <tableColumn id="5" xr3:uid="{50C1A202-1B56-40A2-AB13-2511D2291499}" uniqueName="5" name="Событие" queryTableFieldId="27" dataDxfId="35"/>
    <tableColumn id="7" xr3:uid="{FDB3318C-D13D-4B0B-9853-1EF40B58299A}" uniqueName="7" name="Объект" queryTableFieldId="29" dataDxfId="34"/>
    <tableColumn id="10" xr3:uid="{1CEBC306-6BF1-49C1-A704-CC239C79F10B}" uniqueName="10" name="Груз" queryTableFieldId="30" dataDxfId="33"/>
    <tableColumn id="13" xr3:uid="{3EE0C05E-6FF0-490E-B1B0-19B341DAD03E}" uniqueName="13" name="Кол-во" queryTableFieldId="31" dataDxfId="32"/>
    <tableColumn id="14" xr3:uid="{2D68CF85-753C-481D-8DC1-3B9EC9B7EC53}" uniqueName="14" name="Примечание" queryTableFieldId="32" dataDxfId="31"/>
    <tableColumn id="4" xr3:uid="{C8B35D61-7E66-45AB-93A9-51E52D8140C2}" uniqueName="4" name="Name" queryTableFieldId="14" dataDxfId="30"/>
    <tableColumn id="1" xr3:uid="{7D5853A1-56B3-42B3-9B8D-B85E9D9A2D1A}" uniqueName="1" name="Folder Path" queryTableFieldId="11" dataDxfId="2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27" tableType="queryTable" totalsRowShown="0">
  <tableColumns count="13">
    <tableColumn id="11" xr3:uid="{C2F51F72-E32B-452E-A758-54D19EA7554C}" uniqueName="11" name="День нед" queryTableFieldId="39" dataDxfId="27"/>
    <tableColumn id="8" xr3:uid="{5605969B-3DDA-4935-9901-BA1373284B0A}" uniqueName="8" name="Дата" queryTableFieldId="19" dataDxfId="26"/>
    <tableColumn id="9" xr3:uid="{D9EC7471-58C0-46C9-8780-F73898B23AC2}" uniqueName="9" name="Время" queryTableFieldId="20" dataDxfId="25"/>
    <tableColumn id="5" xr3:uid="{96518AE6-7E5C-4C8D-B54C-F54D11234D6C}" uniqueName="5" name="Событие" queryTableFieldId="27" dataDxfId="24"/>
    <tableColumn id="7" xr3:uid="{F862865E-2F4F-4BAD-8D28-E2820B418659}" uniqueName="7" name="Объект" queryTableFieldId="29" dataDxfId="23"/>
    <tableColumn id="10" xr3:uid="{476FE760-4B7E-4311-B61C-EB76222CEA80}" uniqueName="10" name="Груз" queryTableFieldId="30" dataDxfId="22"/>
    <tableColumn id="13" xr3:uid="{E29E2A9C-9B65-42B8-A282-C804C29C0986}" uniqueName="13" name="Кол-во" queryTableFieldId="31" dataDxfId="21"/>
    <tableColumn id="14" xr3:uid="{410D0DD1-9316-49BC-A307-70ADAE7FB021}" uniqueName="14" name="Примечание" queryTableFieldId="32" dataDxfId="20"/>
    <tableColumn id="4" xr3:uid="{F032B895-AD2B-487F-A174-968F9099A5EC}" uniqueName="4" name="Name" queryTableFieldId="14" dataDxfId="19"/>
    <tableColumn id="1" xr3:uid="{EDB0C229-E24E-4FEA-A0EA-4864FD102E8A}" uniqueName="1" name="Folder Path" queryTableFieldId="11" dataDxfId="1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8728" totalsRowShown="0">
  <autoFilter ref="A1:G872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1087"/>
    <tableColumn id="7" xr3:uid="{22ACAF1F-F285-43EB-B67C-1DAA0609E04C}" uniqueName="7" name="Объект" queryTableFieldId="29" dataDxfId="1086"/>
    <tableColumn id="10" xr3:uid="{8E679C38-5159-496B-8534-CDFA63A95BDF}" uniqueName="10" name="Груз" queryTableFieldId="30" dataDxfId="1085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1084"/>
    <tableColumn id="4" xr3:uid="{83859021-3431-4733-9E28-9475D80139E8}" uniqueName="4" name="Name" queryTableFieldId="14" dataDxfId="1083"/>
    <tableColumn id="1" xr3:uid="{F6AD7BBE-7CE0-4E30-97C2-B8AA8EFFB52B}" uniqueName="1" name="Folder Path" queryTableFieldId="11" dataDxfId="108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67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50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04"/>
  <sheetViews>
    <sheetView zoomScale="90" zoomScaleNormal="90" workbookViewId="0">
      <pane ySplit="1" topLeftCell="A381" activePane="bottomLeft" state="frozen"/>
      <selection pane="bottomLeft" activeCell="B403" sqref="B40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1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9" t="s">
        <v>91</v>
      </c>
      <c r="E363" s="9" t="s">
        <v>26156</v>
      </c>
      <c r="F363" s="9"/>
      <c r="H363" s="9"/>
      <c r="I363" s="9" t="s">
        <v>25421</v>
      </c>
      <c r="J363" s="9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s="9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9" t="s">
        <v>62</v>
      </c>
      <c r="E364" s="9" t="s">
        <v>26156</v>
      </c>
      <c r="F364" s="9" t="s">
        <v>58</v>
      </c>
      <c r="H364" s="9"/>
      <c r="I364" s="9" t="s">
        <v>25424</v>
      </c>
      <c r="J364" s="9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s="9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9" t="s">
        <v>91</v>
      </c>
      <c r="E365" s="9" t="s">
        <v>26157</v>
      </c>
      <c r="F365" s="9"/>
      <c r="H365" s="9"/>
      <c r="I365" s="9" t="s">
        <v>25427</v>
      </c>
      <c r="J365" s="9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s="9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9" t="s">
        <v>91</v>
      </c>
      <c r="E366" s="9" t="s">
        <v>70</v>
      </c>
      <c r="F366" s="9"/>
      <c r="H366" s="9"/>
      <c r="I366" s="9" t="s">
        <v>25430</v>
      </c>
      <c r="J366" s="9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s="9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9" t="s">
        <v>62</v>
      </c>
      <c r="E367" s="9" t="s">
        <v>70</v>
      </c>
      <c r="F367" s="9" t="s">
        <v>58</v>
      </c>
      <c r="H367" s="9"/>
      <c r="I367" s="9" t="s">
        <v>25433</v>
      </c>
      <c r="J367" s="9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s="9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9" t="s">
        <v>62</v>
      </c>
      <c r="E368" s="9" t="s">
        <v>26157</v>
      </c>
      <c r="F368" s="9"/>
      <c r="H368" s="9"/>
      <c r="I368" s="9" t="s">
        <v>25436</v>
      </c>
      <c r="J368" s="9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s="9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9" t="s">
        <v>91</v>
      </c>
      <c r="E369" s="9" t="s">
        <v>70</v>
      </c>
      <c r="F369" s="9"/>
      <c r="H369" s="9"/>
      <c r="I369" s="9" t="s">
        <v>26245</v>
      </c>
      <c r="J369" s="9" t="s">
        <v>12645</v>
      </c>
      <c r="K369" t="s">
        <v>26246</v>
      </c>
      <c r="L369" t="s">
        <v>26247</v>
      </c>
      <c r="M369" s="2" t="str">
        <f>HYPERLINK(склад2въезд[[#This Row],[RelativePath]])</f>
        <v>1 Въезд на базу\GA3948333_4_20260408T075827Z.jpg</v>
      </c>
      <c r="N369" s="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9" t="s">
        <v>62</v>
      </c>
      <c r="E370" s="9" t="s">
        <v>70</v>
      </c>
      <c r="F370" s="9" t="s">
        <v>58</v>
      </c>
      <c r="H370" s="9"/>
      <c r="I370" s="9" t="s">
        <v>26248</v>
      </c>
      <c r="J370" s="9" t="s">
        <v>12645</v>
      </c>
      <c r="K370" t="s">
        <v>26249</v>
      </c>
      <c r="L370" t="s">
        <v>26250</v>
      </c>
      <c r="M370" s="2" t="str">
        <f>HYPERLINK(склад2въезд[[#This Row],[RelativePath]])</f>
        <v>1 Въезд на базу\GA3948333_4_20260408T082340Z.jpg</v>
      </c>
      <c r="N370" s="9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9" t="s">
        <v>91</v>
      </c>
      <c r="E371" s="9" t="s">
        <v>3358</v>
      </c>
      <c r="F371" s="9"/>
      <c r="H371" s="9"/>
      <c r="I371" s="9" t="s">
        <v>26251</v>
      </c>
      <c r="J371" s="9" t="s">
        <v>12645</v>
      </c>
      <c r="K371" t="s">
        <v>26252</v>
      </c>
      <c r="L371" t="s">
        <v>26253</v>
      </c>
      <c r="M371" s="2" t="str">
        <f>HYPERLINK(склад2въезд[[#This Row],[RelativePath]])</f>
        <v>1 Въезд на базу\GA3948333_4_20260408T092947Z.jpg</v>
      </c>
      <c r="N371" s="9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9" t="s">
        <v>91</v>
      </c>
      <c r="E372" s="9" t="s">
        <v>26157</v>
      </c>
      <c r="F372" s="9"/>
      <c r="H372" s="9"/>
      <c r="I372" s="9" t="s">
        <v>26254</v>
      </c>
      <c r="J372" s="9" t="s">
        <v>12645</v>
      </c>
      <c r="K372" t="s">
        <v>26255</v>
      </c>
      <c r="L372" t="s">
        <v>26256</v>
      </c>
      <c r="M372" s="2" t="str">
        <f>HYPERLINK(склад2въезд[[#This Row],[RelativePath]])</f>
        <v>1 Въезд на базу\GA3948333_4_20260408T100349Z.jpg</v>
      </c>
      <c r="N372" s="9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9" t="s">
        <v>62</v>
      </c>
      <c r="E373" s="9" t="s">
        <v>3358</v>
      </c>
      <c r="F373" s="9"/>
      <c r="H373" s="9"/>
      <c r="I373" s="9" t="s">
        <v>26257</v>
      </c>
      <c r="J373" s="9" t="s">
        <v>12645</v>
      </c>
      <c r="K373" t="s">
        <v>26258</v>
      </c>
      <c r="L373" t="s">
        <v>26259</v>
      </c>
      <c r="M373" s="2" t="str">
        <f>HYPERLINK(склад2въезд[[#This Row],[RelativePath]])</f>
        <v>1 Въезд на базу\GA3948333_4_20260408T122432Z.jpg</v>
      </c>
      <c r="N373" s="9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9" t="s">
        <v>91</v>
      </c>
      <c r="E374" s="9" t="s">
        <v>70</v>
      </c>
      <c r="F374" s="9"/>
      <c r="H374" s="9"/>
      <c r="I374" s="9" t="s">
        <v>26260</v>
      </c>
      <c r="J374" s="9" t="s">
        <v>12645</v>
      </c>
      <c r="K374" t="s">
        <v>26261</v>
      </c>
      <c r="L374" t="s">
        <v>26262</v>
      </c>
      <c r="M374" s="2" t="str">
        <f>HYPERLINK(склад2въезд[[#This Row],[RelativePath]])</f>
        <v>1 Въезд на базу\GA3948333_4_20260408T143711Z.jpg</v>
      </c>
      <c r="N374" s="9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9" t="s">
        <v>62</v>
      </c>
      <c r="E375" s="9" t="s">
        <v>70</v>
      </c>
      <c r="F375" s="9"/>
      <c r="H375" s="9"/>
      <c r="I375" s="9" t="s">
        <v>26263</v>
      </c>
      <c r="J375" s="9" t="s">
        <v>12645</v>
      </c>
      <c r="K375" t="s">
        <v>26264</v>
      </c>
      <c r="L375" t="s">
        <v>26265</v>
      </c>
      <c r="M375" s="2" t="str">
        <f>HYPERLINK(склад2въезд[[#This Row],[RelativePath]])</f>
        <v>1 Въезд на базу\GA3948333_4_20260408T150010Z.jpg</v>
      </c>
      <c r="N375" s="9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9" t="s">
        <v>62</v>
      </c>
      <c r="E376" s="9" t="s">
        <v>26157</v>
      </c>
      <c r="F376" s="9"/>
      <c r="H376" s="9"/>
      <c r="I376" s="9" t="s">
        <v>26266</v>
      </c>
      <c r="J376" s="9" t="s">
        <v>12645</v>
      </c>
      <c r="K376" t="s">
        <v>26267</v>
      </c>
      <c r="L376" t="s">
        <v>26268</v>
      </c>
      <c r="M376" s="2" t="str">
        <f>HYPERLINK(склад2въезд[[#This Row],[RelativePath]])</f>
        <v>1 Въезд на базу\GA3948333_4_20260408T162549Z.jpg</v>
      </c>
      <c r="N376" s="9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9" t="s">
        <v>85</v>
      </c>
      <c r="E377" s="9" t="s">
        <v>86</v>
      </c>
      <c r="F377" s="9" t="s">
        <v>5697</v>
      </c>
      <c r="H377" s="9"/>
      <c r="I377" s="9" t="s">
        <v>26269</v>
      </c>
      <c r="J377" s="9" t="s">
        <v>12645</v>
      </c>
      <c r="K377" t="s">
        <v>26270</v>
      </c>
      <c r="L377" t="s">
        <v>26271</v>
      </c>
      <c r="M377" s="2" t="str">
        <f>HYPERLINK(склад2въезд[[#This Row],[RelativePath]])</f>
        <v>1 Въезд на базу\GA3948333_4_20260408T173548Z.jpg</v>
      </c>
      <c r="N377" s="9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9" t="s">
        <v>91</v>
      </c>
      <c r="E378" s="9" t="s">
        <v>3358</v>
      </c>
      <c r="F378" s="9"/>
      <c r="H378" s="9"/>
      <c r="I378" s="9" t="s">
        <v>26272</v>
      </c>
      <c r="J378" s="9" t="s">
        <v>12645</v>
      </c>
      <c r="K378" t="s">
        <v>26273</v>
      </c>
      <c r="L378" t="s">
        <v>26274</v>
      </c>
      <c r="M378" s="2" t="str">
        <f>HYPERLINK(склад2въезд[[#This Row],[RelativePath]])</f>
        <v>1 Въезд на базу\GA3948333_4_20260409T091122Z.jpg</v>
      </c>
      <c r="N378" s="9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9" t="s">
        <v>91</v>
      </c>
      <c r="E379" s="9" t="s">
        <v>26157</v>
      </c>
      <c r="F379" s="9"/>
      <c r="H379" s="9"/>
      <c r="I379" s="9" t="s">
        <v>26275</v>
      </c>
      <c r="J379" s="9" t="s">
        <v>12645</v>
      </c>
      <c r="K379" t="s">
        <v>26276</v>
      </c>
      <c r="L379" t="s">
        <v>26277</v>
      </c>
      <c r="M379" s="2" t="str">
        <f>HYPERLINK(склад2въезд[[#This Row],[RelativePath]])</f>
        <v>1 Въезд на базу\GA3948333_4_20260409T095908Z.jpg</v>
      </c>
      <c r="N379" s="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9" t="s">
        <v>62</v>
      </c>
      <c r="E380" s="9" t="s">
        <v>3358</v>
      </c>
      <c r="F380" s="9"/>
      <c r="H380" s="9"/>
      <c r="I380" s="9" t="s">
        <v>26278</v>
      </c>
      <c r="J380" s="9" t="s">
        <v>12645</v>
      </c>
      <c r="K380" t="s">
        <v>26279</v>
      </c>
      <c r="L380" t="s">
        <v>26280</v>
      </c>
      <c r="M380" s="2" t="str">
        <f>HYPERLINK(склад2въезд[[#This Row],[RelativePath]])</f>
        <v>1 Въезд на базу\GA3948333_4_20260409T113638Z.jpg</v>
      </c>
      <c r="N380" s="9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9" t="s">
        <v>85</v>
      </c>
      <c r="E381" s="9" t="s">
        <v>7467</v>
      </c>
      <c r="F381" s="9" t="s">
        <v>27180</v>
      </c>
      <c r="H381" s="9"/>
      <c r="I381" s="9" t="s">
        <v>26281</v>
      </c>
      <c r="J381" s="9" t="s">
        <v>12645</v>
      </c>
      <c r="K381" t="s">
        <v>26282</v>
      </c>
      <c r="L381" t="s">
        <v>26283</v>
      </c>
      <c r="M381" s="2" t="str">
        <f>HYPERLINK(склад2въезд[[#This Row],[RelativePath]])</f>
        <v>1 Въезд на базу\GA3948333_4_20260409T122242Z.jpg</v>
      </c>
      <c r="N381" s="9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9" t="s">
        <v>85</v>
      </c>
      <c r="E382" s="9" t="s">
        <v>7467</v>
      </c>
      <c r="F382" s="9" t="s">
        <v>27180</v>
      </c>
      <c r="H382" s="9" t="s">
        <v>2352</v>
      </c>
      <c r="I382" s="9" t="s">
        <v>26284</v>
      </c>
      <c r="J382" s="9" t="s">
        <v>12645</v>
      </c>
      <c r="K382" t="s">
        <v>26285</v>
      </c>
      <c r="L382" t="s">
        <v>26286</v>
      </c>
      <c r="M382" s="2" t="str">
        <f>HYPERLINK(склад2въезд[[#This Row],[RelativePath]])</f>
        <v>1 Въезд на базу\GA3948333_4_20260409T122257Z.jpg</v>
      </c>
      <c r="N382" s="9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9" t="s">
        <v>62</v>
      </c>
      <c r="E383" s="9" t="s">
        <v>26157</v>
      </c>
      <c r="F383" s="9"/>
      <c r="H383" s="9"/>
      <c r="I383" s="9" t="s">
        <v>26287</v>
      </c>
      <c r="J383" s="9" t="s">
        <v>12645</v>
      </c>
      <c r="K383" t="s">
        <v>26288</v>
      </c>
      <c r="L383" t="s">
        <v>26289</v>
      </c>
      <c r="M383" s="2" t="str">
        <f>HYPERLINK(склад2въезд[[#This Row],[RelativePath]])</f>
        <v>1 Въезд на базу\GA3948333_4_20260409T165328Z.jpg</v>
      </c>
      <c r="N383" s="9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9" t="s">
        <v>91</v>
      </c>
      <c r="E384" s="9" t="s">
        <v>26157</v>
      </c>
      <c r="F384" s="9"/>
      <c r="H384" s="9"/>
      <c r="I384" s="9" t="s">
        <v>26290</v>
      </c>
      <c r="J384" s="9" t="s">
        <v>12645</v>
      </c>
      <c r="K384" t="s">
        <v>26291</v>
      </c>
      <c r="L384" t="s">
        <v>26292</v>
      </c>
      <c r="M384" s="2" t="str">
        <f>HYPERLINK(склад2въезд[[#This Row],[RelativePath]])</f>
        <v>1 Въезд на базу\GA3948333_4_20260410T093952Z.jpg</v>
      </c>
      <c r="N384" s="9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9" t="s">
        <v>62</v>
      </c>
      <c r="E385" s="9" t="s">
        <v>26157</v>
      </c>
      <c r="F385" s="9"/>
      <c r="H385" s="9"/>
      <c r="I385" s="9" t="s">
        <v>26293</v>
      </c>
      <c r="J385" s="9" t="s">
        <v>12645</v>
      </c>
      <c r="K385" t="s">
        <v>26294</v>
      </c>
      <c r="L385" t="s">
        <v>26295</v>
      </c>
      <c r="M385" s="2" t="str">
        <f>HYPERLINK(склад2въезд[[#This Row],[RelativePath]])</f>
        <v>1 Въезд на базу\GA3948333_4_20260410T174308Z.jpg</v>
      </c>
      <c r="N385" s="9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9" t="s">
        <v>1607</v>
      </c>
      <c r="E386" s="9"/>
      <c r="F386" s="9"/>
      <c r="H386" s="9"/>
      <c r="I386" s="9" t="s">
        <v>27222</v>
      </c>
      <c r="J386" s="9" t="s">
        <v>12645</v>
      </c>
      <c r="K386" t="s">
        <v>27223</v>
      </c>
      <c r="L386" t="s">
        <v>27224</v>
      </c>
      <c r="M386" s="2" t="str">
        <f>HYPERLINK(склад2въезд[[#This Row],[RelativePath]])</f>
        <v>1 Въезд на базу\GA3948333_4_20260411T195505Z.jpg</v>
      </c>
      <c r="N386" s="9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9" t="s">
        <v>1607</v>
      </c>
      <c r="E387" s="9"/>
      <c r="F387" s="9"/>
      <c r="H387" s="9"/>
      <c r="I387" s="9" t="s">
        <v>27225</v>
      </c>
      <c r="J387" s="9" t="s">
        <v>12645</v>
      </c>
      <c r="K387" t="s">
        <v>27226</v>
      </c>
      <c r="L387" t="s">
        <v>27227</v>
      </c>
      <c r="M387" s="2" t="str">
        <f>HYPERLINK(склад2въезд[[#This Row],[RelativePath]])</f>
        <v>1 Въезд на базу\GA3948333_4_20260412T180247Z.jpg</v>
      </c>
      <c r="N387" s="9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9" t="s">
        <v>91</v>
      </c>
      <c r="E388" s="9" t="s">
        <v>26157</v>
      </c>
      <c r="F388" s="9"/>
      <c r="H388" s="9"/>
      <c r="I388" s="9" t="s">
        <v>27821</v>
      </c>
      <c r="J388" s="9" t="s">
        <v>12645</v>
      </c>
      <c r="K388" t="s">
        <v>27822</v>
      </c>
      <c r="L388" t="s">
        <v>27823</v>
      </c>
      <c r="M388" s="2" t="str">
        <f>HYPERLINK(склад2въезд[[#This Row],[RelativePath]])</f>
        <v>1 Въезд на базу\GA3948333_4_20260413T083013Z.jpg</v>
      </c>
      <c r="N388" s="9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9" t="s">
        <v>91</v>
      </c>
      <c r="E389" s="9" t="s">
        <v>3358</v>
      </c>
      <c r="F389" s="9"/>
      <c r="H389" s="9"/>
      <c r="I389" s="9" t="s">
        <v>27824</v>
      </c>
      <c r="J389" s="9" t="s">
        <v>12645</v>
      </c>
      <c r="K389" t="s">
        <v>27825</v>
      </c>
      <c r="L389" t="s">
        <v>27826</v>
      </c>
      <c r="M389" s="2" t="str">
        <f>HYPERLINK(склад2въезд[[#This Row],[RelativePath]])</f>
        <v>1 Въезд на базу\GA3948333_4_20260413T093959Z.jpg</v>
      </c>
      <c r="N389" s="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9" t="s">
        <v>62</v>
      </c>
      <c r="E390" s="9" t="s">
        <v>3358</v>
      </c>
      <c r="F390" s="9"/>
      <c r="H390" s="9"/>
      <c r="I390" s="9" t="s">
        <v>27827</v>
      </c>
      <c r="J390" s="9" t="s">
        <v>12645</v>
      </c>
      <c r="K390" t="s">
        <v>27828</v>
      </c>
      <c r="L390" t="s">
        <v>27829</v>
      </c>
      <c r="M390" s="2" t="str">
        <f>HYPERLINK(склад2въезд[[#This Row],[RelativePath]])</f>
        <v>1 Въезд на базу\GA3948333_4_20260413T132440Z.jpg</v>
      </c>
      <c r="N390" s="9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9" t="s">
        <v>62</v>
      </c>
      <c r="E391" s="9" t="s">
        <v>26157</v>
      </c>
      <c r="F391" s="9"/>
      <c r="H391" s="9"/>
      <c r="I391" s="9" t="s">
        <v>27830</v>
      </c>
      <c r="J391" s="9" t="s">
        <v>12645</v>
      </c>
      <c r="K391" t="s">
        <v>27831</v>
      </c>
      <c r="L391" t="s">
        <v>27832</v>
      </c>
      <c r="M391" s="2" t="str">
        <f>HYPERLINK(склад2въезд[[#This Row],[RelativePath]])</f>
        <v>1 Въезд на базу\GA3948333_4_20260413T153433Z.jpg</v>
      </c>
      <c r="N391" s="9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9" t="s">
        <v>64</v>
      </c>
      <c r="E392" s="9" t="s">
        <v>3356</v>
      </c>
      <c r="F392" s="9"/>
      <c r="H392" s="9"/>
      <c r="I392" s="9" t="s">
        <v>27833</v>
      </c>
      <c r="J392" s="9" t="s">
        <v>12645</v>
      </c>
      <c r="K392" t="s">
        <v>27834</v>
      </c>
      <c r="L392" t="s">
        <v>27835</v>
      </c>
      <c r="M392" s="2" t="str">
        <f>HYPERLINK(склад2въезд[[#This Row],[RelativePath]])</f>
        <v>1 Въезд на базу\GA3948333_4_20260413T195823Z.jpg</v>
      </c>
      <c r="N392" s="9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9" t="s">
        <v>85</v>
      </c>
      <c r="E393" s="9" t="s">
        <v>3356</v>
      </c>
      <c r="F393" s="9"/>
      <c r="H393" s="9" t="s">
        <v>2352</v>
      </c>
      <c r="I393" s="9" t="s">
        <v>27836</v>
      </c>
      <c r="J393" s="9" t="s">
        <v>12645</v>
      </c>
      <c r="K393" t="s">
        <v>27837</v>
      </c>
      <c r="L393" t="s">
        <v>27838</v>
      </c>
      <c r="M393" s="2" t="str">
        <f>HYPERLINK(склад2въезд[[#This Row],[RelativePath]])</f>
        <v>1 Въезд на базу\GA3948333_4_20260413T200130Z.jpg</v>
      </c>
      <c r="N393" s="9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9" t="s">
        <v>91</v>
      </c>
      <c r="E394" s="9" t="s">
        <v>3356</v>
      </c>
      <c r="F394" s="9"/>
      <c r="H394" s="9" t="s">
        <v>2352</v>
      </c>
      <c r="I394" s="9" t="s">
        <v>27839</v>
      </c>
      <c r="J394" s="9" t="s">
        <v>12645</v>
      </c>
      <c r="K394" t="s">
        <v>27840</v>
      </c>
      <c r="L394" t="s">
        <v>27841</v>
      </c>
      <c r="M394" s="2" t="str">
        <f>HYPERLINK(склад2въезд[[#This Row],[RelativePath]])</f>
        <v>1 Въезд на базу\GA3948333_4_20260413T200140Z.jpg</v>
      </c>
      <c r="N394" s="9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9" t="s">
        <v>91</v>
      </c>
      <c r="E395" s="9" t="s">
        <v>26157</v>
      </c>
      <c r="F395" s="9"/>
      <c r="H395" s="9"/>
      <c r="I395" s="9" t="s">
        <v>27842</v>
      </c>
      <c r="J395" s="9" t="s">
        <v>12645</v>
      </c>
      <c r="K395" t="s">
        <v>27843</v>
      </c>
      <c r="L395" t="s">
        <v>27844</v>
      </c>
      <c r="M395" s="2" t="str">
        <f>HYPERLINK(склад2въезд[[#This Row],[RelativePath]])</f>
        <v>1 Въезд на базу\GA3948333_4_20260414T093953Z.jpg</v>
      </c>
      <c r="N395" s="9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9" t="s">
        <v>62</v>
      </c>
      <c r="E396" s="9" t="s">
        <v>26157</v>
      </c>
      <c r="F396" s="9"/>
      <c r="H396" s="9"/>
      <c r="I396" s="9" t="s">
        <v>27845</v>
      </c>
      <c r="J396" s="9" t="s">
        <v>12645</v>
      </c>
      <c r="K396" t="s">
        <v>27846</v>
      </c>
      <c r="L396" t="s">
        <v>27847</v>
      </c>
      <c r="M396" s="2" t="str">
        <f>HYPERLINK(склад2въезд[[#This Row],[RelativePath]])</f>
        <v>1 Въезд на базу\GA3948333_4_20260414T145013Z.jpg</v>
      </c>
      <c r="N396" s="9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9" t="s">
        <v>91</v>
      </c>
      <c r="E397" s="9" t="s">
        <v>26157</v>
      </c>
      <c r="F397" s="9"/>
      <c r="H397" s="9"/>
      <c r="I397" s="9" t="s">
        <v>27848</v>
      </c>
      <c r="J397" s="9" t="s">
        <v>12645</v>
      </c>
      <c r="K397" t="s">
        <v>27849</v>
      </c>
      <c r="L397" t="s">
        <v>27850</v>
      </c>
      <c r="M397" s="2" t="str">
        <f>HYPERLINK(склад2въезд[[#This Row],[RelativePath]])</f>
        <v>1 Въезд на базу\GA3948333_4_20260414T150130Z.jpg</v>
      </c>
      <c r="N397" s="9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9" t="s">
        <v>62</v>
      </c>
      <c r="E398" s="9" t="s">
        <v>26157</v>
      </c>
      <c r="F398" s="9"/>
      <c r="H398" s="9"/>
      <c r="I398" s="9" t="s">
        <v>27851</v>
      </c>
      <c r="J398" s="9" t="s">
        <v>12645</v>
      </c>
      <c r="K398" t="s">
        <v>27852</v>
      </c>
      <c r="L398" t="s">
        <v>27853</v>
      </c>
      <c r="M398" s="2" t="str">
        <f>HYPERLINK(склад2въезд[[#This Row],[RelativePath]])</f>
        <v>1 Въезд на базу\GA3948333_4_20260414T164932Z.jpg</v>
      </c>
      <c r="N398" s="9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9" t="s">
        <v>85</v>
      </c>
      <c r="E399" s="9" t="s">
        <v>86</v>
      </c>
      <c r="F399" s="9" t="s">
        <v>5697</v>
      </c>
      <c r="H399" s="9"/>
      <c r="I399" s="9" t="s">
        <v>27854</v>
      </c>
      <c r="J399" s="9" t="s">
        <v>12645</v>
      </c>
      <c r="K399" t="s">
        <v>27855</v>
      </c>
      <c r="L399" t="s">
        <v>27856</v>
      </c>
      <c r="M399" s="2" t="str">
        <f>HYPERLINK(склад2въезд[[#This Row],[RelativePath]])</f>
        <v>1 Въезд на базу\GA3948333_4_20260414T173133Z.jpg</v>
      </c>
      <c r="N399" s="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9" t="s">
        <v>91</v>
      </c>
      <c r="E400" s="9" t="s">
        <v>26157</v>
      </c>
      <c r="F400" s="9"/>
      <c r="H400" s="9"/>
      <c r="I400" s="9" t="s">
        <v>27857</v>
      </c>
      <c r="J400" s="9" t="s">
        <v>12645</v>
      </c>
      <c r="K400" t="s">
        <v>27858</v>
      </c>
      <c r="L400" t="s">
        <v>27859</v>
      </c>
      <c r="M400" s="2" t="str">
        <f>HYPERLINK(склад2въезд[[#This Row],[RelativePath]])</f>
        <v>1 Въезд на базу\GA3948333_4_20260415T092634Z.jpg</v>
      </c>
      <c r="N400" s="9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9" t="s">
        <v>64</v>
      </c>
      <c r="E401" s="9" t="s">
        <v>27875</v>
      </c>
      <c r="F401" s="9" t="s">
        <v>51</v>
      </c>
      <c r="H401" s="9"/>
      <c r="I401" s="9" t="s">
        <v>27860</v>
      </c>
      <c r="J401" s="9" t="s">
        <v>12645</v>
      </c>
      <c r="K401" t="s">
        <v>27861</v>
      </c>
      <c r="L401" t="s">
        <v>27862</v>
      </c>
      <c r="M401" s="2" t="str">
        <f>HYPERLINK(склад2въезд[[#This Row],[RelativePath]])</f>
        <v>1 Въезд на базу\GA3948333_4_20260415T100105Z.jpg</v>
      </c>
      <c r="N401" s="9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9" t="s">
        <v>85</v>
      </c>
      <c r="E402" s="9" t="s">
        <v>27875</v>
      </c>
      <c r="F402" s="9" t="s">
        <v>58</v>
      </c>
      <c r="H402" s="9"/>
      <c r="I402" s="9" t="s">
        <v>27863</v>
      </c>
      <c r="J402" s="9" t="s">
        <v>12645</v>
      </c>
      <c r="K402" t="s">
        <v>27864</v>
      </c>
      <c r="L402" t="s">
        <v>27865</v>
      </c>
      <c r="M402" s="2" t="str">
        <f>HYPERLINK(склад2въезд[[#This Row],[RelativePath]])</f>
        <v>1 Въезд на базу\GA3948333_4_20260415T102408Z.jpg</v>
      </c>
      <c r="N402" s="9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9" t="s">
        <v>85</v>
      </c>
      <c r="E403" s="9" t="s">
        <v>3358</v>
      </c>
      <c r="F403" s="9"/>
      <c r="H403" s="9"/>
      <c r="I403" s="9" t="s">
        <v>27866</v>
      </c>
      <c r="J403" s="9" t="s">
        <v>12645</v>
      </c>
      <c r="K403" t="s">
        <v>27867</v>
      </c>
      <c r="L403" t="s">
        <v>27868</v>
      </c>
      <c r="M403" s="2" t="str">
        <f>HYPERLINK(склад2въезд[[#This Row],[RelativePath]])</f>
        <v>1 Въезд на базу\GA3948333_4_20260415T164440Z.jpg</v>
      </c>
      <c r="N403" s="9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9" t="s">
        <v>62</v>
      </c>
      <c r="E404" s="9" t="s">
        <v>26157</v>
      </c>
      <c r="F404" s="9"/>
      <c r="H404" s="9"/>
      <c r="I404" s="9" t="s">
        <v>27869</v>
      </c>
      <c r="J404" s="9" t="s">
        <v>12645</v>
      </c>
      <c r="K404" t="s">
        <v>27870</v>
      </c>
      <c r="L404" t="s">
        <v>27871</v>
      </c>
      <c r="M404" s="2" t="str">
        <f>HYPERLINK(склад2въезд[[#This Row],[RelativePath]])</f>
        <v>1 Въезд на базу\GA3948333_4_20260415T173737Z.jpg</v>
      </c>
      <c r="N404" s="9" t="str">
        <f>VLOOKUP(склад2въезд[[#This Row],[Name]], СпрСобытий!$F:$G, 2, FALSE)</f>
        <v>Въезд на базу</v>
      </c>
    </row>
  </sheetData>
  <phoneticPr fontId="2" type="noConversion"/>
  <conditionalFormatting sqref="E405:E418 D405:D415 G2:H404 D2:E404">
    <cfRule type="containsText" dxfId="1081" priority="23" operator="containsText" text="Выезд с территории">
      <formula>NOT(ISERROR(SEARCH("Выезд с территории",D2)))</formula>
    </cfRule>
  </conditionalFormatting>
  <conditionalFormatting sqref="F2:F892">
    <cfRule type="notContainsText" dxfId="1080" priority="21" operator="notContains" text="порожний">
      <formula>ISERROR(SEARCH("порожний",F2))</formula>
    </cfRule>
  </conditionalFormatting>
  <conditionalFormatting sqref="E2:E418">
    <cfRule type="containsText" dxfId="1079" priority="12" operator="containsText" text="Газель базы">
      <formula>NOT(ISERROR(SEARCH("Газель базы",E2)))</formula>
    </cfRule>
    <cfRule type="containsText" dxfId="1078" priority="13" operator="containsText" text="Погрузчик базы">
      <formula>NOT(ISERROR(SEARCH("Погрузчик базы",E2)))</formula>
    </cfRule>
  </conditionalFormatting>
  <conditionalFormatting sqref="E2:E418">
    <cfRule type="containsText" dxfId="1077" priority="11" operator="containsText" text="Трактор базы">
      <formula>NOT(ISERROR(SEARCH("Трактор базы",E2)))</formula>
    </cfRule>
  </conditionalFormatting>
  <conditionalFormatting sqref="A2:C404">
    <cfRule type="expression" dxfId="1076" priority="9">
      <formula>$A2="пн"</formula>
    </cfRule>
  </conditionalFormatting>
  <conditionalFormatting sqref="A2:C406">
    <cfRule type="expression" dxfId="1075" priority="3">
      <formula>$A2="вс"</formula>
    </cfRule>
    <cfRule type="expression" dxfId="1074" priority="4">
      <formula>$A2="сб"</formula>
    </cfRule>
    <cfRule type="expression" dxfId="1073" priority="5">
      <formula>$A2="пт"</formula>
    </cfRule>
    <cfRule type="expression" dxfId="1072" priority="6">
      <formula>$A2="чт"</formula>
    </cfRule>
    <cfRule type="expression" dxfId="1071" priority="7">
      <formula>$A2="ср"</formula>
    </cfRule>
    <cfRule type="expression" dxfId="1070" priority="8">
      <formula>$A2="вт"</formula>
    </cfRule>
  </conditionalFormatting>
  <conditionalFormatting sqref="D2:D415">
    <cfRule type="containsText" dxfId="10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00"/>
  <sheetViews>
    <sheetView zoomScale="90" zoomScaleNormal="90" workbookViewId="0">
      <pane ySplit="1" topLeftCell="A378" activePane="bottomLeft" state="frozen"/>
      <selection pane="bottomLeft" activeCell="D384" sqref="D384:E38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9" t="s">
        <v>1607</v>
      </c>
      <c r="E359" s="9" t="s">
        <v>8</v>
      </c>
      <c r="F359" s="9"/>
      <c r="H359" s="9"/>
      <c r="I359" s="9" t="s">
        <v>25412</v>
      </c>
      <c r="J359" s="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9" t="s">
        <v>21719</v>
      </c>
      <c r="E360" s="9" t="s">
        <v>1274</v>
      </c>
      <c r="F360" s="9"/>
      <c r="H360" s="9"/>
      <c r="I360" s="9" t="s">
        <v>25415</v>
      </c>
      <c r="J360" s="9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9" t="s">
        <v>4</v>
      </c>
      <c r="E361" s="9" t="s">
        <v>8</v>
      </c>
      <c r="F361" s="9"/>
      <c r="H361" s="9"/>
      <c r="I361" s="9" t="s">
        <v>25418</v>
      </c>
      <c r="J361" s="9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9" t="s">
        <v>24972</v>
      </c>
      <c r="E362" s="9" t="s">
        <v>86</v>
      </c>
      <c r="F362" s="9"/>
      <c r="H362" s="9"/>
      <c r="I362" s="9" t="s">
        <v>26161</v>
      </c>
      <c r="J362" s="9" t="s">
        <v>12794</v>
      </c>
      <c r="K362" t="s">
        <v>26162</v>
      </c>
      <c r="L362" t="s">
        <v>26163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9" t="s">
        <v>24972</v>
      </c>
      <c r="E363" s="9" t="s">
        <v>86</v>
      </c>
      <c r="F363" s="9"/>
      <c r="H363" s="9" t="s">
        <v>2352</v>
      </c>
      <c r="I363" s="9" t="s">
        <v>26164</v>
      </c>
      <c r="J363" s="9" t="s">
        <v>12794</v>
      </c>
      <c r="K363" t="s">
        <v>26165</v>
      </c>
      <c r="L363" t="s">
        <v>26166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9" t="s">
        <v>24972</v>
      </c>
      <c r="E364" s="9" t="s">
        <v>86</v>
      </c>
      <c r="F364" s="9"/>
      <c r="H364" s="9" t="s">
        <v>2352</v>
      </c>
      <c r="I364" s="9" t="s">
        <v>26167</v>
      </c>
      <c r="J364" s="9" t="s">
        <v>12794</v>
      </c>
      <c r="K364" t="s">
        <v>26168</v>
      </c>
      <c r="L364" t="s">
        <v>26169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9" t="s">
        <v>137</v>
      </c>
      <c r="E365" s="9" t="s">
        <v>27181</v>
      </c>
      <c r="F365" s="9" t="s">
        <v>5697</v>
      </c>
      <c r="H365" s="9"/>
      <c r="I365" s="9" t="s">
        <v>26170</v>
      </c>
      <c r="J365" s="9" t="s">
        <v>12794</v>
      </c>
      <c r="K365" t="s">
        <v>26171</v>
      </c>
      <c r="L365" t="s">
        <v>26172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9" t="s">
        <v>137</v>
      </c>
      <c r="E366" s="9" t="s">
        <v>27181</v>
      </c>
      <c r="F366" s="9" t="s">
        <v>5697</v>
      </c>
      <c r="H366" s="9" t="s">
        <v>2352</v>
      </c>
      <c r="I366" s="9" t="s">
        <v>26173</v>
      </c>
      <c r="J366" s="9" t="s">
        <v>12794</v>
      </c>
      <c r="K366" t="s">
        <v>26174</v>
      </c>
      <c r="L366" t="s">
        <v>26175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9" t="s">
        <v>137</v>
      </c>
      <c r="E367" s="9" t="s">
        <v>27181</v>
      </c>
      <c r="F367" s="9" t="s">
        <v>5697</v>
      </c>
      <c r="H367" s="9" t="s">
        <v>2352</v>
      </c>
      <c r="I367" s="9" t="s">
        <v>26176</v>
      </c>
      <c r="J367" s="9" t="s">
        <v>12794</v>
      </c>
      <c r="K367" t="s">
        <v>26177</v>
      </c>
      <c r="L367" t="s">
        <v>26178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9" t="s">
        <v>27182</v>
      </c>
      <c r="E368" s="9" t="s">
        <v>86</v>
      </c>
      <c r="F368" s="9"/>
      <c r="H368" s="9"/>
      <c r="I368" s="9" t="s">
        <v>26179</v>
      </c>
      <c r="J368" s="9" t="s">
        <v>12794</v>
      </c>
      <c r="K368" t="s">
        <v>26180</v>
      </c>
      <c r="L368" t="s">
        <v>26181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9" t="s">
        <v>27182</v>
      </c>
      <c r="E369" s="9" t="s">
        <v>86</v>
      </c>
      <c r="F369" s="9"/>
      <c r="H369" s="9"/>
      <c r="I369" s="9" t="s">
        <v>26182</v>
      </c>
      <c r="J369" s="9" t="s">
        <v>12794</v>
      </c>
      <c r="K369" t="s">
        <v>26183</v>
      </c>
      <c r="L369" t="s">
        <v>26184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9" t="s">
        <v>27182</v>
      </c>
      <c r="E370" s="9" t="s">
        <v>86</v>
      </c>
      <c r="F370" s="9"/>
      <c r="H370" s="9"/>
      <c r="I370" s="9" t="s">
        <v>26185</v>
      </c>
      <c r="J370" s="9" t="s">
        <v>12794</v>
      </c>
      <c r="K370" t="s">
        <v>26186</v>
      </c>
      <c r="L370" t="s">
        <v>26187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9" t="s">
        <v>27182</v>
      </c>
      <c r="E371" s="9" t="s">
        <v>86</v>
      </c>
      <c r="F371" s="9"/>
      <c r="H371" s="9"/>
      <c r="I371" s="9" t="s">
        <v>26188</v>
      </c>
      <c r="J371" s="9" t="s">
        <v>12794</v>
      </c>
      <c r="K371" t="s">
        <v>26189</v>
      </c>
      <c r="L371" t="s">
        <v>26190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9" t="s">
        <v>27182</v>
      </c>
      <c r="E372" s="9" t="s">
        <v>86</v>
      </c>
      <c r="F372" s="9"/>
      <c r="H372" s="9"/>
      <c r="I372" s="9" t="s">
        <v>26191</v>
      </c>
      <c r="J372" s="9" t="s">
        <v>12794</v>
      </c>
      <c r="K372" t="s">
        <v>26192</v>
      </c>
      <c r="L372" t="s">
        <v>26193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9" t="s">
        <v>27182</v>
      </c>
      <c r="E373" s="9" t="s">
        <v>86</v>
      </c>
      <c r="F373" s="9"/>
      <c r="H373" s="9"/>
      <c r="I373" s="9" t="s">
        <v>26194</v>
      </c>
      <c r="J373" s="9" t="s">
        <v>12794</v>
      </c>
      <c r="K373" t="s">
        <v>26195</v>
      </c>
      <c r="L373" t="s">
        <v>26196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9" t="s">
        <v>27182</v>
      </c>
      <c r="E374" s="9" t="s">
        <v>86</v>
      </c>
      <c r="F374" s="9"/>
      <c r="H374" s="9"/>
      <c r="I374" s="9" t="s">
        <v>26197</v>
      </c>
      <c r="J374" s="9" t="s">
        <v>12794</v>
      </c>
      <c r="K374" t="s">
        <v>26198</v>
      </c>
      <c r="L374" t="s">
        <v>26199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9" t="s">
        <v>27182</v>
      </c>
      <c r="E375" s="9" t="s">
        <v>86</v>
      </c>
      <c r="F375" s="9"/>
      <c r="H375" s="9"/>
      <c r="I375" s="9" t="s">
        <v>26200</v>
      </c>
      <c r="J375" s="9" t="s">
        <v>12794</v>
      </c>
      <c r="K375" t="s">
        <v>26201</v>
      </c>
      <c r="L375" t="s">
        <v>26202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9" t="s">
        <v>137</v>
      </c>
      <c r="E376" s="9" t="s">
        <v>86</v>
      </c>
      <c r="F376" s="9" t="s">
        <v>5697</v>
      </c>
      <c r="H376" s="9"/>
      <c r="I376" s="9" t="s">
        <v>26203</v>
      </c>
      <c r="J376" s="9" t="s">
        <v>12794</v>
      </c>
      <c r="K376" t="s">
        <v>26204</v>
      </c>
      <c r="L376" t="s">
        <v>26205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9" t="s">
        <v>137</v>
      </c>
      <c r="E377" s="9" t="s">
        <v>86</v>
      </c>
      <c r="F377" s="9" t="s">
        <v>5697</v>
      </c>
      <c r="H377" s="9" t="s">
        <v>2352</v>
      </c>
      <c r="I377" s="9" t="s">
        <v>26206</v>
      </c>
      <c r="J377" s="9" t="s">
        <v>12794</v>
      </c>
      <c r="K377" t="s">
        <v>26207</v>
      </c>
      <c r="L377" t="s">
        <v>26208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9" t="s">
        <v>137</v>
      </c>
      <c r="E378" s="9" t="s">
        <v>7467</v>
      </c>
      <c r="F378" s="9"/>
      <c r="H378" s="9"/>
      <c r="I378" s="9" t="s">
        <v>26209</v>
      </c>
      <c r="J378" s="9" t="s">
        <v>12794</v>
      </c>
      <c r="K378" t="s">
        <v>26210</v>
      </c>
      <c r="L378" t="s">
        <v>26211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9" t="s">
        <v>137</v>
      </c>
      <c r="E379" s="9" t="s">
        <v>7467</v>
      </c>
      <c r="F379" s="9" t="s">
        <v>1288</v>
      </c>
      <c r="H379" s="9" t="s">
        <v>2352</v>
      </c>
      <c r="I379" s="9" t="s">
        <v>26212</v>
      </c>
      <c r="J379" s="9" t="s">
        <v>12794</v>
      </c>
      <c r="K379" t="s">
        <v>26213</v>
      </c>
      <c r="L379" t="s">
        <v>26214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9" t="s">
        <v>137</v>
      </c>
      <c r="E380" s="9" t="s">
        <v>7467</v>
      </c>
      <c r="F380" s="9" t="s">
        <v>1288</v>
      </c>
      <c r="H380" s="9" t="s">
        <v>2352</v>
      </c>
      <c r="I380" s="9" t="s">
        <v>26215</v>
      </c>
      <c r="J380" s="9" t="s">
        <v>12794</v>
      </c>
      <c r="K380" t="s">
        <v>26216</v>
      </c>
      <c r="L380" t="s">
        <v>26217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9" t="s">
        <v>1607</v>
      </c>
      <c r="E381" s="9" t="s">
        <v>8</v>
      </c>
      <c r="F381" s="9"/>
      <c r="H381" s="9"/>
      <c r="I381" s="9" t="s">
        <v>26218</v>
      </c>
      <c r="J381" s="9" t="s">
        <v>12794</v>
      </c>
      <c r="K381" t="s">
        <v>26219</v>
      </c>
      <c r="L381" t="s">
        <v>26220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9" t="s">
        <v>4</v>
      </c>
      <c r="E382" s="9" t="s">
        <v>18884</v>
      </c>
      <c r="F382" s="9"/>
      <c r="H382" s="9"/>
      <c r="I382" s="9" t="s">
        <v>27193</v>
      </c>
      <c r="J382" s="9" t="s">
        <v>12794</v>
      </c>
      <c r="K382" t="s">
        <v>27194</v>
      </c>
      <c r="L382" t="s">
        <v>27195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9" t="s">
        <v>4</v>
      </c>
      <c r="E383" s="9" t="s">
        <v>8</v>
      </c>
      <c r="F383" s="9"/>
      <c r="H383" s="9"/>
      <c r="I383" s="9" t="s">
        <v>27196</v>
      </c>
      <c r="J383" s="9" t="s">
        <v>12794</v>
      </c>
      <c r="K383" t="s">
        <v>27197</v>
      </c>
      <c r="L383" t="s">
        <v>27198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9" t="s">
        <v>1607</v>
      </c>
      <c r="E384" s="9" t="s">
        <v>8</v>
      </c>
      <c r="F384" s="9"/>
      <c r="H384" s="9"/>
      <c r="I384" s="9" t="s">
        <v>27199</v>
      </c>
      <c r="J384" s="9" t="s">
        <v>12794</v>
      </c>
      <c r="K384" t="s">
        <v>27200</v>
      </c>
      <c r="L384" t="s">
        <v>27201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9" t="s">
        <v>1607</v>
      </c>
      <c r="E385" s="9" t="s">
        <v>8</v>
      </c>
      <c r="F385" s="9"/>
      <c r="H385" s="9"/>
      <c r="I385" s="9" t="s">
        <v>27530</v>
      </c>
      <c r="J385" s="9" t="s">
        <v>12794</v>
      </c>
      <c r="K385" t="s">
        <v>27531</v>
      </c>
      <c r="L385" t="s">
        <v>27532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9" t="s">
        <v>27872</v>
      </c>
      <c r="E386" s="9" t="s">
        <v>86</v>
      </c>
      <c r="F386" s="9"/>
      <c r="H386" s="9"/>
      <c r="I386" s="9" t="s">
        <v>27533</v>
      </c>
      <c r="J386" s="9" t="s">
        <v>12794</v>
      </c>
      <c r="K386" t="s">
        <v>27534</v>
      </c>
      <c r="L386" t="s">
        <v>27535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9" t="s">
        <v>27873</v>
      </c>
      <c r="E387" s="9" t="s">
        <v>86</v>
      </c>
      <c r="F387" s="9"/>
      <c r="H387" s="9"/>
      <c r="I387" s="9" t="s">
        <v>27536</v>
      </c>
      <c r="J387" s="9" t="s">
        <v>12794</v>
      </c>
      <c r="K387" t="s">
        <v>27537</v>
      </c>
      <c r="L387" t="s">
        <v>27538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9" t="s">
        <v>27873</v>
      </c>
      <c r="E388" s="9" t="s">
        <v>86</v>
      </c>
      <c r="F388" s="9"/>
      <c r="H388" s="9" t="s">
        <v>2352</v>
      </c>
      <c r="I388" s="9" t="s">
        <v>27539</v>
      </c>
      <c r="J388" s="9" t="s">
        <v>12794</v>
      </c>
      <c r="K388" t="s">
        <v>27540</v>
      </c>
      <c r="L388" t="s">
        <v>27541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9" t="s">
        <v>24972</v>
      </c>
      <c r="E389" s="9" t="s">
        <v>86</v>
      </c>
      <c r="F389" s="9"/>
      <c r="H389" s="9"/>
      <c r="I389" s="9" t="s">
        <v>27542</v>
      </c>
      <c r="J389" s="9" t="s">
        <v>12794</v>
      </c>
      <c r="K389" t="s">
        <v>27543</v>
      </c>
      <c r="L389" t="s">
        <v>27544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9" t="s">
        <v>24972</v>
      </c>
      <c r="E390" s="9" t="s">
        <v>86</v>
      </c>
      <c r="F390" s="9"/>
      <c r="H390" s="9" t="s">
        <v>2352</v>
      </c>
      <c r="I390" s="9" t="s">
        <v>27545</v>
      </c>
      <c r="J390" s="9" t="s">
        <v>12794</v>
      </c>
      <c r="K390" t="s">
        <v>27546</v>
      </c>
      <c r="L390" t="s">
        <v>27547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9" t="s">
        <v>24972</v>
      </c>
      <c r="E391" s="9" t="s">
        <v>86</v>
      </c>
      <c r="F391" s="9"/>
      <c r="H391" s="9"/>
      <c r="I391" s="9" t="s">
        <v>27548</v>
      </c>
      <c r="J391" s="9" t="s">
        <v>12794</v>
      </c>
      <c r="K391" t="s">
        <v>27549</v>
      </c>
      <c r="L391" t="s">
        <v>27550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9" t="s">
        <v>24972</v>
      </c>
      <c r="E392" s="9" t="s">
        <v>86</v>
      </c>
      <c r="F392" s="9"/>
      <c r="H392" s="9" t="s">
        <v>2352</v>
      </c>
      <c r="I392" s="9" t="s">
        <v>27551</v>
      </c>
      <c r="J392" s="9" t="s">
        <v>12794</v>
      </c>
      <c r="K392" t="s">
        <v>27552</v>
      </c>
      <c r="L392" t="s">
        <v>27553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9" t="s">
        <v>27874</v>
      </c>
      <c r="E393" s="9" t="s">
        <v>86</v>
      </c>
      <c r="F393" s="9"/>
      <c r="H393" s="9"/>
      <c r="I393" s="9" t="s">
        <v>27554</v>
      </c>
      <c r="J393" s="9" t="s">
        <v>12794</v>
      </c>
      <c r="K393" t="s">
        <v>27555</v>
      </c>
      <c r="L393" t="s">
        <v>27556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9" t="s">
        <v>27874</v>
      </c>
      <c r="E394" s="9" t="s">
        <v>86</v>
      </c>
      <c r="F394" s="9"/>
      <c r="H394" s="9" t="s">
        <v>2352</v>
      </c>
      <c r="I394" s="9" t="s">
        <v>27557</v>
      </c>
      <c r="J394" s="9" t="s">
        <v>12794</v>
      </c>
      <c r="K394" t="s">
        <v>27558</v>
      </c>
      <c r="L394" t="s">
        <v>27559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9" t="s">
        <v>1273</v>
      </c>
      <c r="E395" s="9" t="s">
        <v>27875</v>
      </c>
      <c r="F395" s="9"/>
      <c r="H395" s="9"/>
      <c r="I395" s="9" t="s">
        <v>27560</v>
      </c>
      <c r="J395" s="9" t="s">
        <v>12794</v>
      </c>
      <c r="K395" t="s">
        <v>27561</v>
      </c>
      <c r="L395" t="s">
        <v>27562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9" t="s">
        <v>1273</v>
      </c>
      <c r="E396" s="9" t="s">
        <v>27875</v>
      </c>
      <c r="F396" s="9"/>
      <c r="H396" s="9" t="s">
        <v>2352</v>
      </c>
      <c r="I396" s="9" t="s">
        <v>27563</v>
      </c>
      <c r="J396" s="9" t="s">
        <v>12794</v>
      </c>
      <c r="K396" t="s">
        <v>27564</v>
      </c>
      <c r="L396" t="s">
        <v>27565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9" t="s">
        <v>587</v>
      </c>
      <c r="E397" s="9" t="s">
        <v>27875</v>
      </c>
      <c r="F397" s="9" t="s">
        <v>58</v>
      </c>
      <c r="H397" s="9"/>
      <c r="I397" s="9" t="s">
        <v>27566</v>
      </c>
      <c r="J397" s="9" t="s">
        <v>12794</v>
      </c>
      <c r="K397" t="s">
        <v>27567</v>
      </c>
      <c r="L397" t="s">
        <v>27568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9" t="s">
        <v>587</v>
      </c>
      <c r="E398" s="9" t="s">
        <v>27875</v>
      </c>
      <c r="F398" s="9" t="s">
        <v>58</v>
      </c>
      <c r="H398" s="9" t="s">
        <v>2352</v>
      </c>
      <c r="I398" s="9" t="s">
        <v>27569</v>
      </c>
      <c r="J398" s="9" t="s">
        <v>12794</v>
      </c>
      <c r="K398" t="s">
        <v>27570</v>
      </c>
      <c r="L398" t="s">
        <v>27571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9" t="s">
        <v>24972</v>
      </c>
      <c r="E399" s="9" t="s">
        <v>86</v>
      </c>
      <c r="F399" s="9"/>
      <c r="H399" s="9"/>
      <c r="I399" s="9" t="s">
        <v>27572</v>
      </c>
      <c r="J399" s="9" t="s">
        <v>12794</v>
      </c>
      <c r="K399" t="s">
        <v>27573</v>
      </c>
      <c r="L399" t="s">
        <v>27574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9" t="s">
        <v>24972</v>
      </c>
      <c r="E400" s="9" t="s">
        <v>86</v>
      </c>
      <c r="F400" s="9"/>
      <c r="H400" s="9" t="s">
        <v>2352</v>
      </c>
      <c r="I400" s="9" t="s">
        <v>27575</v>
      </c>
      <c r="J400" s="9" t="s">
        <v>12794</v>
      </c>
      <c r="K400" t="s">
        <v>27576</v>
      </c>
      <c r="L400" t="s">
        <v>27577</v>
      </c>
      <c r="M400" s="2" t="str">
        <f>HYPERLINK(склад2въезд14[[#This Row],[RelativePath]])</f>
        <v>2 Поката пилорама\GA3948333_8_20260415T152245Z.jpg</v>
      </c>
    </row>
  </sheetData>
  <conditionalFormatting sqref="D401:D411 E401:E414 G2:H400 D2:E400">
    <cfRule type="containsText" dxfId="1067" priority="14" operator="containsText" text="Выезд с территории">
      <formula>NOT(ISERROR(SEARCH("Выезд с территории",D2)))</formula>
    </cfRule>
  </conditionalFormatting>
  <conditionalFormatting sqref="F2:F400">
    <cfRule type="notContainsText" dxfId="1066" priority="13" operator="notContains" text="порожний">
      <formula>ISERROR(SEARCH("порожний",F2))</formula>
    </cfRule>
  </conditionalFormatting>
  <conditionalFormatting sqref="E2:E414">
    <cfRule type="containsText" dxfId="1065" priority="11" operator="containsText" text="Газель базы">
      <formula>NOT(ISERROR(SEARCH("Газель базы",E2)))</formula>
    </cfRule>
    <cfRule type="containsText" dxfId="1064" priority="12" operator="containsText" text="Погрузчик базы">
      <formula>NOT(ISERROR(SEARCH("Погрузчик базы",E2)))</formula>
    </cfRule>
  </conditionalFormatting>
  <conditionalFormatting sqref="E2:E414">
    <cfRule type="containsText" dxfId="1063" priority="10" operator="containsText" text="Трактор базы">
      <formula>NOT(ISERROR(SEARCH("Трактор базы",E2)))</formula>
    </cfRule>
  </conditionalFormatting>
  <conditionalFormatting sqref="A2:C400">
    <cfRule type="expression" dxfId="1062" priority="9">
      <formula>$A2="пн"</formula>
    </cfRule>
  </conditionalFormatting>
  <conditionalFormatting sqref="A2:C402">
    <cfRule type="expression" dxfId="1061" priority="3">
      <formula>$A2="вс"</formula>
    </cfRule>
    <cfRule type="expression" dxfId="1060" priority="4">
      <formula>$A2="сб"</formula>
    </cfRule>
    <cfRule type="expression" dxfId="1059" priority="5">
      <formula>$A2="пт"</formula>
    </cfRule>
    <cfRule type="expression" dxfId="1058" priority="6">
      <formula>$A2="чт"</formula>
    </cfRule>
    <cfRule type="expression" dxfId="1057" priority="7">
      <formula>$A2="ср"</formula>
    </cfRule>
    <cfRule type="expression" dxfId="1056" priority="8">
      <formula>$A2="вт"</formula>
    </cfRule>
  </conditionalFormatting>
  <conditionalFormatting sqref="D2:D411">
    <cfRule type="containsText" dxfId="10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1">
    <cfRule type="containsText" dxfId="10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44"/>
  <sheetViews>
    <sheetView zoomScale="90" zoomScaleNormal="90" workbookViewId="0">
      <pane ySplit="1" topLeftCell="A320" activePane="bottomLeft" state="frozen"/>
      <selection pane="bottomLeft" activeCell="I326" sqref="I326:I34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9" t="s">
        <v>1273</v>
      </c>
      <c r="E290" s="9" t="s">
        <v>26157</v>
      </c>
      <c r="F290" s="9"/>
      <c r="H290" s="9"/>
      <c r="I290" s="9" t="s">
        <v>25460</v>
      </c>
      <c r="J290" s="9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9" t="s">
        <v>4</v>
      </c>
      <c r="E291" s="9" t="s">
        <v>7045</v>
      </c>
      <c r="F291" s="9"/>
      <c r="H291" s="9"/>
      <c r="I291" s="9" t="s">
        <v>25463</v>
      </c>
      <c r="J291" s="9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9" t="s">
        <v>4</v>
      </c>
      <c r="E292" s="9" t="s">
        <v>7045</v>
      </c>
      <c r="F292" s="9"/>
      <c r="H292" s="9"/>
      <c r="I292" s="9" t="s">
        <v>25466</v>
      </c>
      <c r="J292" s="9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9" t="s">
        <v>4</v>
      </c>
      <c r="E293" s="9" t="s">
        <v>7045</v>
      </c>
      <c r="F293" s="9"/>
      <c r="H293" s="9"/>
      <c r="I293" s="9" t="s">
        <v>25469</v>
      </c>
      <c r="J293" s="9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9" t="s">
        <v>587</v>
      </c>
      <c r="E294" s="9" t="s">
        <v>26157</v>
      </c>
      <c r="F294" s="9"/>
      <c r="H294" s="9"/>
      <c r="I294" s="9" t="s">
        <v>25472</v>
      </c>
      <c r="J294" s="9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9" t="s">
        <v>4</v>
      </c>
      <c r="E295" s="9" t="s">
        <v>7045</v>
      </c>
      <c r="F295" s="9"/>
      <c r="H295" s="9"/>
      <c r="I295" s="9" t="s">
        <v>25475</v>
      </c>
      <c r="J295" s="9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9" t="s">
        <v>4</v>
      </c>
      <c r="E296" s="9" t="s">
        <v>7045</v>
      </c>
      <c r="F296" s="9"/>
      <c r="H296" s="9"/>
      <c r="I296" s="9" t="s">
        <v>25478</v>
      </c>
      <c r="J296" s="9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9" t="s">
        <v>4</v>
      </c>
      <c r="E297" s="9" t="s">
        <v>7045</v>
      </c>
      <c r="F297" s="9"/>
      <c r="H297" s="9"/>
      <c r="I297" s="9" t="s">
        <v>25481</v>
      </c>
      <c r="J297" s="9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9" t="s">
        <v>4</v>
      </c>
      <c r="E298" s="9" t="s">
        <v>8</v>
      </c>
      <c r="F298" s="9"/>
      <c r="H298" s="9"/>
      <c r="I298" s="9" t="s">
        <v>25484</v>
      </c>
      <c r="J298" s="9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9" t="s">
        <v>1273</v>
      </c>
      <c r="E299" s="9" t="s">
        <v>26157</v>
      </c>
      <c r="F299" s="9"/>
      <c r="H299" s="9"/>
      <c r="I299" s="9" t="s">
        <v>25487</v>
      </c>
      <c r="J299" s="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9" t="s">
        <v>4</v>
      </c>
      <c r="E300" s="9" t="s">
        <v>7045</v>
      </c>
      <c r="F300" s="9"/>
      <c r="H300" s="9"/>
      <c r="I300" s="9" t="s">
        <v>25490</v>
      </c>
      <c r="J300" s="9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9" t="s">
        <v>4</v>
      </c>
      <c r="E301" s="9" t="s">
        <v>7045</v>
      </c>
      <c r="F301" s="9"/>
      <c r="H301" s="9"/>
      <c r="I301" s="9" t="s">
        <v>25493</v>
      </c>
      <c r="J301" s="9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9" t="s">
        <v>587</v>
      </c>
      <c r="E302" s="9" t="s">
        <v>26157</v>
      </c>
      <c r="F302" s="9"/>
      <c r="H302" s="9"/>
      <c r="I302" s="9" t="s">
        <v>25496</v>
      </c>
      <c r="J302" s="9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9" t="s">
        <v>4</v>
      </c>
      <c r="E303" s="9" t="s">
        <v>8</v>
      </c>
      <c r="F303" s="9"/>
      <c r="H303" s="9"/>
      <c r="I303" s="9" t="s">
        <v>25499</v>
      </c>
      <c r="J303" s="9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9" t="s">
        <v>4</v>
      </c>
      <c r="E304" s="9" t="s">
        <v>7045</v>
      </c>
      <c r="F304" s="9"/>
      <c r="H304" s="9"/>
      <c r="I304" s="9" t="s">
        <v>26356</v>
      </c>
      <c r="J304" s="9" t="s">
        <v>10903</v>
      </c>
      <c r="K304" t="s">
        <v>26358</v>
      </c>
      <c r="L304" t="s">
        <v>26359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9" t="s">
        <v>4</v>
      </c>
      <c r="E305" s="9" t="s">
        <v>7045</v>
      </c>
      <c r="F305" s="9"/>
      <c r="H305" s="9"/>
      <c r="I305" s="9" t="s">
        <v>26360</v>
      </c>
      <c r="J305" s="9" t="s">
        <v>10903</v>
      </c>
      <c r="K305" t="s">
        <v>26361</v>
      </c>
      <c r="L305" t="s">
        <v>26362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9" t="s">
        <v>1273</v>
      </c>
      <c r="E306" s="9" t="s">
        <v>26157</v>
      </c>
      <c r="F306" s="9"/>
      <c r="H306" s="9"/>
      <c r="I306" s="9" t="s">
        <v>26363</v>
      </c>
      <c r="J306" s="9" t="s">
        <v>10903</v>
      </c>
      <c r="K306" t="s">
        <v>26364</v>
      </c>
      <c r="L306" t="s">
        <v>26365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9" t="s">
        <v>4</v>
      </c>
      <c r="E307" s="9" t="s">
        <v>7045</v>
      </c>
      <c r="F307" s="9"/>
      <c r="H307" s="9"/>
      <c r="I307" s="9" t="s">
        <v>26366</v>
      </c>
      <c r="J307" s="9" t="s">
        <v>10903</v>
      </c>
      <c r="K307" t="s">
        <v>26367</v>
      </c>
      <c r="L307" t="s">
        <v>26368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9" t="s">
        <v>4</v>
      </c>
      <c r="E308" s="9" t="s">
        <v>7045</v>
      </c>
      <c r="F308" s="9"/>
      <c r="H308" s="9"/>
      <c r="I308" s="9" t="s">
        <v>26369</v>
      </c>
      <c r="J308" s="9" t="s">
        <v>10903</v>
      </c>
      <c r="K308" t="s">
        <v>26370</v>
      </c>
      <c r="L308" t="s">
        <v>26371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9" t="s">
        <v>27183</v>
      </c>
      <c r="E309" s="9" t="s">
        <v>86</v>
      </c>
      <c r="F309" s="9"/>
      <c r="H309" s="9"/>
      <c r="I309" s="9" t="s">
        <v>26372</v>
      </c>
      <c r="J309" s="9" t="s">
        <v>10903</v>
      </c>
      <c r="K309" t="s">
        <v>26373</v>
      </c>
      <c r="L309" t="s">
        <v>26374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9" t="s">
        <v>227</v>
      </c>
      <c r="E310" s="9" t="s">
        <v>86</v>
      </c>
      <c r="F310" s="9" t="s">
        <v>5697</v>
      </c>
      <c r="H310" s="9"/>
      <c r="I310" s="9" t="s">
        <v>26375</v>
      </c>
      <c r="J310" s="9" t="s">
        <v>10903</v>
      </c>
      <c r="K310" t="s">
        <v>26376</v>
      </c>
      <c r="L310" t="s">
        <v>26377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9" t="s">
        <v>587</v>
      </c>
      <c r="E311" s="9" t="s">
        <v>86</v>
      </c>
      <c r="F311" s="9"/>
      <c r="H311" s="9"/>
      <c r="I311" s="9" t="s">
        <v>26378</v>
      </c>
      <c r="J311" s="9" t="s">
        <v>10903</v>
      </c>
      <c r="K311" t="s">
        <v>26379</v>
      </c>
      <c r="L311" t="s">
        <v>26380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9" t="s">
        <v>1273</v>
      </c>
      <c r="E312" s="9" t="s">
        <v>26157</v>
      </c>
      <c r="F312" s="9"/>
      <c r="H312" s="9"/>
      <c r="I312" s="9" t="s">
        <v>26381</v>
      </c>
      <c r="J312" s="9" t="s">
        <v>10903</v>
      </c>
      <c r="K312" t="s">
        <v>26382</v>
      </c>
      <c r="L312" t="s">
        <v>26383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9" t="s">
        <v>4</v>
      </c>
      <c r="E313" s="9" t="s">
        <v>7045</v>
      </c>
      <c r="F313" s="9"/>
      <c r="H313" s="9"/>
      <c r="I313" s="9" t="s">
        <v>26384</v>
      </c>
      <c r="J313" s="9" t="s">
        <v>10903</v>
      </c>
      <c r="K313" t="s">
        <v>26385</v>
      </c>
      <c r="L313" t="s">
        <v>26386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9" t="s">
        <v>587</v>
      </c>
      <c r="E314" s="9" t="s">
        <v>26157</v>
      </c>
      <c r="F314" s="9"/>
      <c r="H314" s="9"/>
      <c r="I314" s="9" t="s">
        <v>26387</v>
      </c>
      <c r="J314" s="9" t="s">
        <v>10903</v>
      </c>
      <c r="K314" t="s">
        <v>26388</v>
      </c>
      <c r="L314" t="s">
        <v>26389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9" t="s">
        <v>4</v>
      </c>
      <c r="E315" s="9" t="s">
        <v>8</v>
      </c>
      <c r="F315" s="9"/>
      <c r="H315" s="9"/>
      <c r="I315" s="9" t="s">
        <v>26390</v>
      </c>
      <c r="J315" s="9" t="s">
        <v>10903</v>
      </c>
      <c r="K315" t="s">
        <v>26391</v>
      </c>
      <c r="L315" t="s">
        <v>26392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9" t="s">
        <v>1273</v>
      </c>
      <c r="E316" s="9" t="s">
        <v>26157</v>
      </c>
      <c r="F316" s="9"/>
      <c r="H316" s="9"/>
      <c r="I316" s="9" t="s">
        <v>26393</v>
      </c>
      <c r="J316" s="9" t="s">
        <v>10903</v>
      </c>
      <c r="K316" t="s">
        <v>26394</v>
      </c>
      <c r="L316" t="s">
        <v>26395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9" t="s">
        <v>4</v>
      </c>
      <c r="E317" s="9" t="s">
        <v>7045</v>
      </c>
      <c r="F317" s="9"/>
      <c r="H317" s="9"/>
      <c r="I317" s="9" t="s">
        <v>26396</v>
      </c>
      <c r="J317" s="9" t="s">
        <v>10903</v>
      </c>
      <c r="K317" t="s">
        <v>26397</v>
      </c>
      <c r="L317" t="s">
        <v>26398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9" t="s">
        <v>226</v>
      </c>
      <c r="E318" s="9" t="s">
        <v>10130</v>
      </c>
      <c r="F318" s="9" t="s">
        <v>5697</v>
      </c>
      <c r="H318" s="9" t="s">
        <v>27184</v>
      </c>
      <c r="I318" s="9" t="s">
        <v>26399</v>
      </c>
      <c r="J318" s="9" t="s">
        <v>10903</v>
      </c>
      <c r="K318" t="s">
        <v>26400</v>
      </c>
      <c r="L318" t="s">
        <v>26401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9" t="s">
        <v>226</v>
      </c>
      <c r="E319" s="9" t="s">
        <v>10130</v>
      </c>
      <c r="F319" s="9" t="s">
        <v>5697</v>
      </c>
      <c r="H319" s="9"/>
      <c r="I319" s="9" t="s">
        <v>26402</v>
      </c>
      <c r="J319" s="9" t="s">
        <v>10903</v>
      </c>
      <c r="K319" t="s">
        <v>26403</v>
      </c>
      <c r="L319" t="s">
        <v>26404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9" t="s">
        <v>226</v>
      </c>
      <c r="E320" s="9" t="s">
        <v>10130</v>
      </c>
      <c r="F320" s="9" t="s">
        <v>5697</v>
      </c>
      <c r="H320" s="9"/>
      <c r="I320" s="9" t="s">
        <v>26405</v>
      </c>
      <c r="J320" s="9" t="s">
        <v>10903</v>
      </c>
      <c r="K320" t="s">
        <v>26406</v>
      </c>
      <c r="L320" t="s">
        <v>26407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9" t="s">
        <v>4</v>
      </c>
      <c r="E321" s="9" t="s">
        <v>7045</v>
      </c>
      <c r="F321" s="9"/>
      <c r="H321" s="9"/>
      <c r="I321" s="9" t="s">
        <v>26408</v>
      </c>
      <c r="J321" s="9" t="s">
        <v>10903</v>
      </c>
      <c r="K321" t="s">
        <v>26409</v>
      </c>
      <c r="L321" t="s">
        <v>26410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9" t="s">
        <v>27185</v>
      </c>
      <c r="E322" s="9" t="s">
        <v>26157</v>
      </c>
      <c r="F322" s="9"/>
      <c r="H322" s="9"/>
      <c r="I322" s="9" t="s">
        <v>26411</v>
      </c>
      <c r="J322" s="9" t="s">
        <v>10903</v>
      </c>
      <c r="K322" t="s">
        <v>26412</v>
      </c>
      <c r="L322" t="s">
        <v>26413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9" t="s">
        <v>226</v>
      </c>
      <c r="E323" s="9" t="s">
        <v>26157</v>
      </c>
      <c r="F323" s="9" t="s">
        <v>58</v>
      </c>
      <c r="H323" s="9" t="s">
        <v>27186</v>
      </c>
      <c r="I323" s="9" t="s">
        <v>26414</v>
      </c>
      <c r="J323" s="9" t="s">
        <v>10903</v>
      </c>
      <c r="K323" t="s">
        <v>26415</v>
      </c>
      <c r="L323" t="s">
        <v>26416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9" t="s">
        <v>226</v>
      </c>
      <c r="E324" s="9" t="s">
        <v>26157</v>
      </c>
      <c r="F324" s="9" t="s">
        <v>58</v>
      </c>
      <c r="H324" s="9" t="s">
        <v>27186</v>
      </c>
      <c r="I324" s="9" t="s">
        <v>26417</v>
      </c>
      <c r="J324" s="9" t="s">
        <v>10903</v>
      </c>
      <c r="K324" t="s">
        <v>26418</v>
      </c>
      <c r="L324" t="s">
        <v>26328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9" t="s">
        <v>587</v>
      </c>
      <c r="E325" s="9" t="s">
        <v>26157</v>
      </c>
      <c r="F325" s="9" t="s">
        <v>58</v>
      </c>
      <c r="H325" s="9" t="s">
        <v>8373</v>
      </c>
      <c r="I325" s="9" t="s">
        <v>26419</v>
      </c>
      <c r="J325" s="9" t="s">
        <v>10903</v>
      </c>
      <c r="K325" t="s">
        <v>26420</v>
      </c>
      <c r="L325" t="s">
        <v>26421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9" t="s">
        <v>4</v>
      </c>
      <c r="E326" s="9" t="s">
        <v>8</v>
      </c>
      <c r="F326" s="9"/>
      <c r="H326" s="9"/>
      <c r="I326" s="9" t="s">
        <v>27202</v>
      </c>
      <c r="J326" s="9" t="s">
        <v>10903</v>
      </c>
      <c r="K326" t="s">
        <v>27203</v>
      </c>
      <c r="L326" t="s">
        <v>27204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9" t="s">
        <v>4</v>
      </c>
      <c r="E327" s="9" t="s">
        <v>8</v>
      </c>
      <c r="F327" s="9"/>
      <c r="H327" s="9"/>
      <c r="I327" s="9" t="s">
        <v>27205</v>
      </c>
      <c r="J327" s="9" t="s">
        <v>10903</v>
      </c>
      <c r="K327" t="s">
        <v>27206</v>
      </c>
      <c r="L327" t="s">
        <v>27207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9" t="s">
        <v>4</v>
      </c>
      <c r="E328" s="9" t="s">
        <v>8</v>
      </c>
      <c r="F328" s="9"/>
      <c r="H328" s="9"/>
      <c r="I328" s="9" t="s">
        <v>27208</v>
      </c>
      <c r="J328" s="9" t="s">
        <v>10903</v>
      </c>
      <c r="K328" t="s">
        <v>27209</v>
      </c>
      <c r="L328" t="s">
        <v>27210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9" t="s">
        <v>4</v>
      </c>
      <c r="E329" s="9" t="s">
        <v>8</v>
      </c>
      <c r="F329" s="9"/>
      <c r="H329" s="9"/>
      <c r="I329" s="9" t="s">
        <v>27211</v>
      </c>
      <c r="J329" s="9" t="s">
        <v>10903</v>
      </c>
      <c r="K329" t="s">
        <v>27212</v>
      </c>
      <c r="L329" t="s">
        <v>27213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9" t="s">
        <v>1273</v>
      </c>
      <c r="E330" s="9" t="s">
        <v>26157</v>
      </c>
      <c r="F330" s="9"/>
      <c r="H330" s="9"/>
      <c r="I330" s="9" t="s">
        <v>27584</v>
      </c>
      <c r="J330" s="9" t="s">
        <v>10903</v>
      </c>
      <c r="K330" t="s">
        <v>27585</v>
      </c>
      <c r="L330" t="s">
        <v>27586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9" t="s">
        <v>4</v>
      </c>
      <c r="E331" s="9" t="s">
        <v>7045</v>
      </c>
      <c r="F331" s="9"/>
      <c r="H331" s="9"/>
      <c r="I331" s="9" t="s">
        <v>27587</v>
      </c>
      <c r="J331" s="9" t="s">
        <v>10903</v>
      </c>
      <c r="K331" t="s">
        <v>27588</v>
      </c>
      <c r="L331" t="s">
        <v>27589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9" t="s">
        <v>587</v>
      </c>
      <c r="E332" s="9" t="s">
        <v>26157</v>
      </c>
      <c r="F332" s="9"/>
      <c r="H332" s="9"/>
      <c r="I332" s="9" t="s">
        <v>27590</v>
      </c>
      <c r="J332" s="9" t="s">
        <v>10903</v>
      </c>
      <c r="K332" t="s">
        <v>27591</v>
      </c>
      <c r="L332" t="s">
        <v>27592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9" t="s">
        <v>4</v>
      </c>
      <c r="E333" s="9" t="s">
        <v>8</v>
      </c>
      <c r="F333" s="9"/>
      <c r="H333" s="9"/>
      <c r="I333" s="9" t="s">
        <v>27593</v>
      </c>
      <c r="J333" s="9" t="s">
        <v>10903</v>
      </c>
      <c r="K333" t="s">
        <v>27594</v>
      </c>
      <c r="L333" t="s">
        <v>27595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9" t="s">
        <v>4</v>
      </c>
      <c r="E334" s="9" t="s">
        <v>8</v>
      </c>
      <c r="F334" s="9"/>
      <c r="H334" s="9"/>
      <c r="I334" s="9" t="s">
        <v>27596</v>
      </c>
      <c r="J334" s="9" t="s">
        <v>10903</v>
      </c>
      <c r="K334" t="s">
        <v>27597</v>
      </c>
      <c r="L334" t="s">
        <v>27598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9" t="s">
        <v>1273</v>
      </c>
      <c r="E335" s="9" t="s">
        <v>26157</v>
      </c>
      <c r="F335" s="9"/>
      <c r="H335" s="9"/>
      <c r="I335" s="9" t="s">
        <v>27599</v>
      </c>
      <c r="J335" s="9" t="s">
        <v>10903</v>
      </c>
      <c r="K335" t="s">
        <v>27600</v>
      </c>
      <c r="L335" t="s">
        <v>27601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9" t="s">
        <v>27876</v>
      </c>
      <c r="E336" s="9" t="s">
        <v>86</v>
      </c>
      <c r="F336" s="9"/>
      <c r="H336" s="9"/>
      <c r="I336" s="9" t="s">
        <v>27602</v>
      </c>
      <c r="J336" s="9" t="s">
        <v>10903</v>
      </c>
      <c r="K336" t="s">
        <v>27603</v>
      </c>
      <c r="L336" t="s">
        <v>27604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9" t="s">
        <v>27877</v>
      </c>
      <c r="E337" s="9" t="s">
        <v>86</v>
      </c>
      <c r="F337" s="9"/>
      <c r="H337" s="9"/>
      <c r="I337" s="9" t="s">
        <v>27605</v>
      </c>
      <c r="J337" s="9" t="s">
        <v>10903</v>
      </c>
      <c r="K337" t="s">
        <v>27606</v>
      </c>
      <c r="L337" t="s">
        <v>27607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9" t="s">
        <v>4</v>
      </c>
      <c r="E338" s="9" t="s">
        <v>8</v>
      </c>
      <c r="F338" s="9"/>
      <c r="H338" s="9"/>
      <c r="I338" s="9" t="s">
        <v>27608</v>
      </c>
      <c r="J338" s="9" t="s">
        <v>10903</v>
      </c>
      <c r="K338" t="s">
        <v>27609</v>
      </c>
      <c r="L338" t="s">
        <v>27610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9" t="s">
        <v>4</v>
      </c>
      <c r="E339" s="9" t="s">
        <v>8</v>
      </c>
      <c r="F339" s="9"/>
      <c r="H339" s="9"/>
      <c r="I339" s="9" t="s">
        <v>27611</v>
      </c>
      <c r="J339" s="9" t="s">
        <v>10903</v>
      </c>
      <c r="K339" t="s">
        <v>27612</v>
      </c>
      <c r="L339" t="s">
        <v>27613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9" t="s">
        <v>1273</v>
      </c>
      <c r="E340" s="9" t="s">
        <v>26157</v>
      </c>
      <c r="F340" s="9"/>
      <c r="H340" s="9"/>
      <c r="I340" s="9" t="s">
        <v>27614</v>
      </c>
      <c r="J340" s="9" t="s">
        <v>10903</v>
      </c>
      <c r="K340" t="s">
        <v>27615</v>
      </c>
      <c r="L340" t="s">
        <v>27616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9" t="s">
        <v>4</v>
      </c>
      <c r="E341" s="9" t="s">
        <v>7045</v>
      </c>
      <c r="F341" s="9"/>
      <c r="H341" s="9"/>
      <c r="I341" s="9" t="s">
        <v>27617</v>
      </c>
      <c r="J341" s="9" t="s">
        <v>10903</v>
      </c>
      <c r="K341" t="s">
        <v>27618</v>
      </c>
      <c r="L341" t="s">
        <v>27619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9" t="s">
        <v>4</v>
      </c>
      <c r="E342" s="9" t="s">
        <v>7045</v>
      </c>
      <c r="F342" s="9"/>
      <c r="H342" s="9"/>
      <c r="I342" s="9" t="s">
        <v>27620</v>
      </c>
      <c r="J342" s="9" t="s">
        <v>10903</v>
      </c>
      <c r="K342" t="s">
        <v>27621</v>
      </c>
      <c r="L342" t="s">
        <v>27622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9" t="s">
        <v>587</v>
      </c>
      <c r="E343" s="9" t="s">
        <v>26157</v>
      </c>
      <c r="F343" s="9"/>
      <c r="H343" s="9"/>
      <c r="I343" s="9" t="s">
        <v>27623</v>
      </c>
      <c r="J343" s="9" t="s">
        <v>10903</v>
      </c>
      <c r="K343" t="s">
        <v>27624</v>
      </c>
      <c r="L343" t="s">
        <v>27625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9" t="s">
        <v>4</v>
      </c>
      <c r="E344" s="9" t="s">
        <v>8</v>
      </c>
      <c r="F344" s="9"/>
      <c r="H344" s="9"/>
      <c r="I344" s="9" t="s">
        <v>27626</v>
      </c>
      <c r="J344" s="9" t="s">
        <v>10903</v>
      </c>
      <c r="K344" t="s">
        <v>27627</v>
      </c>
      <c r="L344" t="s">
        <v>27628</v>
      </c>
      <c r="M344" s="2" t="str">
        <f>HYPERLINK(склад2въезд18[[#This Row],[RelativePath]])</f>
        <v>3 Парковка офиса\GA3948333_3_20260415T202701Z.jpg</v>
      </c>
    </row>
  </sheetData>
  <conditionalFormatting sqref="D345:D355 E345:E358 G2:H344 D2:E344">
    <cfRule type="containsText" dxfId="1053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1052" priority="13" operator="notContains" text="порожний">
      <formula>ISERROR(SEARCH("порожний",F2))</formula>
    </cfRule>
  </conditionalFormatting>
  <conditionalFormatting sqref="E2:E358">
    <cfRule type="containsText" dxfId="1051" priority="11" operator="containsText" text="Газель базы">
      <formula>NOT(ISERROR(SEARCH("Газель базы",E2)))</formula>
    </cfRule>
    <cfRule type="containsText" dxfId="1050" priority="12" operator="containsText" text="Погрузчик базы">
      <formula>NOT(ISERROR(SEARCH("Погрузчик базы",E2)))</formula>
    </cfRule>
  </conditionalFormatting>
  <conditionalFormatting sqref="E2:E358">
    <cfRule type="containsText" dxfId="1049" priority="10" operator="containsText" text="Трактор базы">
      <formula>NOT(ISERROR(SEARCH("Трактор базы",E2)))</formula>
    </cfRule>
  </conditionalFormatting>
  <conditionalFormatting sqref="A2:C344">
    <cfRule type="expression" dxfId="1048" priority="9">
      <formula>$A2="пн"</formula>
    </cfRule>
  </conditionalFormatting>
  <conditionalFormatting sqref="A2:C346">
    <cfRule type="expression" dxfId="1047" priority="3">
      <formula>$A2="вс"</formula>
    </cfRule>
    <cfRule type="expression" dxfId="1046" priority="4">
      <formula>$A2="сб"</formula>
    </cfRule>
    <cfRule type="expression" dxfId="1045" priority="5">
      <formula>$A2="пт"</formula>
    </cfRule>
    <cfRule type="expression" dxfId="1044" priority="6">
      <formula>$A2="чт"</formula>
    </cfRule>
    <cfRule type="expression" dxfId="1043" priority="7">
      <formula>$A2="ср"</formula>
    </cfRule>
    <cfRule type="expression" dxfId="1042" priority="8">
      <formula>$A2="вт"</formula>
    </cfRule>
  </conditionalFormatting>
  <conditionalFormatting sqref="D2:D355">
    <cfRule type="containsText" dxfId="10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10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11"/>
  <sheetViews>
    <sheetView zoomScale="90" zoomScaleNormal="90" workbookViewId="0">
      <pane ySplit="1" topLeftCell="A390" activePane="bottomLeft" state="frozen"/>
      <selection pane="bottomLeft" activeCell="I402" sqref="I402:I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9" t="s">
        <v>4</v>
      </c>
      <c r="E376" s="9" t="s">
        <v>7045</v>
      </c>
      <c r="F376" s="9"/>
      <c r="H376" s="9"/>
      <c r="I376" s="9" t="s">
        <v>25439</v>
      </c>
      <c r="J376" s="9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9" t="s">
        <v>4</v>
      </c>
      <c r="E377" s="9" t="s">
        <v>7045</v>
      </c>
      <c r="F377" s="9"/>
      <c r="H377" s="9"/>
      <c r="I377" s="9" t="s">
        <v>25442</v>
      </c>
      <c r="J377" s="9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9" t="s">
        <v>4</v>
      </c>
      <c r="E378" s="9" t="s">
        <v>8</v>
      </c>
      <c r="F378" s="9"/>
      <c r="H378" s="9"/>
      <c r="I378" s="9" t="s">
        <v>25445</v>
      </c>
      <c r="J378" s="9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9" t="s">
        <v>4</v>
      </c>
      <c r="E379" s="9" t="s">
        <v>7045</v>
      </c>
      <c r="F379" s="9"/>
      <c r="H379" s="9"/>
      <c r="I379" s="9" t="s">
        <v>25448</v>
      </c>
      <c r="J379" s="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9" t="s">
        <v>24410</v>
      </c>
      <c r="E380" s="9" t="s">
        <v>86</v>
      </c>
      <c r="F380" s="9"/>
      <c r="H380" s="9"/>
      <c r="I380" s="9" t="s">
        <v>26296</v>
      </c>
      <c r="J380" s="9" t="s">
        <v>2403</v>
      </c>
      <c r="K380" t="s">
        <v>26297</v>
      </c>
      <c r="L380" t="s">
        <v>26298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9" t="s">
        <v>24409</v>
      </c>
      <c r="E381" s="9" t="s">
        <v>86</v>
      </c>
      <c r="F381" s="9"/>
      <c r="H381" s="9"/>
      <c r="I381" s="9" t="s">
        <v>26299</v>
      </c>
      <c r="J381" s="9" t="s">
        <v>2403</v>
      </c>
      <c r="K381" t="s">
        <v>26300</v>
      </c>
      <c r="L381" t="s">
        <v>26301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9" t="s">
        <v>24409</v>
      </c>
      <c r="E382" s="9" t="s">
        <v>86</v>
      </c>
      <c r="F382" s="9"/>
      <c r="H382" s="9"/>
      <c r="I382" s="9" t="s">
        <v>26302</v>
      </c>
      <c r="J382" s="9" t="s">
        <v>2403</v>
      </c>
      <c r="K382" t="s">
        <v>26303</v>
      </c>
      <c r="L382" t="s">
        <v>26304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9" t="s">
        <v>27187</v>
      </c>
      <c r="E383" s="9"/>
      <c r="F383" s="9"/>
      <c r="H383" s="9"/>
      <c r="I383" s="9" t="s">
        <v>26305</v>
      </c>
      <c r="J383" s="9" t="s">
        <v>2403</v>
      </c>
      <c r="K383" t="s">
        <v>26306</v>
      </c>
      <c r="L383" t="s">
        <v>26307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9" t="s">
        <v>27188</v>
      </c>
      <c r="E384" s="9"/>
      <c r="F384" s="9"/>
      <c r="H384" s="9"/>
      <c r="I384" s="9" t="s">
        <v>26308</v>
      </c>
      <c r="J384" s="9" t="s">
        <v>2403</v>
      </c>
      <c r="K384" t="s">
        <v>26309</v>
      </c>
      <c r="L384" t="s">
        <v>26310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9" t="s">
        <v>4</v>
      </c>
      <c r="E385" s="9" t="s">
        <v>8</v>
      </c>
      <c r="F385" s="9"/>
      <c r="H385" s="9"/>
      <c r="I385" s="9" t="s">
        <v>26311</v>
      </c>
      <c r="J385" s="9" t="s">
        <v>2403</v>
      </c>
      <c r="K385" t="s">
        <v>26312</v>
      </c>
      <c r="L385" t="s">
        <v>26313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9" t="s">
        <v>4</v>
      </c>
      <c r="E386" s="9" t="s">
        <v>7045</v>
      </c>
      <c r="F386" s="9"/>
      <c r="H386" s="9"/>
      <c r="I386" s="9" t="s">
        <v>26314</v>
      </c>
      <c r="J386" s="9" t="s">
        <v>2403</v>
      </c>
      <c r="K386" t="s">
        <v>26315</v>
      </c>
      <c r="L386" t="s">
        <v>26316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9" t="s">
        <v>4</v>
      </c>
      <c r="E387" s="9" t="s">
        <v>8</v>
      </c>
      <c r="F387" s="9"/>
      <c r="H387" s="9"/>
      <c r="I387" s="9" t="s">
        <v>26317</v>
      </c>
      <c r="J387" s="9" t="s">
        <v>2403</v>
      </c>
      <c r="K387" t="s">
        <v>26318</v>
      </c>
      <c r="L387" t="s">
        <v>26319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9" t="s">
        <v>4</v>
      </c>
      <c r="E388" s="9" t="s">
        <v>7045</v>
      </c>
      <c r="F388" s="9"/>
      <c r="H388" s="9"/>
      <c r="I388" s="9" t="s">
        <v>26320</v>
      </c>
      <c r="J388" s="9" t="s">
        <v>2403</v>
      </c>
      <c r="K388" t="s">
        <v>26321</v>
      </c>
      <c r="L388" t="s">
        <v>26322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9" t="s">
        <v>226</v>
      </c>
      <c r="E389" s="9" t="s">
        <v>26157</v>
      </c>
      <c r="F389" s="9" t="s">
        <v>58</v>
      </c>
      <c r="H389" s="9"/>
      <c r="I389" s="9" t="s">
        <v>26323</v>
      </c>
      <c r="J389" s="9" t="s">
        <v>2403</v>
      </c>
      <c r="K389" t="s">
        <v>26324</v>
      </c>
      <c r="L389" t="s">
        <v>26325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9" t="s">
        <v>226</v>
      </c>
      <c r="E390" s="9" t="s">
        <v>26157</v>
      </c>
      <c r="F390" s="9" t="s">
        <v>58</v>
      </c>
      <c r="H390" s="9" t="s">
        <v>2352</v>
      </c>
      <c r="I390" s="9" t="s">
        <v>26326</v>
      </c>
      <c r="J390" s="9" t="s">
        <v>2403</v>
      </c>
      <c r="K390" t="s">
        <v>26327</v>
      </c>
      <c r="L390" t="s">
        <v>26328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9" t="s">
        <v>226</v>
      </c>
      <c r="E391" s="9" t="s">
        <v>26157</v>
      </c>
      <c r="F391" s="9" t="s">
        <v>58</v>
      </c>
      <c r="H391" s="9" t="s">
        <v>2352</v>
      </c>
      <c r="I391" s="9" t="s">
        <v>26329</v>
      </c>
      <c r="J391" s="9" t="s">
        <v>2403</v>
      </c>
      <c r="K391" t="s">
        <v>26330</v>
      </c>
      <c r="L391" t="s">
        <v>26331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9" t="s">
        <v>226</v>
      </c>
      <c r="E392" s="9" t="s">
        <v>26157</v>
      </c>
      <c r="F392" s="9" t="s">
        <v>58</v>
      </c>
      <c r="H392" s="9" t="s">
        <v>2352</v>
      </c>
      <c r="I392" s="9" t="s">
        <v>26332</v>
      </c>
      <c r="J392" s="9" t="s">
        <v>2403</v>
      </c>
      <c r="K392" t="s">
        <v>26333</v>
      </c>
      <c r="L392" t="s">
        <v>26334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9" t="s">
        <v>226</v>
      </c>
      <c r="E393" s="9" t="s">
        <v>26157</v>
      </c>
      <c r="F393" s="9" t="s">
        <v>58</v>
      </c>
      <c r="H393" s="9" t="s">
        <v>2352</v>
      </c>
      <c r="I393" s="9" t="s">
        <v>26335</v>
      </c>
      <c r="J393" s="9" t="s">
        <v>2403</v>
      </c>
      <c r="K393" t="s">
        <v>26336</v>
      </c>
      <c r="L393" t="s">
        <v>26337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9" t="s">
        <v>226</v>
      </c>
      <c r="E394" s="9" t="s">
        <v>26157</v>
      </c>
      <c r="F394" s="9" t="s">
        <v>58</v>
      </c>
      <c r="H394" s="9" t="s">
        <v>2352</v>
      </c>
      <c r="I394" s="9" t="s">
        <v>26338</v>
      </c>
      <c r="J394" s="9" t="s">
        <v>2403</v>
      </c>
      <c r="K394" t="s">
        <v>26339</v>
      </c>
      <c r="L394" t="s">
        <v>26340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9" t="s">
        <v>226</v>
      </c>
      <c r="E395" s="9" t="s">
        <v>26157</v>
      </c>
      <c r="F395" s="9" t="s">
        <v>58</v>
      </c>
      <c r="H395" s="9" t="s">
        <v>2352</v>
      </c>
      <c r="I395" s="9" t="s">
        <v>26341</v>
      </c>
      <c r="J395" s="9" t="s">
        <v>2403</v>
      </c>
      <c r="K395" t="s">
        <v>26342</v>
      </c>
      <c r="L395" t="s">
        <v>26343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9" t="s">
        <v>226</v>
      </c>
      <c r="E396" s="9" t="s">
        <v>26157</v>
      </c>
      <c r="F396" s="9" t="s">
        <v>58</v>
      </c>
      <c r="H396" s="9" t="s">
        <v>2352</v>
      </c>
      <c r="I396" s="9" t="s">
        <v>26344</v>
      </c>
      <c r="J396" s="9" t="s">
        <v>2403</v>
      </c>
      <c r="K396" t="s">
        <v>26345</v>
      </c>
      <c r="L396" t="s">
        <v>26346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9" t="s">
        <v>226</v>
      </c>
      <c r="E397" s="9" t="s">
        <v>26157</v>
      </c>
      <c r="F397" s="9" t="s">
        <v>58</v>
      </c>
      <c r="H397" s="9" t="s">
        <v>2352</v>
      </c>
      <c r="I397" s="9" t="s">
        <v>26347</v>
      </c>
      <c r="J397" s="9" t="s">
        <v>2403</v>
      </c>
      <c r="K397" t="s">
        <v>26348</v>
      </c>
      <c r="L397" t="s">
        <v>26349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9" t="s">
        <v>3397</v>
      </c>
      <c r="E398" s="9" t="s">
        <v>26157</v>
      </c>
      <c r="F398" s="9" t="s">
        <v>58</v>
      </c>
      <c r="H398" s="9"/>
      <c r="I398" s="9" t="s">
        <v>26350</v>
      </c>
      <c r="J398" s="9" t="s">
        <v>2403</v>
      </c>
      <c r="K398" t="s">
        <v>26351</v>
      </c>
      <c r="L398" t="s">
        <v>26352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9" t="s">
        <v>587</v>
      </c>
      <c r="E399" s="9" t="s">
        <v>26157</v>
      </c>
      <c r="F399" s="9" t="s">
        <v>58</v>
      </c>
      <c r="H399" s="9"/>
      <c r="I399" s="9" t="s">
        <v>26353</v>
      </c>
      <c r="J399" s="9" t="s">
        <v>2403</v>
      </c>
      <c r="K399" t="s">
        <v>26354</v>
      </c>
      <c r="L399" t="s">
        <v>26355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9" t="s">
        <v>4</v>
      </c>
      <c r="E400" s="9" t="s">
        <v>8</v>
      </c>
      <c r="F400" s="9"/>
      <c r="H400" s="9"/>
      <c r="I400" s="9" t="s">
        <v>27216</v>
      </c>
      <c r="J400" s="9" t="s">
        <v>2403</v>
      </c>
      <c r="K400" t="s">
        <v>27217</v>
      </c>
      <c r="L400" t="s">
        <v>27218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9" t="s">
        <v>4</v>
      </c>
      <c r="E401" s="9" t="s">
        <v>8</v>
      </c>
      <c r="F401" s="9"/>
      <c r="H401" s="9"/>
      <c r="I401" s="9" t="s">
        <v>27219</v>
      </c>
      <c r="J401" s="9" t="s">
        <v>2403</v>
      </c>
      <c r="K401" t="s">
        <v>27220</v>
      </c>
      <c r="L401" t="s">
        <v>27221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9" t="s">
        <v>4</v>
      </c>
      <c r="E402" s="9" t="s">
        <v>8</v>
      </c>
      <c r="F402" s="9"/>
      <c r="H402" s="9"/>
      <c r="I402" s="9" t="s">
        <v>27896</v>
      </c>
      <c r="J402" s="9" t="s">
        <v>2403</v>
      </c>
      <c r="K402" t="s">
        <v>27897</v>
      </c>
      <c r="L402" t="s">
        <v>27898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9" t="s">
        <v>4</v>
      </c>
      <c r="E403" s="9" t="s">
        <v>8</v>
      </c>
      <c r="F403" s="9"/>
      <c r="H403" s="9"/>
      <c r="I403" s="9" t="s">
        <v>27899</v>
      </c>
      <c r="J403" s="9" t="s">
        <v>2403</v>
      </c>
      <c r="K403" t="s">
        <v>27900</v>
      </c>
      <c r="L403" t="s">
        <v>27901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9" t="s">
        <v>4</v>
      </c>
      <c r="E404" s="9" t="s">
        <v>8</v>
      </c>
      <c r="F404" s="9"/>
      <c r="H404" s="9"/>
      <c r="I404" s="9" t="s">
        <v>27878</v>
      </c>
      <c r="J404" s="9" t="s">
        <v>2403</v>
      </c>
      <c r="K404" t="s">
        <v>27879</v>
      </c>
      <c r="L404" t="s">
        <v>27880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9" t="s">
        <v>22513</v>
      </c>
      <c r="E405" s="9" t="s">
        <v>86</v>
      </c>
      <c r="F405" s="9"/>
      <c r="H405" s="9"/>
      <c r="I405" s="9" t="s">
        <v>27881</v>
      </c>
      <c r="J405" s="9" t="s">
        <v>2403</v>
      </c>
      <c r="K405" t="s">
        <v>27882</v>
      </c>
      <c r="L405" t="s">
        <v>27883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9" t="s">
        <v>4</v>
      </c>
      <c r="E406" s="9" t="s">
        <v>8</v>
      </c>
      <c r="F406" s="9"/>
      <c r="H406" s="9"/>
      <c r="I406" s="9" t="s">
        <v>27884</v>
      </c>
      <c r="J406" s="9" t="s">
        <v>2403</v>
      </c>
      <c r="K406" t="s">
        <v>27885</v>
      </c>
      <c r="L406" t="s">
        <v>27886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9" t="s">
        <v>4</v>
      </c>
      <c r="E407" s="9" t="s">
        <v>18884</v>
      </c>
      <c r="F407" s="9"/>
      <c r="H407" s="9"/>
      <c r="I407" s="9" t="s">
        <v>27887</v>
      </c>
      <c r="J407" s="9" t="s">
        <v>2403</v>
      </c>
      <c r="K407" t="s">
        <v>27888</v>
      </c>
      <c r="L407" t="s">
        <v>27889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9" t="s">
        <v>4</v>
      </c>
      <c r="E408" s="9" t="s">
        <v>8</v>
      </c>
      <c r="F408" s="9"/>
      <c r="H408" s="9"/>
      <c r="I408" s="9" t="s">
        <v>27890</v>
      </c>
      <c r="J408" s="9" t="s">
        <v>2403</v>
      </c>
      <c r="K408" t="s">
        <v>27891</v>
      </c>
      <c r="L408" t="s">
        <v>27892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9" t="s">
        <v>4</v>
      </c>
      <c r="E409" s="9" t="s">
        <v>8</v>
      </c>
      <c r="F409" s="9"/>
      <c r="H409" s="9"/>
      <c r="I409" s="9" t="s">
        <v>27578</v>
      </c>
      <c r="J409" s="9" t="s">
        <v>2403</v>
      </c>
      <c r="K409" t="s">
        <v>27579</v>
      </c>
      <c r="L409" t="s">
        <v>27580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9" t="s">
        <v>4</v>
      </c>
      <c r="E410" s="9" t="s">
        <v>8</v>
      </c>
      <c r="F410" s="9"/>
      <c r="H410" s="9"/>
      <c r="I410" s="9" t="s">
        <v>27581</v>
      </c>
      <c r="J410" s="9" t="s">
        <v>2403</v>
      </c>
      <c r="K410" t="s">
        <v>27582</v>
      </c>
      <c r="L410" t="s">
        <v>27583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9" t="s">
        <v>4</v>
      </c>
      <c r="E411" s="9" t="s">
        <v>8</v>
      </c>
      <c r="F411" s="9"/>
      <c r="H411" s="9"/>
      <c r="I411" s="9" t="s">
        <v>27893</v>
      </c>
      <c r="J411" s="9" t="s">
        <v>2403</v>
      </c>
      <c r="K411" t="s">
        <v>27894</v>
      </c>
      <c r="L411" t="s">
        <v>27895</v>
      </c>
      <c r="M411" s="2" t="str">
        <f>HYPERLINK(склад2въезд13[[#This Row],[RelativePath]])</f>
        <v>4 Крыльцо офиса\K07156189_21_20260415T201656Z.jpg</v>
      </c>
    </row>
  </sheetData>
  <conditionalFormatting sqref="D412:D422 E412:E425 G2:H411 D2:E411">
    <cfRule type="containsText" dxfId="1039" priority="14" operator="containsText" text="Выезд с территории">
      <formula>NOT(ISERROR(SEARCH("Выезд с территории",D2)))</formula>
    </cfRule>
  </conditionalFormatting>
  <conditionalFormatting sqref="F2:F411">
    <cfRule type="notContainsText" dxfId="1038" priority="13" operator="notContains" text="порожний">
      <formula>ISERROR(SEARCH("порожний",F2))</formula>
    </cfRule>
  </conditionalFormatting>
  <conditionalFormatting sqref="E2:E425">
    <cfRule type="containsText" dxfId="1037" priority="11" operator="containsText" text="Газель базы">
      <formula>NOT(ISERROR(SEARCH("Газель базы",E2)))</formula>
    </cfRule>
    <cfRule type="containsText" dxfId="1036" priority="12" operator="containsText" text="Погрузчик базы">
      <formula>NOT(ISERROR(SEARCH("Погрузчик базы",E2)))</formula>
    </cfRule>
  </conditionalFormatting>
  <conditionalFormatting sqref="E2:E425">
    <cfRule type="containsText" dxfId="1035" priority="10" operator="containsText" text="Трактор базы">
      <formula>NOT(ISERROR(SEARCH("Трактор базы",E2)))</formula>
    </cfRule>
  </conditionalFormatting>
  <conditionalFormatting sqref="A2:C411">
    <cfRule type="expression" dxfId="1034" priority="9">
      <formula>$A2="пн"</formula>
    </cfRule>
  </conditionalFormatting>
  <conditionalFormatting sqref="A2:C413">
    <cfRule type="expression" dxfId="1033" priority="3">
      <formula>$A2="вс"</formula>
    </cfRule>
    <cfRule type="expression" dxfId="1032" priority="4">
      <formula>$A2="сб"</formula>
    </cfRule>
    <cfRule type="expression" dxfId="1031" priority="5">
      <formula>$A2="пт"</formula>
    </cfRule>
    <cfRule type="expression" dxfId="1030" priority="6">
      <formula>$A2="чт"</formula>
    </cfRule>
    <cfRule type="expression" dxfId="1029" priority="7">
      <formula>$A2="ср"</formula>
    </cfRule>
    <cfRule type="expression" dxfId="1028" priority="8">
      <formula>$A2="вт"</formula>
    </cfRule>
  </conditionalFormatting>
  <conditionalFormatting sqref="D2:D422">
    <cfRule type="containsText" dxfId="10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2">
    <cfRule type="containsText" dxfId="10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89"/>
  <sheetViews>
    <sheetView zoomScale="90" zoomScaleNormal="90" workbookViewId="0">
      <pane ySplit="1" topLeftCell="A469" activePane="bottomLeft" state="frozen"/>
      <selection pane="bottomLeft" activeCell="I484" sqref="I4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226</v>
      </c>
      <c r="E14" s="9" t="s">
        <v>67</v>
      </c>
      <c r="F14" s="9" t="s">
        <v>405</v>
      </c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1607</v>
      </c>
      <c r="E15" s="9" t="s">
        <v>8</v>
      </c>
      <c r="F15" s="9"/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9" t="s">
        <v>4</v>
      </c>
      <c r="E472" s="9" t="s">
        <v>8</v>
      </c>
      <c r="F472" s="9"/>
      <c r="H472" s="9"/>
      <c r="I472" s="9" t="s">
        <v>25451</v>
      </c>
      <c r="J472" s="9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9" t="s">
        <v>4</v>
      </c>
      <c r="E473" s="9" t="s">
        <v>8</v>
      </c>
      <c r="F473" s="9"/>
      <c r="H473" s="9"/>
      <c r="I473" s="9" t="s">
        <v>25454</v>
      </c>
      <c r="J473" s="9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9" t="s">
        <v>4</v>
      </c>
      <c r="E474" s="9" t="s">
        <v>8</v>
      </c>
      <c r="F474" s="9"/>
      <c r="H474" s="9"/>
      <c r="I474" s="9" t="s">
        <v>25457</v>
      </c>
      <c r="J474" s="9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9" t="s">
        <v>4</v>
      </c>
      <c r="E475" s="9" t="s">
        <v>8</v>
      </c>
      <c r="F475" s="9"/>
      <c r="H475" s="9"/>
      <c r="I475" s="9" t="s">
        <v>26221</v>
      </c>
      <c r="J475" s="9" t="s">
        <v>2394</v>
      </c>
      <c r="K475" t="s">
        <v>26222</v>
      </c>
      <c r="L475" t="s">
        <v>26223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9" t="s">
        <v>4</v>
      </c>
      <c r="E476" s="9" t="s">
        <v>8</v>
      </c>
      <c r="F476" s="9"/>
      <c r="H476" s="9"/>
      <c r="I476" s="9" t="s">
        <v>26224</v>
      </c>
      <c r="J476" s="9" t="s">
        <v>2394</v>
      </c>
      <c r="K476" t="s">
        <v>26225</v>
      </c>
      <c r="L476" t="s">
        <v>26226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9" t="s">
        <v>4</v>
      </c>
      <c r="E477" s="9" t="s">
        <v>8</v>
      </c>
      <c r="F477" s="9"/>
      <c r="H477" s="9"/>
      <c r="I477" s="9" t="s">
        <v>26227</v>
      </c>
      <c r="J477" s="9" t="s">
        <v>2394</v>
      </c>
      <c r="K477" t="s">
        <v>26228</v>
      </c>
      <c r="L477" t="s">
        <v>26229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9" t="s">
        <v>4</v>
      </c>
      <c r="E478" s="9" t="s">
        <v>8</v>
      </c>
      <c r="F478" s="9"/>
      <c r="H478" s="9"/>
      <c r="I478" s="9" t="s">
        <v>26230</v>
      </c>
      <c r="J478" s="9" t="s">
        <v>2394</v>
      </c>
      <c r="K478" t="s">
        <v>26231</v>
      </c>
      <c r="L478" t="s">
        <v>26232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9" t="s">
        <v>4</v>
      </c>
      <c r="E479" s="9" t="s">
        <v>8</v>
      </c>
      <c r="F479" s="9"/>
      <c r="H479" s="9"/>
      <c r="I479" s="9" t="s">
        <v>26233</v>
      </c>
      <c r="J479" s="9" t="s">
        <v>2394</v>
      </c>
      <c r="K479" t="s">
        <v>26234</v>
      </c>
      <c r="L479" t="s">
        <v>26235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9" t="s">
        <v>4</v>
      </c>
      <c r="E480" s="9" t="s">
        <v>8</v>
      </c>
      <c r="F480" s="9"/>
      <c r="H480" s="9"/>
      <c r="I480" s="9" t="s">
        <v>26236</v>
      </c>
      <c r="J480" s="9" t="s">
        <v>2394</v>
      </c>
      <c r="K480" t="s">
        <v>26237</v>
      </c>
      <c r="L480" t="s">
        <v>26238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9" t="s">
        <v>4</v>
      </c>
      <c r="E481" s="9" t="s">
        <v>8</v>
      </c>
      <c r="F481" s="9"/>
      <c r="H481" s="9"/>
      <c r="I481" s="9" t="s">
        <v>26239</v>
      </c>
      <c r="J481" s="9" t="s">
        <v>2394</v>
      </c>
      <c r="K481" t="s">
        <v>26240</v>
      </c>
      <c r="L481" t="s">
        <v>26241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9" t="s">
        <v>4</v>
      </c>
      <c r="E482" s="9" t="s">
        <v>8</v>
      </c>
      <c r="F482" s="9"/>
      <c r="H482" s="9"/>
      <c r="I482" s="9" t="s">
        <v>26242</v>
      </c>
      <c r="J482" s="9" t="s">
        <v>2394</v>
      </c>
      <c r="K482" t="s">
        <v>26243</v>
      </c>
      <c r="L482" t="s">
        <v>26244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9"/>
      <c r="E483" s="9"/>
      <c r="F483" s="9"/>
      <c r="H483" s="9"/>
      <c r="I483" s="9" t="s">
        <v>27267</v>
      </c>
      <c r="J483" s="9" t="s">
        <v>2394</v>
      </c>
      <c r="K483" t="s">
        <v>27268</v>
      </c>
      <c r="L483" t="s">
        <v>27269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9" t="s">
        <v>1617</v>
      </c>
      <c r="E484" s="9" t="s">
        <v>8</v>
      </c>
      <c r="F484" s="9"/>
      <c r="H484" s="9"/>
      <c r="I484" s="9" t="s">
        <v>27271</v>
      </c>
      <c r="J484" s="9" t="s">
        <v>2394</v>
      </c>
      <c r="K484" t="s">
        <v>27272</v>
      </c>
      <c r="L484" t="s">
        <v>27273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9" t="s">
        <v>4</v>
      </c>
      <c r="E485" s="9" t="s">
        <v>8</v>
      </c>
      <c r="F485" s="9"/>
      <c r="H485" s="9"/>
      <c r="I485" s="9" t="s">
        <v>27656</v>
      </c>
      <c r="J485" s="9" t="s">
        <v>2394</v>
      </c>
      <c r="K485" t="s">
        <v>27657</v>
      </c>
      <c r="L485" t="s">
        <v>27658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9" t="s">
        <v>4</v>
      </c>
      <c r="E486" s="9" t="s">
        <v>8</v>
      </c>
      <c r="F486" s="9"/>
      <c r="H486" s="9"/>
      <c r="I486" s="9" t="s">
        <v>27902</v>
      </c>
      <c r="J486" s="9" t="s">
        <v>2394</v>
      </c>
      <c r="K486" t="s">
        <v>27903</v>
      </c>
      <c r="L486" t="s">
        <v>27904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9" t="s">
        <v>4</v>
      </c>
      <c r="E487" s="9" t="s">
        <v>8</v>
      </c>
      <c r="F487" s="9"/>
      <c r="H487" s="9"/>
      <c r="I487" s="9" t="s">
        <v>27905</v>
      </c>
      <c r="J487" s="9" t="s">
        <v>2394</v>
      </c>
      <c r="K487" t="s">
        <v>27906</v>
      </c>
      <c r="L487" t="s">
        <v>27907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9" t="s">
        <v>4</v>
      </c>
      <c r="E488" s="9" t="s">
        <v>8</v>
      </c>
      <c r="F488" s="9"/>
      <c r="H488" s="9"/>
      <c r="I488" s="9" t="s">
        <v>27908</v>
      </c>
      <c r="J488" s="9" t="s">
        <v>2394</v>
      </c>
      <c r="K488" t="s">
        <v>27909</v>
      </c>
      <c r="L488" t="s">
        <v>27910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9" t="s">
        <v>4</v>
      </c>
      <c r="E489" s="9" t="s">
        <v>8</v>
      </c>
      <c r="F489" s="9"/>
      <c r="H489" s="9"/>
      <c r="I489" s="9" t="s">
        <v>27911</v>
      </c>
      <c r="J489" s="9" t="s">
        <v>2394</v>
      </c>
      <c r="K489" t="s">
        <v>27912</v>
      </c>
      <c r="L489" t="s">
        <v>27913</v>
      </c>
      <c r="M489" s="2" t="str">
        <f>HYPERLINK(склад2въезд1319[[#This Row],[RelativePath]])</f>
        <v>5 Крыльцо общага\K07156189_22_20260415T110519Z.jpg</v>
      </c>
    </row>
  </sheetData>
  <conditionalFormatting sqref="E490:E503 D490:D500 G2:H489 D2:E489">
    <cfRule type="containsText" dxfId="1025" priority="17" operator="containsText" text="Выезд с территории">
      <formula>NOT(ISERROR(SEARCH("Выезд с территории",D2)))</formula>
    </cfRule>
  </conditionalFormatting>
  <conditionalFormatting sqref="F2:F489">
    <cfRule type="notContainsText" dxfId="1024" priority="16" operator="notContains" text="порожний">
      <formula>ISERROR(SEARCH("порожний",F2))</formula>
    </cfRule>
  </conditionalFormatting>
  <conditionalFormatting sqref="E2:E503">
    <cfRule type="containsText" dxfId="1023" priority="14" operator="containsText" text="Газель базы">
      <formula>NOT(ISERROR(SEARCH("Газель базы",E2)))</formula>
    </cfRule>
    <cfRule type="containsText" dxfId="1022" priority="15" operator="containsText" text="Погрузчик базы">
      <formula>NOT(ISERROR(SEARCH("Погрузчик базы",E2)))</formula>
    </cfRule>
  </conditionalFormatting>
  <conditionalFormatting sqref="E2:E503">
    <cfRule type="containsText" dxfId="1021" priority="13" operator="containsText" text="Трактор базы">
      <formula>NOT(ISERROR(SEARCH("Трактор базы",E2)))</formula>
    </cfRule>
  </conditionalFormatting>
  <conditionalFormatting sqref="A2:C489">
    <cfRule type="expression" dxfId="1020" priority="12">
      <formula>$A2="пн"</formula>
    </cfRule>
  </conditionalFormatting>
  <conditionalFormatting sqref="A2:C491">
    <cfRule type="expression" dxfId="1019" priority="6">
      <formula>$A2="вс"</formula>
    </cfRule>
    <cfRule type="expression" dxfId="1018" priority="7">
      <formula>$A2="сб"</formula>
    </cfRule>
    <cfRule type="expression" dxfId="1017" priority="8">
      <formula>$A2="пт"</formula>
    </cfRule>
    <cfRule type="expression" dxfId="1016" priority="9">
      <formula>$A2="чт"</formula>
    </cfRule>
    <cfRule type="expression" dxfId="1015" priority="10">
      <formula>$A2="ср"</formula>
    </cfRule>
    <cfRule type="expression" dxfId="1014" priority="11">
      <formula>$A2="вт"</formula>
    </cfRule>
  </conditionalFormatting>
  <conditionalFormatting sqref="D2:D500">
    <cfRule type="containsText" dxfId="101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0">
    <cfRule type="containsText" dxfId="101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68"/>
  <sheetViews>
    <sheetView zoomScale="90" zoomScaleNormal="90" workbookViewId="0">
      <pane ySplit="1" topLeftCell="A548" activePane="bottomLeft" state="frozen"/>
      <selection pane="bottomLeft" activeCell="I557" sqref="I557:I56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9" t="s">
        <v>4</v>
      </c>
      <c r="E522" s="9" t="s">
        <v>8</v>
      </c>
      <c r="F522" s="9"/>
      <c r="H522" s="9"/>
      <c r="I522" s="9" t="s">
        <v>26087</v>
      </c>
      <c r="J522" s="9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9" t="s">
        <v>1539</v>
      </c>
      <c r="E523" s="9"/>
      <c r="F523" s="9"/>
      <c r="H523" s="9"/>
      <c r="I523" s="9" t="s">
        <v>26090</v>
      </c>
      <c r="J523" s="9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9" t="s">
        <v>1539</v>
      </c>
      <c r="E524" s="9"/>
      <c r="F524" s="9"/>
      <c r="H524" s="9"/>
      <c r="I524" s="9" t="s">
        <v>26093</v>
      </c>
      <c r="J524" s="9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9" t="s">
        <v>1539</v>
      </c>
      <c r="E525" s="9"/>
      <c r="F525" s="9"/>
      <c r="H525" s="9"/>
      <c r="I525" s="9" t="s">
        <v>26096</v>
      </c>
      <c r="J525" s="9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9" t="s">
        <v>7</v>
      </c>
      <c r="E526" s="9"/>
      <c r="F526" s="9"/>
      <c r="H526" s="9"/>
      <c r="I526" s="9" t="s">
        <v>26099</v>
      </c>
      <c r="J526" s="9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9" t="s">
        <v>1539</v>
      </c>
      <c r="E527" s="9"/>
      <c r="F527" s="9"/>
      <c r="H527" s="9"/>
      <c r="I527" s="9" t="s">
        <v>26102</v>
      </c>
      <c r="J527" s="9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9" t="s">
        <v>1539</v>
      </c>
      <c r="E528" s="9"/>
      <c r="F528" s="9"/>
      <c r="H528" s="9"/>
      <c r="I528" s="9" t="s">
        <v>26105</v>
      </c>
      <c r="J528" s="9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9" t="s">
        <v>1539</v>
      </c>
      <c r="E529" s="9"/>
      <c r="F529" s="9"/>
      <c r="H529" s="9"/>
      <c r="I529" s="9" t="s">
        <v>26108</v>
      </c>
      <c r="J529" s="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9" t="s">
        <v>4</v>
      </c>
      <c r="E530" s="9" t="s">
        <v>8</v>
      </c>
      <c r="F530" s="9"/>
      <c r="H530" s="9"/>
      <c r="I530" s="9" t="s">
        <v>26111</v>
      </c>
      <c r="J530" s="9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9" t="s">
        <v>4</v>
      </c>
      <c r="E531" s="9" t="s">
        <v>8</v>
      </c>
      <c r="F531" s="9"/>
      <c r="H531" s="9"/>
      <c r="I531" s="9" t="s">
        <v>26596</v>
      </c>
      <c r="J531" s="9" t="s">
        <v>2395</v>
      </c>
      <c r="K531" t="s">
        <v>26597</v>
      </c>
      <c r="L531" t="s">
        <v>26598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9" t="s">
        <v>4</v>
      </c>
      <c r="E532" s="9" t="s">
        <v>8</v>
      </c>
      <c r="F532" s="9"/>
      <c r="H532" s="9"/>
      <c r="I532" s="9" t="s">
        <v>26599</v>
      </c>
      <c r="J532" s="9" t="s">
        <v>2395</v>
      </c>
      <c r="K532" t="s">
        <v>26600</v>
      </c>
      <c r="L532" t="s">
        <v>26601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9" t="s">
        <v>4</v>
      </c>
      <c r="E533" s="9" t="s">
        <v>8</v>
      </c>
      <c r="F533" s="9"/>
      <c r="H533" s="9"/>
      <c r="I533" s="9" t="s">
        <v>26602</v>
      </c>
      <c r="J533" s="9" t="s">
        <v>2395</v>
      </c>
      <c r="K533" t="s">
        <v>26603</v>
      </c>
      <c r="L533" t="s">
        <v>26604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9" t="s">
        <v>4</v>
      </c>
      <c r="E534" s="9" t="s">
        <v>8</v>
      </c>
      <c r="F534" s="9"/>
      <c r="H534" s="9"/>
      <c r="I534" s="9" t="s">
        <v>26605</v>
      </c>
      <c r="J534" s="9" t="s">
        <v>2395</v>
      </c>
      <c r="K534" t="s">
        <v>26606</v>
      </c>
      <c r="L534" t="s">
        <v>26607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9" t="s">
        <v>4</v>
      </c>
      <c r="E535" s="9" t="s">
        <v>8</v>
      </c>
      <c r="F535" s="9"/>
      <c r="H535" s="9"/>
      <c r="I535" s="9" t="s">
        <v>26608</v>
      </c>
      <c r="J535" s="9" t="s">
        <v>2395</v>
      </c>
      <c r="K535" t="s">
        <v>26609</v>
      </c>
      <c r="L535" t="s">
        <v>26610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9" t="s">
        <v>4</v>
      </c>
      <c r="E536" s="9" t="s">
        <v>8</v>
      </c>
      <c r="F536" s="9"/>
      <c r="H536" s="9"/>
      <c r="I536" s="9" t="s">
        <v>26611</v>
      </c>
      <c r="J536" s="9" t="s">
        <v>2395</v>
      </c>
      <c r="K536" t="s">
        <v>26612</v>
      </c>
      <c r="L536" t="s">
        <v>26613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9" t="s">
        <v>4</v>
      </c>
      <c r="E537" s="9" t="s">
        <v>8</v>
      </c>
      <c r="F537" s="9"/>
      <c r="H537" s="9"/>
      <c r="I537" s="9" t="s">
        <v>26614</v>
      </c>
      <c r="J537" s="9" t="s">
        <v>2395</v>
      </c>
      <c r="K537" t="s">
        <v>26615</v>
      </c>
      <c r="L537" t="s">
        <v>26616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9" t="s">
        <v>4</v>
      </c>
      <c r="E538" s="9" t="s">
        <v>8</v>
      </c>
      <c r="F538" s="9"/>
      <c r="H538" s="9"/>
      <c r="I538" s="9" t="s">
        <v>26617</v>
      </c>
      <c r="J538" s="9" t="s">
        <v>2395</v>
      </c>
      <c r="K538" t="s">
        <v>26618</v>
      </c>
      <c r="L538" t="s">
        <v>26619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9" t="s">
        <v>4</v>
      </c>
      <c r="E539" s="9" t="s">
        <v>8</v>
      </c>
      <c r="F539" s="9"/>
      <c r="H539" s="9"/>
      <c r="I539" s="9" t="s">
        <v>26620</v>
      </c>
      <c r="J539" s="9" t="s">
        <v>2395</v>
      </c>
      <c r="K539" t="s">
        <v>26621</v>
      </c>
      <c r="L539" t="s">
        <v>26622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9" t="s">
        <v>4</v>
      </c>
      <c r="E540" s="9" t="s">
        <v>8</v>
      </c>
      <c r="F540" s="9"/>
      <c r="H540" s="9"/>
      <c r="I540" s="9" t="s">
        <v>26623</v>
      </c>
      <c r="J540" s="9" t="s">
        <v>2395</v>
      </c>
      <c r="K540" t="s">
        <v>26624</v>
      </c>
      <c r="L540" t="s">
        <v>26625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9" t="s">
        <v>4</v>
      </c>
      <c r="E541" s="9" t="s">
        <v>8</v>
      </c>
      <c r="F541" s="9"/>
      <c r="H541" s="9"/>
      <c r="I541" s="9" t="s">
        <v>26626</v>
      </c>
      <c r="J541" s="9" t="s">
        <v>2395</v>
      </c>
      <c r="K541" t="s">
        <v>26627</v>
      </c>
      <c r="L541" t="s">
        <v>26628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9" t="s">
        <v>4</v>
      </c>
      <c r="E542" s="9" t="s">
        <v>8</v>
      </c>
      <c r="F542" s="9"/>
      <c r="H542" s="9"/>
      <c r="I542" s="9" t="s">
        <v>26629</v>
      </c>
      <c r="J542" s="9" t="s">
        <v>2395</v>
      </c>
      <c r="K542" t="s">
        <v>26630</v>
      </c>
      <c r="L542" t="s">
        <v>26631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9" t="s">
        <v>10020</v>
      </c>
      <c r="E543" s="9"/>
      <c r="F543" s="9"/>
      <c r="H543" s="9"/>
      <c r="I543" s="9" t="s">
        <v>27228</v>
      </c>
      <c r="J543" s="9" t="s">
        <v>2395</v>
      </c>
      <c r="K543" t="s">
        <v>27229</v>
      </c>
      <c r="L543" t="s">
        <v>27230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9" t="s">
        <v>10020</v>
      </c>
      <c r="E544" s="9"/>
      <c r="F544" s="9"/>
      <c r="H544" s="9"/>
      <c r="I544" s="9" t="s">
        <v>27231</v>
      </c>
      <c r="J544" s="9" t="s">
        <v>2395</v>
      </c>
      <c r="K544" t="s">
        <v>27232</v>
      </c>
      <c r="L544" t="s">
        <v>27233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9" t="s">
        <v>10020</v>
      </c>
      <c r="E545" s="9"/>
      <c r="F545" s="9"/>
      <c r="H545" s="9"/>
      <c r="I545" s="9" t="s">
        <v>27234</v>
      </c>
      <c r="J545" s="9" t="s">
        <v>2395</v>
      </c>
      <c r="K545" t="s">
        <v>27235</v>
      </c>
      <c r="L545" t="s">
        <v>27236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9" t="s">
        <v>10020</v>
      </c>
      <c r="E546" s="9"/>
      <c r="F546" s="9"/>
      <c r="H546" s="9"/>
      <c r="I546" s="9" t="s">
        <v>27237</v>
      </c>
      <c r="J546" s="9" t="s">
        <v>2395</v>
      </c>
      <c r="K546" t="s">
        <v>27238</v>
      </c>
      <c r="L546" t="s">
        <v>27239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9" t="s">
        <v>10020</v>
      </c>
      <c r="E547" s="9"/>
      <c r="F547" s="9"/>
      <c r="H547" s="9"/>
      <c r="I547" s="9" t="s">
        <v>27240</v>
      </c>
      <c r="J547" s="9" t="s">
        <v>2395</v>
      </c>
      <c r="K547" t="s">
        <v>27241</v>
      </c>
      <c r="L547" t="s">
        <v>27242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9" t="s">
        <v>4</v>
      </c>
      <c r="E548" s="9" t="s">
        <v>8</v>
      </c>
      <c r="F548" s="9"/>
      <c r="H548" s="9"/>
      <c r="I548" s="9" t="s">
        <v>27243</v>
      </c>
      <c r="J548" s="9" t="s">
        <v>2395</v>
      </c>
      <c r="K548" t="s">
        <v>27244</v>
      </c>
      <c r="L548" t="s">
        <v>27245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9" t="s">
        <v>10020</v>
      </c>
      <c r="E549" s="9"/>
      <c r="F549" s="9"/>
      <c r="H549" s="9"/>
      <c r="I549" s="9" t="s">
        <v>27246</v>
      </c>
      <c r="J549" s="9" t="s">
        <v>2395</v>
      </c>
      <c r="K549" t="s">
        <v>27247</v>
      </c>
      <c r="L549" t="s">
        <v>27248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9" t="s">
        <v>10020</v>
      </c>
      <c r="E550" s="9"/>
      <c r="F550" s="9"/>
      <c r="H550" s="9"/>
      <c r="I550" s="9" t="s">
        <v>27249</v>
      </c>
      <c r="J550" s="9" t="s">
        <v>2395</v>
      </c>
      <c r="K550" t="s">
        <v>27250</v>
      </c>
      <c r="L550" t="s">
        <v>27251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9" t="s">
        <v>10020</v>
      </c>
      <c r="E551" s="9"/>
      <c r="F551" s="9"/>
      <c r="H551" s="9"/>
      <c r="I551" s="9" t="s">
        <v>27252</v>
      </c>
      <c r="J551" s="9" t="s">
        <v>2395</v>
      </c>
      <c r="K551" t="s">
        <v>27253</v>
      </c>
      <c r="L551" t="s">
        <v>27254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9" t="s">
        <v>10020</v>
      </c>
      <c r="E552" s="9"/>
      <c r="F552" s="9"/>
      <c r="H552" s="9"/>
      <c r="I552" s="9" t="s">
        <v>27255</v>
      </c>
      <c r="J552" s="9" t="s">
        <v>2395</v>
      </c>
      <c r="K552" t="s">
        <v>27256</v>
      </c>
      <c r="L552" t="s">
        <v>27257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9" t="s">
        <v>10020</v>
      </c>
      <c r="E553" s="9"/>
      <c r="F553" s="9"/>
      <c r="H553" s="9"/>
      <c r="I553" s="9" t="s">
        <v>27258</v>
      </c>
      <c r="J553" s="9" t="s">
        <v>2395</v>
      </c>
      <c r="K553" t="s">
        <v>27259</v>
      </c>
      <c r="L553" t="s">
        <v>27260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9" t="s">
        <v>4</v>
      </c>
      <c r="E554" s="9" t="s">
        <v>8</v>
      </c>
      <c r="F554" s="9"/>
      <c r="H554" s="9"/>
      <c r="I554" s="9" t="s">
        <v>27261</v>
      </c>
      <c r="J554" s="9" t="s">
        <v>2395</v>
      </c>
      <c r="K554" t="s">
        <v>27262</v>
      </c>
      <c r="L554" t="s">
        <v>27263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9" t="s">
        <v>1539</v>
      </c>
      <c r="E555" s="9"/>
      <c r="F555" s="9"/>
      <c r="H555" s="9"/>
      <c r="I555" s="9" t="s">
        <v>27264</v>
      </c>
      <c r="J555" s="9" t="s">
        <v>2395</v>
      </c>
      <c r="K555" t="s">
        <v>27265</v>
      </c>
      <c r="L555" t="s">
        <v>27266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9" t="s">
        <v>10241</v>
      </c>
      <c r="E556" s="9" t="s">
        <v>468</v>
      </c>
      <c r="F556" s="9"/>
      <c r="H556" s="9" t="s">
        <v>27527</v>
      </c>
      <c r="I556" s="9" t="s">
        <v>27214</v>
      </c>
      <c r="J556" s="9" t="s">
        <v>2395</v>
      </c>
      <c r="K556" t="s">
        <v>27526</v>
      </c>
      <c r="L556" t="s">
        <v>27215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9" t="s">
        <v>4</v>
      </c>
      <c r="E557" s="9" t="s">
        <v>8</v>
      </c>
      <c r="F557" s="9"/>
      <c r="H557" s="9"/>
      <c r="I557" s="9" t="s">
        <v>27722</v>
      </c>
      <c r="J557" s="9" t="s">
        <v>2395</v>
      </c>
      <c r="K557" t="s">
        <v>27723</v>
      </c>
      <c r="L557" t="s">
        <v>27724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9" t="s">
        <v>10020</v>
      </c>
      <c r="E558" s="9"/>
      <c r="F558" s="9"/>
      <c r="H558" s="9"/>
      <c r="I558" s="9" t="s">
        <v>27725</v>
      </c>
      <c r="J558" s="9" t="s">
        <v>2395</v>
      </c>
      <c r="K558" t="s">
        <v>27726</v>
      </c>
      <c r="L558" t="s">
        <v>27727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9" t="s">
        <v>10020</v>
      </c>
      <c r="E559" s="9"/>
      <c r="F559" s="9"/>
      <c r="H559" s="9"/>
      <c r="I559" s="9" t="s">
        <v>27728</v>
      </c>
      <c r="J559" s="9" t="s">
        <v>2395</v>
      </c>
      <c r="K559" t="s">
        <v>27729</v>
      </c>
      <c r="L559" t="s">
        <v>27730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9" t="s">
        <v>10020</v>
      </c>
      <c r="E560" s="9"/>
      <c r="F560" s="9"/>
      <c r="H560" s="9"/>
      <c r="I560" s="9" t="s">
        <v>27731</v>
      </c>
      <c r="J560" s="9" t="s">
        <v>2395</v>
      </c>
      <c r="K560" t="s">
        <v>27732</v>
      </c>
      <c r="L560" t="s">
        <v>27733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9" t="s">
        <v>4</v>
      </c>
      <c r="E561" s="9" t="s">
        <v>8</v>
      </c>
      <c r="F561" s="9"/>
      <c r="H561" s="9"/>
      <c r="I561" s="9" t="s">
        <v>27734</v>
      </c>
      <c r="J561" s="9" t="s">
        <v>2395</v>
      </c>
      <c r="K561" t="s">
        <v>27735</v>
      </c>
      <c r="L561" t="s">
        <v>27736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9" t="s">
        <v>10020</v>
      </c>
      <c r="E562" s="9"/>
      <c r="F562" s="9"/>
      <c r="H562" s="9"/>
      <c r="I562" s="9" t="s">
        <v>28067</v>
      </c>
      <c r="J562" s="9" t="s">
        <v>2395</v>
      </c>
      <c r="K562" t="s">
        <v>28068</v>
      </c>
      <c r="L562" t="s">
        <v>28069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9" t="s">
        <v>10020</v>
      </c>
      <c r="E563" s="9"/>
      <c r="F563" s="9"/>
      <c r="H563" s="9"/>
      <c r="I563" s="9" t="s">
        <v>28070</v>
      </c>
      <c r="J563" s="9" t="s">
        <v>2395</v>
      </c>
      <c r="K563" t="s">
        <v>28071</v>
      </c>
      <c r="L563" t="s">
        <v>28072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9" t="s">
        <v>10020</v>
      </c>
      <c r="E564" s="9"/>
      <c r="F564" s="9"/>
      <c r="H564" s="9"/>
      <c r="I564" s="9" t="s">
        <v>28073</v>
      </c>
      <c r="J564" s="9" t="s">
        <v>2395</v>
      </c>
      <c r="K564" t="s">
        <v>28074</v>
      </c>
      <c r="L564" t="s">
        <v>28075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9" t="s">
        <v>10020</v>
      </c>
      <c r="E565" s="9"/>
      <c r="F565" s="9"/>
      <c r="H565" s="9"/>
      <c r="I565" s="9" t="s">
        <v>28076</v>
      </c>
      <c r="J565" s="9" t="s">
        <v>2395</v>
      </c>
      <c r="K565" t="s">
        <v>28077</v>
      </c>
      <c r="L565" t="s">
        <v>28078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9" t="s">
        <v>4</v>
      </c>
      <c r="E566" s="9" t="s">
        <v>8</v>
      </c>
      <c r="F566" s="9"/>
      <c r="H566" s="9"/>
      <c r="I566" s="9" t="s">
        <v>28079</v>
      </c>
      <c r="J566" s="9" t="s">
        <v>2395</v>
      </c>
      <c r="K566" t="s">
        <v>28080</v>
      </c>
      <c r="L566" t="s">
        <v>28081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9" t="s">
        <v>10020</v>
      </c>
      <c r="E567" s="9"/>
      <c r="F567" s="9"/>
      <c r="H567" s="9"/>
      <c r="I567" s="9" t="s">
        <v>28082</v>
      </c>
      <c r="J567" s="9" t="s">
        <v>2395</v>
      </c>
      <c r="K567" t="s">
        <v>28083</v>
      </c>
      <c r="L567" t="s">
        <v>28084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9" t="s">
        <v>4</v>
      </c>
      <c r="E568" s="9" t="s">
        <v>8</v>
      </c>
      <c r="F568" s="9"/>
      <c r="H568" s="9"/>
      <c r="I568" s="9" t="s">
        <v>28085</v>
      </c>
      <c r="J568" s="9" t="s">
        <v>2395</v>
      </c>
      <c r="K568" t="s">
        <v>28086</v>
      </c>
      <c r="L568" t="s">
        <v>28087</v>
      </c>
      <c r="M568" s="2" t="str">
        <f>HYPERLINK(склад2въезд131920[[#This Row],[RelativePath]])</f>
        <v>6 Площадка 1 общага\826398429_1_20260415T203218Z.jpg</v>
      </c>
    </row>
  </sheetData>
  <conditionalFormatting sqref="D569:D579 E569:E582 G2:H568 D2:E568">
    <cfRule type="containsText" dxfId="1011" priority="14" operator="containsText" text="Выезд с территории">
      <formula>NOT(ISERROR(SEARCH("Выезд с территории",D2)))</formula>
    </cfRule>
  </conditionalFormatting>
  <conditionalFormatting sqref="F2:F568">
    <cfRule type="notContainsText" dxfId="1010" priority="13" operator="notContains" text="порожний">
      <formula>ISERROR(SEARCH("порожний",F2))</formula>
    </cfRule>
  </conditionalFormatting>
  <conditionalFormatting sqref="E2:E582">
    <cfRule type="containsText" dxfId="1009" priority="11" operator="containsText" text="Газель базы">
      <formula>NOT(ISERROR(SEARCH("Газель базы",E2)))</formula>
    </cfRule>
    <cfRule type="containsText" dxfId="1008" priority="12" operator="containsText" text="Погрузчик базы">
      <formula>NOT(ISERROR(SEARCH("Погрузчик базы",E2)))</formula>
    </cfRule>
  </conditionalFormatting>
  <conditionalFormatting sqref="E2:E582">
    <cfRule type="containsText" dxfId="1007" priority="10" operator="containsText" text="Трактор базы">
      <formula>NOT(ISERROR(SEARCH("Трактор базы",E2)))</formula>
    </cfRule>
  </conditionalFormatting>
  <conditionalFormatting sqref="A2:C568">
    <cfRule type="expression" dxfId="1006" priority="9">
      <formula>$A2="пн"</formula>
    </cfRule>
  </conditionalFormatting>
  <conditionalFormatting sqref="A2:C570">
    <cfRule type="expression" dxfId="1005" priority="3">
      <formula>$A2="вс"</formula>
    </cfRule>
    <cfRule type="expression" dxfId="1004" priority="4">
      <formula>$A2="сб"</formula>
    </cfRule>
    <cfRule type="expression" dxfId="1003" priority="5">
      <formula>$A2="пт"</formula>
    </cfRule>
    <cfRule type="expression" dxfId="1002" priority="6">
      <formula>$A2="чт"</formula>
    </cfRule>
    <cfRule type="expression" dxfId="1001" priority="7">
      <formula>$A2="ср"</formula>
    </cfRule>
    <cfRule type="expression" dxfId="1000" priority="8">
      <formula>$A2="вт"</formula>
    </cfRule>
  </conditionalFormatting>
  <conditionalFormatting sqref="D2:D579">
    <cfRule type="containsText" dxfId="9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9">
    <cfRule type="containsText" dxfId="9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03"/>
  <sheetViews>
    <sheetView zoomScale="90" zoomScaleNormal="90" workbookViewId="0">
      <pane ySplit="1" topLeftCell="A488" activePane="bottomLeft" state="frozen"/>
      <selection pane="bottomLeft" activeCell="I497" sqref="I497:I5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9" t="s">
        <v>4</v>
      </c>
      <c r="E477" s="9" t="s">
        <v>8</v>
      </c>
      <c r="F477" s="9"/>
      <c r="H477" s="9"/>
      <c r="I477" s="9" t="s">
        <v>26072</v>
      </c>
      <c r="J477" s="9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9" t="s">
        <v>4</v>
      </c>
      <c r="E478" s="9" t="s">
        <v>8</v>
      </c>
      <c r="F478" s="9"/>
      <c r="H478" s="9"/>
      <c r="I478" s="9" t="s">
        <v>26075</v>
      </c>
      <c r="J478" s="9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9" t="s">
        <v>4</v>
      </c>
      <c r="E479" s="9" t="s">
        <v>8</v>
      </c>
      <c r="F479" s="9"/>
      <c r="H479" s="9"/>
      <c r="I479" s="9" t="s">
        <v>26078</v>
      </c>
      <c r="J479" s="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9" t="s">
        <v>4</v>
      </c>
      <c r="E480" s="9" t="s">
        <v>8</v>
      </c>
      <c r="F480" s="9"/>
      <c r="H480" s="9"/>
      <c r="I480" s="9" t="s">
        <v>26081</v>
      </c>
      <c r="J480" s="9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9" t="s">
        <v>4</v>
      </c>
      <c r="E481" s="9" t="s">
        <v>8</v>
      </c>
      <c r="F481" s="9"/>
      <c r="H481" s="9"/>
      <c r="I481" s="9" t="s">
        <v>26084</v>
      </c>
      <c r="J481" s="9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9" t="s">
        <v>4</v>
      </c>
      <c r="E482" s="9" t="s">
        <v>8</v>
      </c>
      <c r="F482" s="9"/>
      <c r="H482" s="9"/>
      <c r="I482" s="9" t="s">
        <v>26422</v>
      </c>
      <c r="J482" s="9" t="s">
        <v>2396</v>
      </c>
      <c r="K482" t="s">
        <v>26423</v>
      </c>
      <c r="L482" t="s">
        <v>26424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9" t="s">
        <v>4</v>
      </c>
      <c r="E483" s="9" t="s">
        <v>8</v>
      </c>
      <c r="F483" s="9"/>
      <c r="H483" s="9"/>
      <c r="I483" s="9" t="s">
        <v>26425</v>
      </c>
      <c r="J483" s="9" t="s">
        <v>2396</v>
      </c>
      <c r="K483" t="s">
        <v>26426</v>
      </c>
      <c r="L483" t="s">
        <v>26427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9" t="s">
        <v>4</v>
      </c>
      <c r="E484" s="9" t="s">
        <v>8</v>
      </c>
      <c r="F484" s="9"/>
      <c r="H484" s="9"/>
      <c r="I484" s="9" t="s">
        <v>26428</v>
      </c>
      <c r="J484" s="9" t="s">
        <v>2396</v>
      </c>
      <c r="K484" t="s">
        <v>26429</v>
      </c>
      <c r="L484" t="s">
        <v>26430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9" t="s">
        <v>4</v>
      </c>
      <c r="E485" s="9" t="s">
        <v>8</v>
      </c>
      <c r="F485" s="9"/>
      <c r="H485" s="9"/>
      <c r="I485" s="9" t="s">
        <v>26431</v>
      </c>
      <c r="J485" s="9" t="s">
        <v>2396</v>
      </c>
      <c r="K485" t="s">
        <v>26432</v>
      </c>
      <c r="L485" t="s">
        <v>26433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9" t="s">
        <v>4</v>
      </c>
      <c r="E486" s="9" t="s">
        <v>8</v>
      </c>
      <c r="F486" s="9"/>
      <c r="H486" s="9"/>
      <c r="I486" s="9" t="s">
        <v>26434</v>
      </c>
      <c r="J486" s="9" t="s">
        <v>2396</v>
      </c>
      <c r="K486" t="s">
        <v>26435</v>
      </c>
      <c r="L486" t="s">
        <v>26436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9" t="s">
        <v>4</v>
      </c>
      <c r="E487" s="9" t="s">
        <v>8</v>
      </c>
      <c r="F487" s="9"/>
      <c r="H487" s="9"/>
      <c r="I487" s="9" t="s">
        <v>26437</v>
      </c>
      <c r="J487" s="9" t="s">
        <v>2396</v>
      </c>
      <c r="K487" t="s">
        <v>26438</v>
      </c>
      <c r="L487" t="s">
        <v>26439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9" t="s">
        <v>4</v>
      </c>
      <c r="E488" s="9" t="s">
        <v>8</v>
      </c>
      <c r="F488" s="9"/>
      <c r="H488" s="9"/>
      <c r="I488" s="9" t="s">
        <v>26440</v>
      </c>
      <c r="J488" s="9" t="s">
        <v>2396</v>
      </c>
      <c r="K488" t="s">
        <v>26441</v>
      </c>
      <c r="L488" t="s">
        <v>26442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9" t="s">
        <v>4</v>
      </c>
      <c r="E489" s="9" t="s">
        <v>8</v>
      </c>
      <c r="F489" s="9"/>
      <c r="H489" s="9"/>
      <c r="I489" s="9" t="s">
        <v>26443</v>
      </c>
      <c r="J489" s="9" t="s">
        <v>2396</v>
      </c>
      <c r="K489" t="s">
        <v>26444</v>
      </c>
      <c r="L489" t="s">
        <v>26445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9" t="s">
        <v>4</v>
      </c>
      <c r="E490" s="9" t="s">
        <v>8</v>
      </c>
      <c r="F490" s="9"/>
      <c r="H490" s="9"/>
      <c r="I490" s="9" t="s">
        <v>26446</v>
      </c>
      <c r="J490" s="9" t="s">
        <v>2396</v>
      </c>
      <c r="K490" t="s">
        <v>26447</v>
      </c>
      <c r="L490" t="s">
        <v>26448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9" t="s">
        <v>4</v>
      </c>
      <c r="E491" s="9" t="s">
        <v>8</v>
      </c>
      <c r="F491" s="9"/>
      <c r="H491" s="9"/>
      <c r="I491" s="9" t="s">
        <v>26449</v>
      </c>
      <c r="J491" s="9" t="s">
        <v>2396</v>
      </c>
      <c r="K491" t="s">
        <v>26450</v>
      </c>
      <c r="L491" t="s">
        <v>26451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9" t="s">
        <v>4</v>
      </c>
      <c r="E492" s="9" t="s">
        <v>8</v>
      </c>
      <c r="F492" s="9"/>
      <c r="H492" s="9"/>
      <c r="I492" s="9" t="s">
        <v>26452</v>
      </c>
      <c r="J492" s="9" t="s">
        <v>2396</v>
      </c>
      <c r="K492" t="s">
        <v>26453</v>
      </c>
      <c r="L492" t="s">
        <v>26454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9" t="s">
        <v>4</v>
      </c>
      <c r="E493" s="9" t="s">
        <v>8</v>
      </c>
      <c r="F493" s="9"/>
      <c r="H493" s="9"/>
      <c r="I493" s="9" t="s">
        <v>27274</v>
      </c>
      <c r="J493" s="9" t="s">
        <v>2396</v>
      </c>
      <c r="K493" t="s">
        <v>27275</v>
      </c>
      <c r="L493" t="s">
        <v>27276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9" t="s">
        <v>4</v>
      </c>
      <c r="E494" s="9" t="s">
        <v>8</v>
      </c>
      <c r="F494" s="9"/>
      <c r="H494" s="9"/>
      <c r="I494" s="9" t="s">
        <v>27277</v>
      </c>
      <c r="J494" s="9" t="s">
        <v>2396</v>
      </c>
      <c r="K494" t="s">
        <v>27278</v>
      </c>
      <c r="L494" t="s">
        <v>27279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9" t="s">
        <v>4</v>
      </c>
      <c r="E495" s="9" t="s">
        <v>8</v>
      </c>
      <c r="F495" s="9"/>
      <c r="H495" s="9"/>
      <c r="I495" s="9" t="s">
        <v>27280</v>
      </c>
      <c r="J495" s="9" t="s">
        <v>2396</v>
      </c>
      <c r="K495" t="s">
        <v>27281</v>
      </c>
      <c r="L495" t="s">
        <v>27282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9" t="s">
        <v>4</v>
      </c>
      <c r="E496" s="9" t="s">
        <v>8</v>
      </c>
      <c r="F496" s="9"/>
      <c r="H496" s="9"/>
      <c r="I496" s="9" t="s">
        <v>27283</v>
      </c>
      <c r="J496" s="9" t="s">
        <v>2396</v>
      </c>
      <c r="K496" t="s">
        <v>27284</v>
      </c>
      <c r="L496" t="s">
        <v>27285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9" t="s">
        <v>4</v>
      </c>
      <c r="E497" s="9" t="s">
        <v>8</v>
      </c>
      <c r="F497" s="9"/>
      <c r="H497" s="9"/>
      <c r="I497" s="9" t="s">
        <v>27788</v>
      </c>
      <c r="J497" s="9" t="s">
        <v>2396</v>
      </c>
      <c r="K497" t="s">
        <v>27789</v>
      </c>
      <c r="L497" t="s">
        <v>27790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9" t="s">
        <v>4</v>
      </c>
      <c r="E498" s="9" t="s">
        <v>8</v>
      </c>
      <c r="F498" s="9"/>
      <c r="H498" s="9"/>
      <c r="I498" s="9" t="s">
        <v>27791</v>
      </c>
      <c r="J498" s="9" t="s">
        <v>2396</v>
      </c>
      <c r="K498" t="s">
        <v>27792</v>
      </c>
      <c r="L498" t="s">
        <v>27793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9" t="s">
        <v>4</v>
      </c>
      <c r="E499" s="9" t="s">
        <v>8</v>
      </c>
      <c r="F499" s="9"/>
      <c r="H499" s="9"/>
      <c r="I499" s="9" t="s">
        <v>27794</v>
      </c>
      <c r="J499" s="9" t="s">
        <v>2396</v>
      </c>
      <c r="K499" t="s">
        <v>27795</v>
      </c>
      <c r="L499" t="s">
        <v>27796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9" t="s">
        <v>4</v>
      </c>
      <c r="E500" s="9" t="s">
        <v>8</v>
      </c>
      <c r="F500" s="9"/>
      <c r="H500" s="9"/>
      <c r="I500" s="9" t="s">
        <v>28088</v>
      </c>
      <c r="J500" s="9" t="s">
        <v>2396</v>
      </c>
      <c r="K500" t="s">
        <v>28089</v>
      </c>
      <c r="L500" t="s">
        <v>28090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9" t="s">
        <v>4</v>
      </c>
      <c r="E501" s="9" t="s">
        <v>8</v>
      </c>
      <c r="F501" s="9"/>
      <c r="H501" s="9"/>
      <c r="I501" s="9" t="s">
        <v>28091</v>
      </c>
      <c r="J501" s="9" t="s">
        <v>2396</v>
      </c>
      <c r="K501" t="s">
        <v>28092</v>
      </c>
      <c r="L501" t="s">
        <v>28093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9" t="s">
        <v>4</v>
      </c>
      <c r="E502" s="9" t="s">
        <v>8</v>
      </c>
      <c r="F502" s="9"/>
      <c r="H502" s="9"/>
      <c r="I502" s="9" t="s">
        <v>28094</v>
      </c>
      <c r="J502" s="9" t="s">
        <v>2396</v>
      </c>
      <c r="K502" t="s">
        <v>28095</v>
      </c>
      <c r="L502" t="s">
        <v>28096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9" t="s">
        <v>4</v>
      </c>
      <c r="E503" s="9" t="s">
        <v>8</v>
      </c>
      <c r="F503" s="9"/>
      <c r="H503" s="9"/>
      <c r="I503" s="9" t="s">
        <v>28097</v>
      </c>
      <c r="J503" s="9" t="s">
        <v>2396</v>
      </c>
      <c r="K503" t="s">
        <v>28098</v>
      </c>
      <c r="L503" t="s">
        <v>28099</v>
      </c>
      <c r="M503" s="2" t="str">
        <f>HYPERLINK(склад2въезд13192021[[#This Row],[RelativePath]])</f>
        <v>7 Площадка 2 бетонщики\134160575_1_20260415T203456Z.jpg</v>
      </c>
    </row>
  </sheetData>
  <conditionalFormatting sqref="E504:E517 D1:D197 D504:D1048576 G2:H503 D2:E503">
    <cfRule type="containsText" dxfId="997" priority="18" operator="containsText" text="Выезд с территории">
      <formula>NOT(ISERROR(SEARCH("Выезд с территории",D1)))</formula>
    </cfRule>
  </conditionalFormatting>
  <conditionalFormatting sqref="F2:F503">
    <cfRule type="notContainsText" dxfId="996" priority="17" operator="notContains" text="порожний">
      <formula>ISERROR(SEARCH("порожний",F2))</formula>
    </cfRule>
  </conditionalFormatting>
  <conditionalFormatting sqref="E2:E517">
    <cfRule type="containsText" dxfId="995" priority="15" operator="containsText" text="Газель базы">
      <formula>NOT(ISERROR(SEARCH("Газель базы",E2)))</formula>
    </cfRule>
    <cfRule type="containsText" dxfId="994" priority="16" operator="containsText" text="Погрузчик базы">
      <formula>NOT(ISERROR(SEARCH("Погрузчик базы",E2)))</formula>
    </cfRule>
  </conditionalFormatting>
  <conditionalFormatting sqref="E2:E517">
    <cfRule type="containsText" dxfId="993" priority="14" operator="containsText" text="Трактор базы">
      <formula>NOT(ISERROR(SEARCH("Трактор базы",E2)))</formula>
    </cfRule>
  </conditionalFormatting>
  <conditionalFormatting sqref="A2:C503">
    <cfRule type="expression" dxfId="992" priority="13">
      <formula>$A2="пн"</formula>
    </cfRule>
  </conditionalFormatting>
  <conditionalFormatting sqref="A2:C505">
    <cfRule type="expression" dxfId="991" priority="7">
      <formula>$A2="вс"</formula>
    </cfRule>
    <cfRule type="expression" dxfId="990" priority="8">
      <formula>$A2="сб"</formula>
    </cfRule>
    <cfRule type="expression" dxfId="989" priority="9">
      <formula>$A2="пт"</formula>
    </cfRule>
    <cfRule type="expression" dxfId="988" priority="10">
      <formula>$A2="чт"</formula>
    </cfRule>
    <cfRule type="expression" dxfId="987" priority="11">
      <formula>$A2="ср"</formula>
    </cfRule>
    <cfRule type="expression" dxfId="986" priority="12">
      <formula>$A2="вт"</formula>
    </cfRule>
  </conditionalFormatting>
  <conditionalFormatting sqref="D1:D1048576">
    <cfRule type="containsText" dxfId="98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853"/>
  <sheetViews>
    <sheetView zoomScale="90" zoomScaleNormal="90" workbookViewId="0">
      <pane ySplit="1" topLeftCell="A826" activePane="bottomLeft" state="frozen"/>
      <selection pane="bottomLeft" activeCell="I817" sqref="I817:I8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9" t="s">
        <v>4</v>
      </c>
      <c r="E709" s="9" t="s">
        <v>9</v>
      </c>
      <c r="F709" s="9"/>
      <c r="H709" s="9"/>
      <c r="I709" s="9" t="s">
        <v>25502</v>
      </c>
      <c r="J709" s="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9" t="s">
        <v>4</v>
      </c>
      <c r="E710" s="9" t="s">
        <v>9</v>
      </c>
      <c r="F710" s="9"/>
      <c r="H710" s="9"/>
      <c r="I710" s="9" t="s">
        <v>25505</v>
      </c>
      <c r="J710" s="9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9" t="s">
        <v>1627</v>
      </c>
      <c r="E711" s="9" t="s">
        <v>1058</v>
      </c>
      <c r="F711" s="9"/>
      <c r="H711" s="9"/>
      <c r="I711" s="9" t="s">
        <v>25508</v>
      </c>
      <c r="J711" s="9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9" t="s">
        <v>1627</v>
      </c>
      <c r="E712" s="9" t="s">
        <v>1058</v>
      </c>
      <c r="F712" s="9"/>
      <c r="H712" s="9"/>
      <c r="I712" s="9" t="s">
        <v>25511</v>
      </c>
      <c r="J712" s="9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9" t="s">
        <v>1627</v>
      </c>
      <c r="E713" s="9" t="s">
        <v>1058</v>
      </c>
      <c r="F713" s="9"/>
      <c r="H713" s="9"/>
      <c r="I713" s="9" t="s">
        <v>25514</v>
      </c>
      <c r="J713" s="9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9" t="s">
        <v>9137</v>
      </c>
      <c r="E714" s="9" t="s">
        <v>86</v>
      </c>
      <c r="F714" s="9"/>
      <c r="H714" s="9"/>
      <c r="I714" s="9" t="s">
        <v>25517</v>
      </c>
      <c r="J714" s="9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9" t="s">
        <v>1627</v>
      </c>
      <c r="E715" s="9" t="s">
        <v>1058</v>
      </c>
      <c r="F715" s="9"/>
      <c r="H715" s="9"/>
      <c r="I715" s="9" t="s">
        <v>25520</v>
      </c>
      <c r="J715" s="9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9" t="s">
        <v>4</v>
      </c>
      <c r="E716" s="9" t="s">
        <v>7066</v>
      </c>
      <c r="F716" s="9"/>
      <c r="H716" s="9"/>
      <c r="I716" s="9" t="s">
        <v>25523</v>
      </c>
      <c r="J716" s="9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9" t="s">
        <v>1627</v>
      </c>
      <c r="E717" s="9" t="s">
        <v>1058</v>
      </c>
      <c r="F717" s="9"/>
      <c r="H717" s="9"/>
      <c r="I717" s="9" t="s">
        <v>25526</v>
      </c>
      <c r="J717" s="9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9" t="s">
        <v>4</v>
      </c>
      <c r="E718" s="9" t="s">
        <v>9</v>
      </c>
      <c r="F718" s="9"/>
      <c r="H718" s="9"/>
      <c r="I718" s="9" t="s">
        <v>25529</v>
      </c>
      <c r="J718" s="9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9" t="s">
        <v>1627</v>
      </c>
      <c r="E719" s="9" t="s">
        <v>1058</v>
      </c>
      <c r="F719" s="9"/>
      <c r="H719" s="9"/>
      <c r="I719" s="9" t="s">
        <v>25532</v>
      </c>
      <c r="J719" s="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9" t="s">
        <v>1627</v>
      </c>
      <c r="E720" s="9" t="s">
        <v>1058</v>
      </c>
      <c r="F720" s="9"/>
      <c r="H720" s="9"/>
      <c r="I720" s="9" t="s">
        <v>25535</v>
      </c>
      <c r="J720" s="9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9" t="s">
        <v>4</v>
      </c>
      <c r="E721" s="9" t="s">
        <v>9</v>
      </c>
      <c r="F721" s="9"/>
      <c r="H721" s="9"/>
      <c r="I721" s="9" t="s">
        <v>25538</v>
      </c>
      <c r="J721" s="9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9" t="s">
        <v>226</v>
      </c>
      <c r="E722" s="9" t="s">
        <v>26156</v>
      </c>
      <c r="F722" s="9" t="s">
        <v>58</v>
      </c>
      <c r="H722" s="9"/>
      <c r="I722" s="9" t="s">
        <v>25541</v>
      </c>
      <c r="J722" s="9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9" t="s">
        <v>226</v>
      </c>
      <c r="E723" s="9" t="s">
        <v>26156</v>
      </c>
      <c r="F723" s="9" t="s">
        <v>58</v>
      </c>
      <c r="H723" s="9"/>
      <c r="I723" s="9" t="s">
        <v>25544</v>
      </c>
      <c r="J723" s="9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9" t="s">
        <v>226</v>
      </c>
      <c r="E724" s="9" t="s">
        <v>26156</v>
      </c>
      <c r="F724" s="9" t="s">
        <v>58</v>
      </c>
      <c r="H724" s="9"/>
      <c r="I724" s="9" t="s">
        <v>25547</v>
      </c>
      <c r="J724" s="9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9" t="s">
        <v>226</v>
      </c>
      <c r="E725" s="9" t="s">
        <v>26156</v>
      </c>
      <c r="F725" s="9" t="s">
        <v>58</v>
      </c>
      <c r="H725" s="9"/>
      <c r="I725" s="9" t="s">
        <v>25550</v>
      </c>
      <c r="J725" s="9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9" t="s">
        <v>226</v>
      </c>
      <c r="E726" s="9" t="s">
        <v>26156</v>
      </c>
      <c r="F726" s="9" t="s">
        <v>58</v>
      </c>
      <c r="H726" s="9"/>
      <c r="I726" s="9" t="s">
        <v>25553</v>
      </c>
      <c r="J726" s="9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9" t="s">
        <v>226</v>
      </c>
      <c r="E727" s="9" t="s">
        <v>26156</v>
      </c>
      <c r="F727" s="9" t="s">
        <v>58</v>
      </c>
      <c r="H727" s="9"/>
      <c r="I727" s="9" t="s">
        <v>25556</v>
      </c>
      <c r="J727" s="9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9" t="s">
        <v>7354</v>
      </c>
      <c r="E728" s="9"/>
      <c r="F728" s="9"/>
      <c r="H728" s="9"/>
      <c r="I728" s="9" t="s">
        <v>25559</v>
      </c>
      <c r="J728" s="9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9" t="s">
        <v>26158</v>
      </c>
      <c r="E729" s="9"/>
      <c r="F729" s="9"/>
      <c r="H729" s="9"/>
      <c r="I729" s="9" t="s">
        <v>25562</v>
      </c>
      <c r="J729" s="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9" t="s">
        <v>4</v>
      </c>
      <c r="E730" s="9" t="s">
        <v>9</v>
      </c>
      <c r="F730" s="9"/>
      <c r="H730" s="9"/>
      <c r="I730" s="9" t="s">
        <v>25565</v>
      </c>
      <c r="J730" s="9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9" t="s">
        <v>7354</v>
      </c>
      <c r="E731" s="9"/>
      <c r="F731" s="9"/>
      <c r="H731" s="9"/>
      <c r="I731" s="9" t="s">
        <v>25568</v>
      </c>
      <c r="J731" s="9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9" t="s">
        <v>7354</v>
      </c>
      <c r="E732" s="9"/>
      <c r="F732" s="9"/>
      <c r="H732" s="9"/>
      <c r="I732" s="9" t="s">
        <v>25571</v>
      </c>
      <c r="J732" s="9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9" t="s">
        <v>7354</v>
      </c>
      <c r="E733" s="9"/>
      <c r="F733" s="9"/>
      <c r="H733" s="9"/>
      <c r="I733" s="9" t="s">
        <v>25574</v>
      </c>
      <c r="J733" s="9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9" t="s">
        <v>7354</v>
      </c>
      <c r="E734" s="9"/>
      <c r="F734" s="9"/>
      <c r="H734" s="9"/>
      <c r="I734" s="9" t="s">
        <v>25577</v>
      </c>
      <c r="J734" s="9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9" t="s">
        <v>7354</v>
      </c>
      <c r="E735" s="9"/>
      <c r="F735" s="9"/>
      <c r="H735" s="9"/>
      <c r="I735" s="9" t="s">
        <v>25580</v>
      </c>
      <c r="J735" s="9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9" t="s">
        <v>26159</v>
      </c>
      <c r="E736" s="9"/>
      <c r="F736" s="9"/>
      <c r="H736" s="9"/>
      <c r="I736" s="9" t="s">
        <v>25583</v>
      </c>
      <c r="J736" s="9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9" t="s">
        <v>26159</v>
      </c>
      <c r="E737" s="9"/>
      <c r="F737" s="9"/>
      <c r="H737" s="9"/>
      <c r="I737" s="9" t="s">
        <v>25586</v>
      </c>
      <c r="J737" s="9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9" t="s">
        <v>4</v>
      </c>
      <c r="E738" s="9" t="s">
        <v>9</v>
      </c>
      <c r="F738" s="9"/>
      <c r="H738" s="9"/>
      <c r="I738" s="9" t="s">
        <v>25589</v>
      </c>
      <c r="J738" s="9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9" t="s">
        <v>7354</v>
      </c>
      <c r="E739" s="9"/>
      <c r="F739" s="9"/>
      <c r="H739" s="9"/>
      <c r="I739" s="9" t="s">
        <v>25592</v>
      </c>
      <c r="J739" s="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9" t="s">
        <v>7354</v>
      </c>
      <c r="E740" s="9"/>
      <c r="F740" s="9"/>
      <c r="H740" s="9"/>
      <c r="I740" s="9" t="s">
        <v>25595</v>
      </c>
      <c r="J740" s="9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9" t="s">
        <v>7354</v>
      </c>
      <c r="E741" s="9"/>
      <c r="F741" s="9"/>
      <c r="H741" s="9"/>
      <c r="I741" s="9" t="s">
        <v>25598</v>
      </c>
      <c r="J741" s="9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9" t="s">
        <v>7354</v>
      </c>
      <c r="E742" s="9"/>
      <c r="F742" s="9"/>
      <c r="H742" s="9"/>
      <c r="I742" s="9" t="s">
        <v>25601</v>
      </c>
      <c r="J742" s="9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9" t="s">
        <v>7354</v>
      </c>
      <c r="E743" s="9"/>
      <c r="F743" s="9"/>
      <c r="H743" s="9"/>
      <c r="I743" s="9" t="s">
        <v>25604</v>
      </c>
      <c r="J743" s="9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9" t="s">
        <v>4</v>
      </c>
      <c r="E744" s="9" t="s">
        <v>9</v>
      </c>
      <c r="F744" s="9"/>
      <c r="H744" s="9"/>
      <c r="I744" s="9" t="s">
        <v>25607</v>
      </c>
      <c r="J744" s="9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9" t="s">
        <v>4</v>
      </c>
      <c r="E745" s="9" t="s">
        <v>7066</v>
      </c>
      <c r="F745" s="9"/>
      <c r="H745" s="9"/>
      <c r="I745" s="9" t="s">
        <v>26632</v>
      </c>
      <c r="J745" s="9" t="s">
        <v>13185</v>
      </c>
      <c r="K745" t="s">
        <v>26633</v>
      </c>
      <c r="L745" t="s">
        <v>26634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9" t="s">
        <v>7354</v>
      </c>
      <c r="E746" s="9"/>
      <c r="F746" s="9"/>
      <c r="H746" s="9"/>
      <c r="I746" s="9" t="s">
        <v>26635</v>
      </c>
      <c r="J746" s="9" t="s">
        <v>13185</v>
      </c>
      <c r="K746" t="s">
        <v>26636</v>
      </c>
      <c r="L746" t="s">
        <v>26637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9" t="s">
        <v>1627</v>
      </c>
      <c r="E747" s="9" t="s">
        <v>1058</v>
      </c>
      <c r="F747" s="9"/>
      <c r="H747" s="9"/>
      <c r="I747" s="9" t="s">
        <v>26638</v>
      </c>
      <c r="J747" s="9" t="s">
        <v>13185</v>
      </c>
      <c r="K747" t="s">
        <v>26639</v>
      </c>
      <c r="L747" t="s">
        <v>26640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9" t="s">
        <v>1627</v>
      </c>
      <c r="E748" s="9" t="s">
        <v>1058</v>
      </c>
      <c r="F748" s="9"/>
      <c r="H748" s="9"/>
      <c r="I748" s="9" t="s">
        <v>26641</v>
      </c>
      <c r="J748" s="9" t="s">
        <v>13185</v>
      </c>
      <c r="K748" t="s">
        <v>26642</v>
      </c>
      <c r="L748" t="s">
        <v>26643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9" t="s">
        <v>1627</v>
      </c>
      <c r="E749" s="9" t="s">
        <v>1058</v>
      </c>
      <c r="F749" s="9"/>
      <c r="H749" s="9"/>
      <c r="I749" s="9" t="s">
        <v>26644</v>
      </c>
      <c r="J749" s="9" t="s">
        <v>13185</v>
      </c>
      <c r="K749" t="s">
        <v>26645</v>
      </c>
      <c r="L749" t="s">
        <v>26646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9" t="s">
        <v>1627</v>
      </c>
      <c r="E750" s="9" t="s">
        <v>1058</v>
      </c>
      <c r="F750" s="9"/>
      <c r="H750" s="9"/>
      <c r="I750" s="9" t="s">
        <v>26647</v>
      </c>
      <c r="J750" s="9" t="s">
        <v>13185</v>
      </c>
      <c r="K750" t="s">
        <v>26648</v>
      </c>
      <c r="L750" t="s">
        <v>26649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9" t="s">
        <v>24665</v>
      </c>
      <c r="E751" s="9" t="s">
        <v>1274</v>
      </c>
      <c r="F751" s="9"/>
      <c r="H751" s="9"/>
      <c r="I751" s="9" t="s">
        <v>26650</v>
      </c>
      <c r="J751" s="9" t="s">
        <v>13185</v>
      </c>
      <c r="K751" t="s">
        <v>26651</v>
      </c>
      <c r="L751" t="s">
        <v>26652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9" t="s">
        <v>24665</v>
      </c>
      <c r="E752" s="9" t="s">
        <v>1274</v>
      </c>
      <c r="F752" s="9"/>
      <c r="H752" s="9"/>
      <c r="I752" s="9" t="s">
        <v>26653</v>
      </c>
      <c r="J752" s="9" t="s">
        <v>13185</v>
      </c>
      <c r="K752" t="s">
        <v>26654</v>
      </c>
      <c r="L752" t="s">
        <v>26655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9" t="s">
        <v>22247</v>
      </c>
      <c r="E753" s="9" t="s">
        <v>86</v>
      </c>
      <c r="F753" s="9"/>
      <c r="H753" s="9"/>
      <c r="I753" s="9" t="s">
        <v>26656</v>
      </c>
      <c r="J753" s="9" t="s">
        <v>13185</v>
      </c>
      <c r="K753" t="s">
        <v>26657</v>
      </c>
      <c r="L753" t="s">
        <v>26658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9" t="s">
        <v>22247</v>
      </c>
      <c r="E754" s="9" t="s">
        <v>86</v>
      </c>
      <c r="F754" s="9"/>
      <c r="H754" s="9"/>
      <c r="I754" s="9" t="s">
        <v>26659</v>
      </c>
      <c r="J754" s="9" t="s">
        <v>13185</v>
      </c>
      <c r="K754" t="s">
        <v>26660</v>
      </c>
      <c r="L754" t="s">
        <v>26661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9" t="s">
        <v>22247</v>
      </c>
      <c r="E755" s="9" t="s">
        <v>86</v>
      </c>
      <c r="F755" s="9"/>
      <c r="H755" s="9"/>
      <c r="I755" s="9" t="s">
        <v>26662</v>
      </c>
      <c r="J755" s="9" t="s">
        <v>13185</v>
      </c>
      <c r="K755" t="s">
        <v>26663</v>
      </c>
      <c r="L755" t="s">
        <v>26664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9" t="s">
        <v>4</v>
      </c>
      <c r="E756" s="9" t="s">
        <v>9</v>
      </c>
      <c r="F756" s="9"/>
      <c r="H756" s="9"/>
      <c r="I756" s="9" t="s">
        <v>26665</v>
      </c>
      <c r="J756" s="9" t="s">
        <v>13185</v>
      </c>
      <c r="K756" t="s">
        <v>26666</v>
      </c>
      <c r="L756" t="s">
        <v>26667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9" t="s">
        <v>7354</v>
      </c>
      <c r="E757" s="9"/>
      <c r="F757" s="9"/>
      <c r="H757" s="9"/>
      <c r="I757" s="9" t="s">
        <v>26668</v>
      </c>
      <c r="J757" s="9" t="s">
        <v>13185</v>
      </c>
      <c r="K757" t="s">
        <v>26669</v>
      </c>
      <c r="L757" t="s">
        <v>26670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9" t="s">
        <v>1627</v>
      </c>
      <c r="E758" s="9"/>
      <c r="F758" s="9"/>
      <c r="H758" s="9"/>
      <c r="I758" s="9" t="s">
        <v>26671</v>
      </c>
      <c r="J758" s="9" t="s">
        <v>13185</v>
      </c>
      <c r="K758" t="s">
        <v>26672</v>
      </c>
      <c r="L758" t="s">
        <v>26673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9" t="s">
        <v>1627</v>
      </c>
      <c r="E759" s="9" t="s">
        <v>1058</v>
      </c>
      <c r="F759" s="9"/>
      <c r="H759" s="9"/>
      <c r="I759" s="9" t="s">
        <v>26674</v>
      </c>
      <c r="J759" s="9" t="s">
        <v>13185</v>
      </c>
      <c r="K759" t="s">
        <v>26675</v>
      </c>
      <c r="L759" t="s">
        <v>26676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9" t="s">
        <v>7354</v>
      </c>
      <c r="E760" s="9"/>
      <c r="F760" s="9"/>
      <c r="H760" s="9"/>
      <c r="I760" s="9" t="s">
        <v>26677</v>
      </c>
      <c r="J760" s="9" t="s">
        <v>13185</v>
      </c>
      <c r="K760" t="s">
        <v>26678</v>
      </c>
      <c r="L760" t="s">
        <v>26679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9" t="s">
        <v>1627</v>
      </c>
      <c r="E761" s="9" t="s">
        <v>1058</v>
      </c>
      <c r="F761" s="9"/>
      <c r="H761" s="9"/>
      <c r="I761" s="9" t="s">
        <v>26680</v>
      </c>
      <c r="J761" s="9" t="s">
        <v>13185</v>
      </c>
      <c r="K761" t="s">
        <v>26681</v>
      </c>
      <c r="L761" t="s">
        <v>26682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9" t="s">
        <v>1627</v>
      </c>
      <c r="E762" s="9" t="s">
        <v>1058</v>
      </c>
      <c r="F762" s="9"/>
      <c r="H762" s="9"/>
      <c r="I762" s="9" t="s">
        <v>26683</v>
      </c>
      <c r="J762" s="9" t="s">
        <v>13185</v>
      </c>
      <c r="K762" t="s">
        <v>26684</v>
      </c>
      <c r="L762" t="s">
        <v>26685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9" t="s">
        <v>1627</v>
      </c>
      <c r="E763" s="9" t="s">
        <v>1058</v>
      </c>
      <c r="F763" s="9"/>
      <c r="H763" s="9"/>
      <c r="I763" s="9" t="s">
        <v>26686</v>
      </c>
      <c r="J763" s="9" t="s">
        <v>13185</v>
      </c>
      <c r="K763" t="s">
        <v>26687</v>
      </c>
      <c r="L763" t="s">
        <v>26688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9" t="s">
        <v>4</v>
      </c>
      <c r="E764" s="9" t="s">
        <v>9</v>
      </c>
      <c r="F764" s="9"/>
      <c r="H764" s="9"/>
      <c r="I764" s="9" t="s">
        <v>26689</v>
      </c>
      <c r="J764" s="9" t="s">
        <v>13185</v>
      </c>
      <c r="K764" t="s">
        <v>26690</v>
      </c>
      <c r="L764" t="s">
        <v>26691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9" t="s">
        <v>588</v>
      </c>
      <c r="E765" s="9" t="s">
        <v>1274</v>
      </c>
      <c r="F765" s="9"/>
      <c r="H765" s="9"/>
      <c r="I765" s="9" t="s">
        <v>26692</v>
      </c>
      <c r="J765" s="9" t="s">
        <v>13185</v>
      </c>
      <c r="K765" t="s">
        <v>26693</v>
      </c>
      <c r="L765" t="s">
        <v>26694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9" t="s">
        <v>1627</v>
      </c>
      <c r="E766" s="9" t="s">
        <v>1058</v>
      </c>
      <c r="F766" s="9"/>
      <c r="H766" s="9"/>
      <c r="I766" s="9" t="s">
        <v>26695</v>
      </c>
      <c r="J766" s="9" t="s">
        <v>13185</v>
      </c>
      <c r="K766" t="s">
        <v>26696</v>
      </c>
      <c r="L766" t="s">
        <v>26697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9" t="s">
        <v>4</v>
      </c>
      <c r="E767" s="9" t="s">
        <v>7066</v>
      </c>
      <c r="F767" s="9"/>
      <c r="H767" s="9"/>
      <c r="I767" s="9" t="s">
        <v>26698</v>
      </c>
      <c r="J767" s="9" t="s">
        <v>13185</v>
      </c>
      <c r="K767" t="s">
        <v>26699</v>
      </c>
      <c r="L767" t="s">
        <v>26700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9" t="s">
        <v>7354</v>
      </c>
      <c r="E768" s="9" t="s">
        <v>1274</v>
      </c>
      <c r="F768" s="9"/>
      <c r="H768" s="9"/>
      <c r="I768" s="9" t="s">
        <v>26701</v>
      </c>
      <c r="J768" s="9" t="s">
        <v>13185</v>
      </c>
      <c r="K768" t="s">
        <v>26702</v>
      </c>
      <c r="L768" t="s">
        <v>26703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9" t="s">
        <v>7354</v>
      </c>
      <c r="E769" s="9" t="s">
        <v>1274</v>
      </c>
      <c r="F769" s="9"/>
      <c r="H769" s="9"/>
      <c r="I769" s="9" t="s">
        <v>26704</v>
      </c>
      <c r="J769" s="9" t="s">
        <v>13185</v>
      </c>
      <c r="K769" t="s">
        <v>26705</v>
      </c>
      <c r="L769" t="s">
        <v>26706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9" t="s">
        <v>588</v>
      </c>
      <c r="E770" s="9" t="s">
        <v>1274</v>
      </c>
      <c r="F770" s="9"/>
      <c r="H770" s="9"/>
      <c r="I770" s="9" t="s">
        <v>26707</v>
      </c>
      <c r="J770" s="9" t="s">
        <v>13185</v>
      </c>
      <c r="K770" t="s">
        <v>26708</v>
      </c>
      <c r="L770" t="s">
        <v>26709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9" t="s">
        <v>4</v>
      </c>
      <c r="E771" s="9" t="s">
        <v>9</v>
      </c>
      <c r="F771" s="9"/>
      <c r="H771" s="9"/>
      <c r="I771" s="9" t="s">
        <v>26710</v>
      </c>
      <c r="J771" s="9" t="s">
        <v>13185</v>
      </c>
      <c r="K771" t="s">
        <v>26711</v>
      </c>
      <c r="L771" t="s">
        <v>26712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9" t="s">
        <v>7354</v>
      </c>
      <c r="E772" s="9" t="s">
        <v>1274</v>
      </c>
      <c r="F772" s="9"/>
      <c r="H772" s="9"/>
      <c r="I772" s="9" t="s">
        <v>26713</v>
      </c>
      <c r="J772" s="9" t="s">
        <v>13185</v>
      </c>
      <c r="K772" t="s">
        <v>26714</v>
      </c>
      <c r="L772" t="s">
        <v>26715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9" t="s">
        <v>4</v>
      </c>
      <c r="E773" s="9" t="s">
        <v>9</v>
      </c>
      <c r="F773" s="9"/>
      <c r="H773" s="9"/>
      <c r="I773" s="9" t="s">
        <v>26716</v>
      </c>
      <c r="J773" s="9" t="s">
        <v>13185</v>
      </c>
      <c r="K773" t="s">
        <v>26717</v>
      </c>
      <c r="L773" t="s">
        <v>26718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9" t="s">
        <v>4</v>
      </c>
      <c r="E774" s="9" t="s">
        <v>4393</v>
      </c>
      <c r="F774" s="9"/>
      <c r="H774" s="9"/>
      <c r="I774" s="9" t="s">
        <v>26719</v>
      </c>
      <c r="J774" s="9" t="s">
        <v>13185</v>
      </c>
      <c r="K774" t="s">
        <v>26720</v>
      </c>
      <c r="L774" t="s">
        <v>26721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9" t="s">
        <v>4</v>
      </c>
      <c r="E775" s="9" t="s">
        <v>9</v>
      </c>
      <c r="F775" s="9"/>
      <c r="H775" s="9"/>
      <c r="I775" s="9" t="s">
        <v>26722</v>
      </c>
      <c r="J775" s="9" t="s">
        <v>13185</v>
      </c>
      <c r="K775" t="s">
        <v>26723</v>
      </c>
      <c r="L775" t="s">
        <v>26724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9" t="s">
        <v>7354</v>
      </c>
      <c r="E776" s="9" t="s">
        <v>1274</v>
      </c>
      <c r="F776" s="9"/>
      <c r="H776" s="9"/>
      <c r="I776" s="9" t="s">
        <v>26725</v>
      </c>
      <c r="J776" s="9" t="s">
        <v>13185</v>
      </c>
      <c r="K776" t="s">
        <v>26726</v>
      </c>
      <c r="L776" t="s">
        <v>26727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9" t="s">
        <v>4</v>
      </c>
      <c r="E777" s="9" t="s">
        <v>7066</v>
      </c>
      <c r="F777" s="9"/>
      <c r="H777" s="9"/>
      <c r="I777" s="9" t="s">
        <v>26728</v>
      </c>
      <c r="J777" s="9" t="s">
        <v>13185</v>
      </c>
      <c r="K777" t="s">
        <v>26729</v>
      </c>
      <c r="L777" t="s">
        <v>26730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9" t="s">
        <v>1627</v>
      </c>
      <c r="E778" s="9" t="s">
        <v>1058</v>
      </c>
      <c r="F778" s="9"/>
      <c r="H778" s="9"/>
      <c r="I778" s="9" t="s">
        <v>26731</v>
      </c>
      <c r="J778" s="9" t="s">
        <v>13185</v>
      </c>
      <c r="K778" t="s">
        <v>26732</v>
      </c>
      <c r="L778" t="s">
        <v>26733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9" t="s">
        <v>7354</v>
      </c>
      <c r="E779" s="9" t="s">
        <v>1274</v>
      </c>
      <c r="F779" s="9"/>
      <c r="H779" s="9"/>
      <c r="I779" s="9" t="s">
        <v>26734</v>
      </c>
      <c r="J779" s="9" t="s">
        <v>13185</v>
      </c>
      <c r="K779" t="s">
        <v>26735</v>
      </c>
      <c r="L779" t="s">
        <v>26736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9" t="s">
        <v>7354</v>
      </c>
      <c r="E780" s="9" t="s">
        <v>1274</v>
      </c>
      <c r="F780" s="9"/>
      <c r="H780" s="9"/>
      <c r="I780" s="9" t="s">
        <v>26737</v>
      </c>
      <c r="J780" s="9" t="s">
        <v>13185</v>
      </c>
      <c r="K780" t="s">
        <v>26738</v>
      </c>
      <c r="L780" t="s">
        <v>26739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9" t="s">
        <v>7354</v>
      </c>
      <c r="E781" s="9" t="s">
        <v>1274</v>
      </c>
      <c r="F781" s="9"/>
      <c r="H781" s="9"/>
      <c r="I781" s="9" t="s">
        <v>26740</v>
      </c>
      <c r="J781" s="9" t="s">
        <v>13185</v>
      </c>
      <c r="K781" t="s">
        <v>26741</v>
      </c>
      <c r="L781" t="s">
        <v>26742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9" t="s">
        <v>4</v>
      </c>
      <c r="E782" s="9" t="s">
        <v>9</v>
      </c>
      <c r="F782" s="9"/>
      <c r="H782" s="9"/>
      <c r="I782" s="9" t="s">
        <v>26743</v>
      </c>
      <c r="J782" s="9" t="s">
        <v>13185</v>
      </c>
      <c r="K782" t="s">
        <v>26744</v>
      </c>
      <c r="L782" t="s">
        <v>26745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9" t="s">
        <v>7354</v>
      </c>
      <c r="E783" s="9" t="s">
        <v>1274</v>
      </c>
      <c r="F783" s="9"/>
      <c r="H783" s="9"/>
      <c r="I783" s="9" t="s">
        <v>26746</v>
      </c>
      <c r="J783" s="9" t="s">
        <v>13185</v>
      </c>
      <c r="K783" t="s">
        <v>26747</v>
      </c>
      <c r="L783" t="s">
        <v>26748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9" t="s">
        <v>7354</v>
      </c>
      <c r="E784" s="9" t="s">
        <v>1274</v>
      </c>
      <c r="F784" s="9"/>
      <c r="H784" s="9"/>
      <c r="I784" s="9" t="s">
        <v>26749</v>
      </c>
      <c r="J784" s="9" t="s">
        <v>13185</v>
      </c>
      <c r="K784" t="s">
        <v>26750</v>
      </c>
      <c r="L784" t="s">
        <v>26751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9" t="s">
        <v>4</v>
      </c>
      <c r="E785" s="9" t="s">
        <v>7066</v>
      </c>
      <c r="F785" s="9"/>
      <c r="H785" s="9"/>
      <c r="I785" s="9" t="s">
        <v>26752</v>
      </c>
      <c r="J785" s="9" t="s">
        <v>13185</v>
      </c>
      <c r="K785" t="s">
        <v>26753</v>
      </c>
      <c r="L785" t="s">
        <v>26754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9" t="s">
        <v>4</v>
      </c>
      <c r="E786" s="9" t="s">
        <v>7066</v>
      </c>
      <c r="F786" s="9"/>
      <c r="H786" s="9"/>
      <c r="I786" s="9" t="s">
        <v>26755</v>
      </c>
      <c r="J786" s="9" t="s">
        <v>13185</v>
      </c>
      <c r="K786" t="s">
        <v>26756</v>
      </c>
      <c r="L786" t="s">
        <v>26757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9" t="s">
        <v>7354</v>
      </c>
      <c r="E787" s="9" t="s">
        <v>1274</v>
      </c>
      <c r="F787" s="9"/>
      <c r="H787" s="9"/>
      <c r="I787" s="9" t="s">
        <v>26758</v>
      </c>
      <c r="J787" s="9" t="s">
        <v>13185</v>
      </c>
      <c r="K787" t="s">
        <v>26759</v>
      </c>
      <c r="L787" t="s">
        <v>26760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9" t="s">
        <v>588</v>
      </c>
      <c r="E788" s="9" t="s">
        <v>1274</v>
      </c>
      <c r="F788" s="9"/>
      <c r="H788" s="9"/>
      <c r="I788" s="9" t="s">
        <v>26761</v>
      </c>
      <c r="J788" s="9" t="s">
        <v>13185</v>
      </c>
      <c r="K788" t="s">
        <v>26762</v>
      </c>
      <c r="L788" t="s">
        <v>26763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9" t="s">
        <v>4</v>
      </c>
      <c r="E789" s="9" t="s">
        <v>7066</v>
      </c>
      <c r="F789" s="9"/>
      <c r="H789" s="9"/>
      <c r="I789" s="9" t="s">
        <v>26764</v>
      </c>
      <c r="J789" s="9" t="s">
        <v>13185</v>
      </c>
      <c r="K789" t="s">
        <v>26765</v>
      </c>
      <c r="L789" t="s">
        <v>26766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9" t="s">
        <v>4</v>
      </c>
      <c r="E790" s="9" t="s">
        <v>9</v>
      </c>
      <c r="F790" s="9"/>
      <c r="H790" s="9"/>
      <c r="I790" s="9" t="s">
        <v>26767</v>
      </c>
      <c r="J790" s="9" t="s">
        <v>13185</v>
      </c>
      <c r="K790" t="s">
        <v>26768</v>
      </c>
      <c r="L790" t="s">
        <v>26769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9" t="s">
        <v>4</v>
      </c>
      <c r="E791" s="9" t="s">
        <v>9</v>
      </c>
      <c r="F791" s="9"/>
      <c r="H791" s="9"/>
      <c r="I791" s="9" t="s">
        <v>26770</v>
      </c>
      <c r="J791" s="9" t="s">
        <v>13185</v>
      </c>
      <c r="K791" t="s">
        <v>26771</v>
      </c>
      <c r="L791" t="s">
        <v>26772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9" t="s">
        <v>4</v>
      </c>
      <c r="E792" s="9" t="s">
        <v>7066</v>
      </c>
      <c r="F792" s="9"/>
      <c r="H792" s="9"/>
      <c r="I792" s="9" t="s">
        <v>26773</v>
      </c>
      <c r="J792" s="9" t="s">
        <v>13185</v>
      </c>
      <c r="K792" t="s">
        <v>26774</v>
      </c>
      <c r="L792" t="s">
        <v>26775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9" t="s">
        <v>7354</v>
      </c>
      <c r="E793" s="9" t="s">
        <v>1274</v>
      </c>
      <c r="F793" s="9"/>
      <c r="H793" s="9"/>
      <c r="I793" s="9" t="s">
        <v>26776</v>
      </c>
      <c r="J793" s="9" t="s">
        <v>13185</v>
      </c>
      <c r="K793" t="s">
        <v>26777</v>
      </c>
      <c r="L793" t="s">
        <v>26778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9" t="s">
        <v>7354</v>
      </c>
      <c r="E794" s="9" t="s">
        <v>1274</v>
      </c>
      <c r="F794" s="9"/>
      <c r="H794" s="9"/>
      <c r="I794" s="9" t="s">
        <v>26779</v>
      </c>
      <c r="J794" s="9" t="s">
        <v>13185</v>
      </c>
      <c r="K794" t="s">
        <v>26780</v>
      </c>
      <c r="L794" t="s">
        <v>26781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9" t="s">
        <v>7354</v>
      </c>
      <c r="E795" s="9" t="s">
        <v>1274</v>
      </c>
      <c r="F795" s="9"/>
      <c r="H795" s="9"/>
      <c r="I795" s="9" t="s">
        <v>26782</v>
      </c>
      <c r="J795" s="9" t="s">
        <v>13185</v>
      </c>
      <c r="K795" t="s">
        <v>26783</v>
      </c>
      <c r="L795" t="s">
        <v>26784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9" t="s">
        <v>27189</v>
      </c>
      <c r="E796" s="9" t="s">
        <v>1274</v>
      </c>
      <c r="F796" s="9"/>
      <c r="H796" s="9"/>
      <c r="I796" s="9" t="s">
        <v>26785</v>
      </c>
      <c r="J796" s="9" t="s">
        <v>13185</v>
      </c>
      <c r="K796" t="s">
        <v>26786</v>
      </c>
      <c r="L796" t="s">
        <v>26787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9" t="s">
        <v>4</v>
      </c>
      <c r="E797" s="9" t="s">
        <v>7066</v>
      </c>
      <c r="F797" s="9"/>
      <c r="H797" s="9"/>
      <c r="I797" s="9" t="s">
        <v>27286</v>
      </c>
      <c r="J797" s="9" t="s">
        <v>13185</v>
      </c>
      <c r="K797" t="s">
        <v>27287</v>
      </c>
      <c r="L797" t="s">
        <v>27288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9" t="s">
        <v>7354</v>
      </c>
      <c r="E798" s="9" t="s">
        <v>1274</v>
      </c>
      <c r="F798" s="9"/>
      <c r="H798" s="9"/>
      <c r="I798" s="9" t="s">
        <v>27289</v>
      </c>
      <c r="J798" s="9" t="s">
        <v>13185</v>
      </c>
      <c r="K798" t="s">
        <v>27290</v>
      </c>
      <c r="L798" t="s">
        <v>27291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9" t="s">
        <v>7354</v>
      </c>
      <c r="E799" s="9" t="s">
        <v>1274</v>
      </c>
      <c r="F799" s="9"/>
      <c r="H799" s="9"/>
      <c r="I799" s="9" t="s">
        <v>27292</v>
      </c>
      <c r="J799" s="9" t="s">
        <v>13185</v>
      </c>
      <c r="K799" t="s">
        <v>27293</v>
      </c>
      <c r="L799" t="s">
        <v>27294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9" t="s">
        <v>7354</v>
      </c>
      <c r="E800" s="9" t="s">
        <v>1274</v>
      </c>
      <c r="F800" s="9"/>
      <c r="H800" s="9"/>
      <c r="I800" s="9" t="s">
        <v>27295</v>
      </c>
      <c r="J800" s="9" t="s">
        <v>13185</v>
      </c>
      <c r="K800" t="s">
        <v>27296</v>
      </c>
      <c r="L800" t="s">
        <v>27297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9" t="s">
        <v>7354</v>
      </c>
      <c r="E801" s="9" t="s">
        <v>1274</v>
      </c>
      <c r="F801" s="9"/>
      <c r="H801" s="9"/>
      <c r="I801" s="9" t="s">
        <v>27298</v>
      </c>
      <c r="J801" s="9" t="s">
        <v>13185</v>
      </c>
      <c r="K801" t="s">
        <v>27299</v>
      </c>
      <c r="L801" t="s">
        <v>27300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9" t="s">
        <v>1627</v>
      </c>
      <c r="E802" s="9"/>
      <c r="F802" s="9"/>
      <c r="H802" s="9"/>
      <c r="I802" s="9" t="s">
        <v>27301</v>
      </c>
      <c r="J802" s="9" t="s">
        <v>13185</v>
      </c>
      <c r="K802" t="s">
        <v>27302</v>
      </c>
      <c r="L802" t="s">
        <v>27303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9" t="s">
        <v>1627</v>
      </c>
      <c r="E803" s="9"/>
      <c r="F803" s="9"/>
      <c r="H803" s="9"/>
      <c r="I803" s="9" t="s">
        <v>27304</v>
      </c>
      <c r="J803" s="9" t="s">
        <v>13185</v>
      </c>
      <c r="K803" t="s">
        <v>27305</v>
      </c>
      <c r="L803" t="s">
        <v>27306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9" t="s">
        <v>1627</v>
      </c>
      <c r="E804" s="9"/>
      <c r="F804" s="9"/>
      <c r="H804" s="9"/>
      <c r="I804" s="9" t="s">
        <v>27307</v>
      </c>
      <c r="J804" s="9" t="s">
        <v>13185</v>
      </c>
      <c r="K804" t="s">
        <v>27308</v>
      </c>
      <c r="L804" t="s">
        <v>27309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9" t="s">
        <v>1627</v>
      </c>
      <c r="E805" s="9"/>
      <c r="F805" s="9"/>
      <c r="H805" s="9"/>
      <c r="I805" s="9" t="s">
        <v>27310</v>
      </c>
      <c r="J805" s="9" t="s">
        <v>13185</v>
      </c>
      <c r="K805" t="s">
        <v>27311</v>
      </c>
      <c r="L805" t="s">
        <v>27312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9" t="s">
        <v>4</v>
      </c>
      <c r="E806" s="9" t="s">
        <v>9</v>
      </c>
      <c r="F806" s="9"/>
      <c r="H806" s="9"/>
      <c r="I806" s="9" t="s">
        <v>27313</v>
      </c>
      <c r="J806" s="9" t="s">
        <v>13185</v>
      </c>
      <c r="K806" t="s">
        <v>27314</v>
      </c>
      <c r="L806" t="s">
        <v>27315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9" t="s">
        <v>7354</v>
      </c>
      <c r="E807" s="9" t="s">
        <v>1274</v>
      </c>
      <c r="F807" s="9"/>
      <c r="H807" s="9"/>
      <c r="I807" s="9" t="s">
        <v>27316</v>
      </c>
      <c r="J807" s="9" t="s">
        <v>13185</v>
      </c>
      <c r="K807" t="s">
        <v>27317</v>
      </c>
      <c r="L807" t="s">
        <v>27318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9" t="s">
        <v>1627</v>
      </c>
      <c r="E808" s="9"/>
      <c r="F808" s="9"/>
      <c r="H808" s="9"/>
      <c r="I808" s="9" t="s">
        <v>27319</v>
      </c>
      <c r="J808" s="9" t="s">
        <v>13185</v>
      </c>
      <c r="K808" t="s">
        <v>27320</v>
      </c>
      <c r="L808" t="s">
        <v>27321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9" t="s">
        <v>4</v>
      </c>
      <c r="E809" s="9" t="s">
        <v>9</v>
      </c>
      <c r="F809" s="9"/>
      <c r="H809" s="9"/>
      <c r="I809" s="9" t="s">
        <v>27322</v>
      </c>
      <c r="J809" s="9" t="s">
        <v>13185</v>
      </c>
      <c r="K809" t="s">
        <v>27323</v>
      </c>
      <c r="L809" t="s">
        <v>27324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9" t="s">
        <v>4</v>
      </c>
      <c r="E810" s="9" t="s">
        <v>4393</v>
      </c>
      <c r="F810" s="9"/>
      <c r="H810" s="9"/>
      <c r="I810" s="9" t="s">
        <v>27325</v>
      </c>
      <c r="J810" s="9" t="s">
        <v>13185</v>
      </c>
      <c r="K810" t="s">
        <v>27326</v>
      </c>
      <c r="L810" t="s">
        <v>27327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9" t="s">
        <v>7354</v>
      </c>
      <c r="E811" s="9" t="s">
        <v>1274</v>
      </c>
      <c r="F811" s="9"/>
      <c r="H811" s="9"/>
      <c r="I811" s="9" t="s">
        <v>27328</v>
      </c>
      <c r="J811" s="9" t="s">
        <v>13185</v>
      </c>
      <c r="K811" t="s">
        <v>27329</v>
      </c>
      <c r="L811" t="s">
        <v>27330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9" t="s">
        <v>4</v>
      </c>
      <c r="E812" s="9" t="s">
        <v>9</v>
      </c>
      <c r="F812" s="9"/>
      <c r="H812" s="9"/>
      <c r="I812" s="9" t="s">
        <v>27331</v>
      </c>
      <c r="J812" s="9" t="s">
        <v>13185</v>
      </c>
      <c r="K812" t="s">
        <v>27332</v>
      </c>
      <c r="L812" t="s">
        <v>27333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9" t="s">
        <v>1627</v>
      </c>
      <c r="E813" s="9"/>
      <c r="F813" s="9"/>
      <c r="H813" s="9"/>
      <c r="I813" s="9" t="s">
        <v>27334</v>
      </c>
      <c r="J813" s="9" t="s">
        <v>13185</v>
      </c>
      <c r="K813" t="s">
        <v>27335</v>
      </c>
      <c r="L813" t="s">
        <v>27336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9" t="s">
        <v>7354</v>
      </c>
      <c r="E814" s="9" t="s">
        <v>1274</v>
      </c>
      <c r="F814" s="9"/>
      <c r="H814" s="9"/>
      <c r="I814" s="9" t="s">
        <v>27337</v>
      </c>
      <c r="J814" s="9" t="s">
        <v>13185</v>
      </c>
      <c r="K814" t="s">
        <v>27338</v>
      </c>
      <c r="L814" t="s">
        <v>27339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9" t="s">
        <v>7354</v>
      </c>
      <c r="E815" s="9" t="s">
        <v>1274</v>
      </c>
      <c r="F815" s="9"/>
      <c r="H815" s="9"/>
      <c r="I815" s="9" t="s">
        <v>27340</v>
      </c>
      <c r="J815" s="9" t="s">
        <v>13185</v>
      </c>
      <c r="K815" t="s">
        <v>27341</v>
      </c>
      <c r="L815" t="s">
        <v>27342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9" t="s">
        <v>4</v>
      </c>
      <c r="E816" s="9" t="s">
        <v>9</v>
      </c>
      <c r="F816" s="9"/>
      <c r="H816" s="9"/>
      <c r="I816" s="9" t="s">
        <v>27343</v>
      </c>
      <c r="J816" s="9" t="s">
        <v>13185</v>
      </c>
      <c r="K816" t="s">
        <v>27344</v>
      </c>
      <c r="L816" t="s">
        <v>27345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9" t="s">
        <v>4</v>
      </c>
      <c r="E817" s="9" t="s">
        <v>4393</v>
      </c>
      <c r="F817" s="9"/>
      <c r="H817" s="9"/>
      <c r="I817" s="9" t="s">
        <v>27629</v>
      </c>
      <c r="J817" s="9" t="s">
        <v>13185</v>
      </c>
      <c r="K817" t="s">
        <v>27630</v>
      </c>
      <c r="L817" t="s">
        <v>27631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9" t="s">
        <v>7354</v>
      </c>
      <c r="E818" s="9" t="s">
        <v>1274</v>
      </c>
      <c r="F818" s="9"/>
      <c r="H818" s="9"/>
      <c r="I818" s="9" t="s">
        <v>27632</v>
      </c>
      <c r="J818" s="9" t="s">
        <v>13185</v>
      </c>
      <c r="K818" t="s">
        <v>27633</v>
      </c>
      <c r="L818" t="s">
        <v>27634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9" t="s">
        <v>4</v>
      </c>
      <c r="E819" s="9" t="s">
        <v>9</v>
      </c>
      <c r="F819" s="9"/>
      <c r="H819" s="9"/>
      <c r="I819" s="9" t="s">
        <v>27635</v>
      </c>
      <c r="J819" s="9" t="s">
        <v>13185</v>
      </c>
      <c r="K819" t="s">
        <v>27636</v>
      </c>
      <c r="L819" t="s">
        <v>27637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9" t="s">
        <v>4</v>
      </c>
      <c r="E820" s="9" t="s">
        <v>9</v>
      </c>
      <c r="F820" s="9"/>
      <c r="H820" s="9"/>
      <c r="I820" s="9" t="s">
        <v>27638</v>
      </c>
      <c r="J820" s="9" t="s">
        <v>13185</v>
      </c>
      <c r="K820" t="s">
        <v>27639</v>
      </c>
      <c r="L820" t="s">
        <v>27640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9" t="s">
        <v>7354</v>
      </c>
      <c r="E821" s="9" t="s">
        <v>1274</v>
      </c>
      <c r="F821" s="9"/>
      <c r="H821" s="9"/>
      <c r="I821" s="9" t="s">
        <v>27641</v>
      </c>
      <c r="J821" s="9" t="s">
        <v>13185</v>
      </c>
      <c r="K821" t="s">
        <v>27642</v>
      </c>
      <c r="L821" t="s">
        <v>27643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9" t="s">
        <v>4</v>
      </c>
      <c r="E822" s="9" t="s">
        <v>9</v>
      </c>
      <c r="F822" s="9"/>
      <c r="H822" s="9"/>
      <c r="I822" s="9" t="s">
        <v>27644</v>
      </c>
      <c r="J822" s="9" t="s">
        <v>13185</v>
      </c>
      <c r="K822" t="s">
        <v>27645</v>
      </c>
      <c r="L822" t="s">
        <v>27646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9" t="s">
        <v>1627</v>
      </c>
      <c r="E823" s="9" t="s">
        <v>1058</v>
      </c>
      <c r="F823" s="9"/>
      <c r="H823" s="9"/>
      <c r="I823" s="9" t="s">
        <v>27647</v>
      </c>
      <c r="J823" s="9" t="s">
        <v>13185</v>
      </c>
      <c r="K823" t="s">
        <v>27648</v>
      </c>
      <c r="L823" t="s">
        <v>27649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9" t="s">
        <v>1627</v>
      </c>
      <c r="E824" s="9" t="s">
        <v>1058</v>
      </c>
      <c r="F824" s="9"/>
      <c r="H824" s="9"/>
      <c r="I824" s="9" t="s">
        <v>27650</v>
      </c>
      <c r="J824" s="9" t="s">
        <v>13185</v>
      </c>
      <c r="K824" t="s">
        <v>27651</v>
      </c>
      <c r="L824" t="s">
        <v>27652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9" t="s">
        <v>1627</v>
      </c>
      <c r="E825" s="9" t="s">
        <v>1058</v>
      </c>
      <c r="F825" s="9"/>
      <c r="H825" s="9"/>
      <c r="I825" s="9" t="s">
        <v>27653</v>
      </c>
      <c r="J825" s="9" t="s">
        <v>13185</v>
      </c>
      <c r="K825" t="s">
        <v>27654</v>
      </c>
      <c r="L825" t="s">
        <v>27655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9" t="s">
        <v>4</v>
      </c>
      <c r="E826" s="9" t="s">
        <v>9</v>
      </c>
      <c r="F826" s="9"/>
      <c r="H826" s="9"/>
      <c r="I826" s="9" t="s">
        <v>27914</v>
      </c>
      <c r="J826" s="9" t="s">
        <v>13185</v>
      </c>
      <c r="K826" t="s">
        <v>27915</v>
      </c>
      <c r="L826" t="s">
        <v>27916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9" t="s">
        <v>7354</v>
      </c>
      <c r="E827" s="9" t="s">
        <v>1274</v>
      </c>
      <c r="F827" s="9"/>
      <c r="H827" s="9"/>
      <c r="I827" s="9" t="s">
        <v>27917</v>
      </c>
      <c r="J827" s="9" t="s">
        <v>13185</v>
      </c>
      <c r="K827" t="s">
        <v>27918</v>
      </c>
      <c r="L827" t="s">
        <v>27919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9" t="s">
        <v>7354</v>
      </c>
      <c r="E828" s="9" t="s">
        <v>1274</v>
      </c>
      <c r="F828" s="9"/>
      <c r="H828" s="9"/>
      <c r="I828" s="9" t="s">
        <v>27920</v>
      </c>
      <c r="J828" s="9" t="s">
        <v>13185</v>
      </c>
      <c r="K828" t="s">
        <v>27921</v>
      </c>
      <c r="L828" t="s">
        <v>27922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9" t="s">
        <v>1627</v>
      </c>
      <c r="E829" s="9" t="s">
        <v>1058</v>
      </c>
      <c r="F829" s="9"/>
      <c r="H829" s="9"/>
      <c r="I829" s="9" t="s">
        <v>27923</v>
      </c>
      <c r="J829" s="9" t="s">
        <v>13185</v>
      </c>
      <c r="K829" t="s">
        <v>27924</v>
      </c>
      <c r="L829" t="s">
        <v>27925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9" t="s">
        <v>4</v>
      </c>
      <c r="E830" s="9" t="s">
        <v>4393</v>
      </c>
      <c r="F830" s="9"/>
      <c r="H830" s="9"/>
      <c r="I830" s="9" t="s">
        <v>27926</v>
      </c>
      <c r="J830" s="9" t="s">
        <v>13185</v>
      </c>
      <c r="K830" t="s">
        <v>27927</v>
      </c>
      <c r="L830" t="s">
        <v>27928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9" t="s">
        <v>7354</v>
      </c>
      <c r="E831" s="9" t="s">
        <v>1274</v>
      </c>
      <c r="F831" s="9"/>
      <c r="H831" s="9"/>
      <c r="I831" s="9" t="s">
        <v>27929</v>
      </c>
      <c r="J831" s="9" t="s">
        <v>13185</v>
      </c>
      <c r="K831" t="s">
        <v>27930</v>
      </c>
      <c r="L831" t="s">
        <v>27931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9" t="s">
        <v>7354</v>
      </c>
      <c r="E832" s="9" t="s">
        <v>1274</v>
      </c>
      <c r="F832" s="9"/>
      <c r="H832" s="9" t="s">
        <v>2352</v>
      </c>
      <c r="I832" s="9" t="s">
        <v>27932</v>
      </c>
      <c r="J832" s="9" t="s">
        <v>13185</v>
      </c>
      <c r="K832" t="s">
        <v>27933</v>
      </c>
      <c r="L832" t="s">
        <v>27934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9" t="s">
        <v>7354</v>
      </c>
      <c r="E833" s="9" t="s">
        <v>1274</v>
      </c>
      <c r="F833" s="9"/>
      <c r="H833" s="9"/>
      <c r="I833" s="9" t="s">
        <v>27935</v>
      </c>
      <c r="J833" s="9" t="s">
        <v>13185</v>
      </c>
      <c r="K833" t="s">
        <v>27936</v>
      </c>
      <c r="L833" t="s">
        <v>27937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9" t="s">
        <v>7354</v>
      </c>
      <c r="E834" s="9" t="s">
        <v>1274</v>
      </c>
      <c r="F834" s="9"/>
      <c r="H834" s="9"/>
      <c r="I834" s="9" t="s">
        <v>27938</v>
      </c>
      <c r="J834" s="9" t="s">
        <v>13185</v>
      </c>
      <c r="K834" t="s">
        <v>27939</v>
      </c>
      <c r="L834" t="s">
        <v>27940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9" t="s">
        <v>7354</v>
      </c>
      <c r="E835" s="9" t="s">
        <v>1274</v>
      </c>
      <c r="F835" s="9"/>
      <c r="H835" s="9"/>
      <c r="I835" s="9" t="s">
        <v>27941</v>
      </c>
      <c r="J835" s="9" t="s">
        <v>13185</v>
      </c>
      <c r="K835" t="s">
        <v>27942</v>
      </c>
      <c r="L835" t="s">
        <v>27943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9" t="s">
        <v>1627</v>
      </c>
      <c r="E836" s="9"/>
      <c r="F836" s="9"/>
      <c r="H836" s="9"/>
      <c r="I836" s="9" t="s">
        <v>27944</v>
      </c>
      <c r="J836" s="9" t="s">
        <v>13185</v>
      </c>
      <c r="K836" t="s">
        <v>27945</v>
      </c>
      <c r="L836" t="s">
        <v>27946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9" t="s">
        <v>1627</v>
      </c>
      <c r="E837" s="9"/>
      <c r="F837" s="9"/>
      <c r="H837" s="9"/>
      <c r="I837" s="9" t="s">
        <v>27947</v>
      </c>
      <c r="J837" s="9" t="s">
        <v>13185</v>
      </c>
      <c r="K837" t="s">
        <v>27948</v>
      </c>
      <c r="L837" t="s">
        <v>27949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9" t="s">
        <v>28100</v>
      </c>
      <c r="E838" s="9"/>
      <c r="F838" s="9"/>
      <c r="H838" s="9"/>
      <c r="I838" s="9" t="s">
        <v>27950</v>
      </c>
      <c r="J838" s="9" t="s">
        <v>13185</v>
      </c>
      <c r="K838" t="s">
        <v>27951</v>
      </c>
      <c r="L838" t="s">
        <v>27952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9" t="s">
        <v>28100</v>
      </c>
      <c r="E839" s="9"/>
      <c r="F839" s="9"/>
      <c r="H839" s="9"/>
      <c r="I839" s="9" t="s">
        <v>27953</v>
      </c>
      <c r="J839" s="9" t="s">
        <v>13185</v>
      </c>
      <c r="K839" t="s">
        <v>27954</v>
      </c>
      <c r="L839" t="s">
        <v>27955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9" t="s">
        <v>28101</v>
      </c>
      <c r="E840" s="9" t="s">
        <v>1274</v>
      </c>
      <c r="F840" s="9"/>
      <c r="H840" s="9"/>
      <c r="I840" s="9" t="s">
        <v>27956</v>
      </c>
      <c r="J840" s="9" t="s">
        <v>13185</v>
      </c>
      <c r="K840" t="s">
        <v>27957</v>
      </c>
      <c r="L840" t="s">
        <v>27958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9" t="s">
        <v>28102</v>
      </c>
      <c r="E841" s="9" t="s">
        <v>1274</v>
      </c>
      <c r="F841" s="9"/>
      <c r="H841" s="9"/>
      <c r="I841" s="9" t="s">
        <v>27959</v>
      </c>
      <c r="J841" s="9" t="s">
        <v>13185</v>
      </c>
      <c r="K841" t="s">
        <v>27960</v>
      </c>
      <c r="L841" t="s">
        <v>27961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9" t="s">
        <v>4</v>
      </c>
      <c r="E842" s="9" t="s">
        <v>9</v>
      </c>
      <c r="F842" s="9"/>
      <c r="H842" s="9"/>
      <c r="I842" s="9" t="s">
        <v>27962</v>
      </c>
      <c r="J842" s="9" t="s">
        <v>13185</v>
      </c>
      <c r="K842" t="s">
        <v>27963</v>
      </c>
      <c r="L842" t="s">
        <v>27964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9" t="s">
        <v>4</v>
      </c>
      <c r="E843" s="9" t="s">
        <v>9</v>
      </c>
      <c r="F843" s="9"/>
      <c r="H843" s="9"/>
      <c r="I843" s="9" t="s">
        <v>27965</v>
      </c>
      <c r="J843" s="9" t="s">
        <v>13185</v>
      </c>
      <c r="K843" t="s">
        <v>27966</v>
      </c>
      <c r="L843" t="s">
        <v>27967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9" t="s">
        <v>4</v>
      </c>
      <c r="E844" s="9" t="s">
        <v>9</v>
      </c>
      <c r="F844" s="9"/>
      <c r="H844" s="9"/>
      <c r="I844" s="9" t="s">
        <v>27968</v>
      </c>
      <c r="J844" s="9" t="s">
        <v>13185</v>
      </c>
      <c r="K844" t="s">
        <v>27969</v>
      </c>
      <c r="L844" t="s">
        <v>27970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9" t="s">
        <v>1273</v>
      </c>
      <c r="E845" s="9" t="s">
        <v>86</v>
      </c>
      <c r="F845" s="9"/>
      <c r="H845" s="9"/>
      <c r="I845" s="9" t="s">
        <v>27971</v>
      </c>
      <c r="J845" s="9" t="s">
        <v>13185</v>
      </c>
      <c r="K845" t="s">
        <v>27972</v>
      </c>
      <c r="L845" t="s">
        <v>27973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9" t="s">
        <v>587</v>
      </c>
      <c r="E846" s="9" t="s">
        <v>86</v>
      </c>
      <c r="F846" s="9" t="s">
        <v>58</v>
      </c>
      <c r="H846" s="9"/>
      <c r="I846" s="9" t="s">
        <v>27974</v>
      </c>
      <c r="J846" s="9" t="s">
        <v>13185</v>
      </c>
      <c r="K846" t="s">
        <v>27975</v>
      </c>
      <c r="L846" t="s">
        <v>27976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9" t="s">
        <v>7365</v>
      </c>
      <c r="E847" s="9" t="s">
        <v>86</v>
      </c>
      <c r="F847" s="9"/>
      <c r="G847">
        <v>4</v>
      </c>
      <c r="H847" s="9"/>
      <c r="I847" s="9" t="s">
        <v>27977</v>
      </c>
      <c r="J847" s="9" t="s">
        <v>13185</v>
      </c>
      <c r="K847" t="s">
        <v>27978</v>
      </c>
      <c r="L847" t="s">
        <v>27979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9" t="s">
        <v>28103</v>
      </c>
      <c r="E848" s="9" t="s">
        <v>1274</v>
      </c>
      <c r="F848" s="9"/>
      <c r="H848" s="9"/>
      <c r="I848" s="9" t="s">
        <v>27980</v>
      </c>
      <c r="J848" s="9" t="s">
        <v>13185</v>
      </c>
      <c r="K848" t="s">
        <v>27981</v>
      </c>
      <c r="L848" t="s">
        <v>27982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9" t="s">
        <v>28104</v>
      </c>
      <c r="E849" s="9" t="s">
        <v>1274</v>
      </c>
      <c r="F849" s="9"/>
      <c r="H849" s="9"/>
      <c r="I849" s="9" t="s">
        <v>27983</v>
      </c>
      <c r="J849" s="9" t="s">
        <v>13185</v>
      </c>
      <c r="K849" t="s">
        <v>27984</v>
      </c>
      <c r="L849" t="s">
        <v>27985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9" t="s">
        <v>1627</v>
      </c>
      <c r="E850" s="9" t="s">
        <v>1058</v>
      </c>
      <c r="F850" s="9"/>
      <c r="H850" s="9"/>
      <c r="I850" s="9" t="s">
        <v>27986</v>
      </c>
      <c r="J850" s="9" t="s">
        <v>13185</v>
      </c>
      <c r="K850" t="s">
        <v>27987</v>
      </c>
      <c r="L850" t="s">
        <v>27988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9" t="s">
        <v>1627</v>
      </c>
      <c r="E851" s="9" t="s">
        <v>1058</v>
      </c>
      <c r="F851" s="9"/>
      <c r="H851" s="9"/>
      <c r="I851" s="9" t="s">
        <v>27989</v>
      </c>
      <c r="J851" s="9" t="s">
        <v>13185</v>
      </c>
      <c r="K851" t="s">
        <v>27990</v>
      </c>
      <c r="L851" t="s">
        <v>27991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9" t="s">
        <v>4</v>
      </c>
      <c r="E852" s="9" t="s">
        <v>9</v>
      </c>
      <c r="F852" s="9"/>
      <c r="H852" s="9"/>
      <c r="I852" s="9" t="s">
        <v>27992</v>
      </c>
      <c r="J852" s="9" t="s">
        <v>13185</v>
      </c>
      <c r="K852" t="s">
        <v>27993</v>
      </c>
      <c r="L852" t="s">
        <v>27994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9" t="s">
        <v>4</v>
      </c>
      <c r="E853" s="9" t="s">
        <v>9</v>
      </c>
      <c r="F853" s="9"/>
      <c r="H853" s="9"/>
      <c r="I853" s="9" t="s">
        <v>27995</v>
      </c>
      <c r="J853" s="9" t="s">
        <v>13185</v>
      </c>
      <c r="K853" t="s">
        <v>27996</v>
      </c>
      <c r="L853" t="s">
        <v>27997</v>
      </c>
      <c r="M853" s="2" t="str">
        <f>HYPERLINK(склад2въезд1319202122[[#This Row],[RelativePath]])</f>
        <v>8 Ангар вход\GA3948333_1_20260415T222447Z.jpg</v>
      </c>
    </row>
  </sheetData>
  <conditionalFormatting sqref="D854:D864 E854:E867 G2:H853 D2:E853">
    <cfRule type="containsText" dxfId="982" priority="14" operator="containsText" text="Выезд с территории">
      <formula>NOT(ISERROR(SEARCH("Выезд с территории",D2)))</formula>
    </cfRule>
  </conditionalFormatting>
  <conditionalFormatting sqref="F2:F853">
    <cfRule type="notContainsText" dxfId="981" priority="13" operator="notContains" text="порожний">
      <formula>ISERROR(SEARCH("порожний",F2))</formula>
    </cfRule>
  </conditionalFormatting>
  <conditionalFormatting sqref="E2:E867">
    <cfRule type="containsText" dxfId="980" priority="11" operator="containsText" text="Газель базы">
      <formula>NOT(ISERROR(SEARCH("Газель базы",E2)))</formula>
    </cfRule>
    <cfRule type="containsText" dxfId="979" priority="12" operator="containsText" text="Погрузчик базы">
      <formula>NOT(ISERROR(SEARCH("Погрузчик базы",E2)))</formula>
    </cfRule>
  </conditionalFormatting>
  <conditionalFormatting sqref="E2:E867">
    <cfRule type="containsText" dxfId="978" priority="10" operator="containsText" text="Трактор базы">
      <formula>NOT(ISERROR(SEARCH("Трактор базы",E2)))</formula>
    </cfRule>
  </conditionalFormatting>
  <conditionalFormatting sqref="A2:C853">
    <cfRule type="expression" dxfId="977" priority="9">
      <formula>$A2="пн"</formula>
    </cfRule>
  </conditionalFormatting>
  <conditionalFormatting sqref="A2:C855">
    <cfRule type="expression" dxfId="976" priority="3">
      <formula>$A2="вс"</formula>
    </cfRule>
    <cfRule type="expression" dxfId="975" priority="4">
      <formula>$A2="сб"</formula>
    </cfRule>
    <cfRule type="expression" dxfId="974" priority="5">
      <formula>$A2="пт"</formula>
    </cfRule>
    <cfRule type="expression" dxfId="973" priority="6">
      <formula>$A2="чт"</formula>
    </cfRule>
    <cfRule type="expression" dxfId="972" priority="7">
      <formula>$A2="ср"</formula>
    </cfRule>
    <cfRule type="expression" dxfId="971" priority="8">
      <formula>$A2="вт"</formula>
    </cfRule>
  </conditionalFormatting>
  <conditionalFormatting sqref="D2:D864">
    <cfRule type="containsText" dxfId="9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4">
    <cfRule type="containsText" dxfId="9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84"/>
  <sheetViews>
    <sheetView zoomScale="90" zoomScaleNormal="90" workbookViewId="0">
      <pane ySplit="1" topLeftCell="A864" activePane="bottomLeft" state="frozen"/>
      <selection pane="bottomLeft" activeCell="I879" sqref="I879:I8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9" t="s">
        <v>4</v>
      </c>
      <c r="E833" s="9" t="s">
        <v>9</v>
      </c>
      <c r="F833" s="9"/>
      <c r="H833" s="9"/>
      <c r="I833" s="9" t="s">
        <v>25610</v>
      </c>
      <c r="J833" s="9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9" t="s">
        <v>1627</v>
      </c>
      <c r="E834" s="9" t="s">
        <v>687</v>
      </c>
      <c r="F834" s="9"/>
      <c r="H834" s="9"/>
      <c r="I834" s="9" t="s">
        <v>25613</v>
      </c>
      <c r="J834" s="9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9" t="s">
        <v>1627</v>
      </c>
      <c r="E835" s="9" t="s">
        <v>687</v>
      </c>
      <c r="F835" s="9"/>
      <c r="H835" s="9"/>
      <c r="I835" s="9" t="s">
        <v>25616</v>
      </c>
      <c r="J835" s="9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9" t="s">
        <v>1627</v>
      </c>
      <c r="E836" s="9" t="s">
        <v>687</v>
      </c>
      <c r="F836" s="9"/>
      <c r="H836" s="9"/>
      <c r="I836" s="9" t="s">
        <v>25619</v>
      </c>
      <c r="J836" s="9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9" t="s">
        <v>7354</v>
      </c>
      <c r="E837" s="9" t="s">
        <v>7355</v>
      </c>
      <c r="F837" s="9"/>
      <c r="H837" s="9"/>
      <c r="I837" s="9" t="s">
        <v>25622</v>
      </c>
      <c r="J837" s="9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9" t="s">
        <v>7354</v>
      </c>
      <c r="E838" s="9" t="s">
        <v>7355</v>
      </c>
      <c r="F838" s="9"/>
      <c r="H838" s="9"/>
      <c r="I838" s="9" t="s">
        <v>25625</v>
      </c>
      <c r="J838" s="9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9" t="s">
        <v>7354</v>
      </c>
      <c r="E839" s="9" t="s">
        <v>7355</v>
      </c>
      <c r="F839" s="9"/>
      <c r="H839" s="9"/>
      <c r="I839" s="9" t="s">
        <v>25628</v>
      </c>
      <c r="J839" s="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9" t="s">
        <v>7354</v>
      </c>
      <c r="E840" s="9" t="s">
        <v>7355</v>
      </c>
      <c r="F840" s="9"/>
      <c r="H840" s="9"/>
      <c r="I840" s="9" t="s">
        <v>25631</v>
      </c>
      <c r="J840" s="9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9" t="s">
        <v>1627</v>
      </c>
      <c r="E841" s="9" t="s">
        <v>687</v>
      </c>
      <c r="F841" s="9"/>
      <c r="H841" s="9"/>
      <c r="I841" s="9" t="s">
        <v>25634</v>
      </c>
      <c r="J841" s="9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9" t="s">
        <v>1627</v>
      </c>
      <c r="E842" s="9" t="s">
        <v>687</v>
      </c>
      <c r="F842" s="9"/>
      <c r="H842" s="9"/>
      <c r="I842" s="9" t="s">
        <v>25637</v>
      </c>
      <c r="J842" s="9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9" t="s">
        <v>4</v>
      </c>
      <c r="E843" s="9" t="s">
        <v>9</v>
      </c>
      <c r="F843" s="9"/>
      <c r="H843" s="9"/>
      <c r="I843" s="9" t="s">
        <v>25640</v>
      </c>
      <c r="J843" s="9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9" t="s">
        <v>1627</v>
      </c>
      <c r="E844" s="9" t="s">
        <v>687</v>
      </c>
      <c r="F844" s="9"/>
      <c r="H844" s="9"/>
      <c r="I844" s="9" t="s">
        <v>25643</v>
      </c>
      <c r="J844" s="9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9" t="s">
        <v>1627</v>
      </c>
      <c r="E845" s="9" t="s">
        <v>687</v>
      </c>
      <c r="F845" s="9"/>
      <c r="H845" s="9"/>
      <c r="I845" s="9" t="s">
        <v>25646</v>
      </c>
      <c r="J845" s="9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9" t="s">
        <v>4</v>
      </c>
      <c r="E846" s="9" t="s">
        <v>9</v>
      </c>
      <c r="F846" s="9"/>
      <c r="H846" s="9"/>
      <c r="I846" s="9" t="s">
        <v>25649</v>
      </c>
      <c r="J846" s="9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9" t="s">
        <v>1627</v>
      </c>
      <c r="E847" s="9" t="s">
        <v>687</v>
      </c>
      <c r="F847" s="9"/>
      <c r="H847" s="9"/>
      <c r="I847" s="9" t="s">
        <v>25652</v>
      </c>
      <c r="J847" s="9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9" t="s">
        <v>4</v>
      </c>
      <c r="E848" s="9" t="s">
        <v>9</v>
      </c>
      <c r="F848" s="9"/>
      <c r="H848" s="9"/>
      <c r="I848" s="9" t="s">
        <v>25655</v>
      </c>
      <c r="J848" s="9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9" t="s">
        <v>1627</v>
      </c>
      <c r="E849" s="9" t="s">
        <v>687</v>
      </c>
      <c r="F849" s="9"/>
      <c r="H849" s="9"/>
      <c r="I849" s="9" t="s">
        <v>25658</v>
      </c>
      <c r="J849" s="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9" t="s">
        <v>4</v>
      </c>
      <c r="E850" s="9" t="s">
        <v>9</v>
      </c>
      <c r="F850" s="9"/>
      <c r="H850" s="9"/>
      <c r="I850" s="9" t="s">
        <v>25661</v>
      </c>
      <c r="J850" s="9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9" t="s">
        <v>1627</v>
      </c>
      <c r="E851" s="9" t="s">
        <v>687</v>
      </c>
      <c r="F851" s="9"/>
      <c r="H851" s="9"/>
      <c r="I851" s="9" t="s">
        <v>25664</v>
      </c>
      <c r="J851" s="9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9" t="s">
        <v>1627</v>
      </c>
      <c r="E852" s="9" t="s">
        <v>687</v>
      </c>
      <c r="F852" s="9"/>
      <c r="H852" s="9"/>
      <c r="I852" s="9" t="s">
        <v>25667</v>
      </c>
      <c r="J852" s="9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9" t="s">
        <v>1627</v>
      </c>
      <c r="E853" s="9" t="s">
        <v>687</v>
      </c>
      <c r="F853" s="9"/>
      <c r="H853" s="9"/>
      <c r="I853" s="9" t="s">
        <v>25670</v>
      </c>
      <c r="J853" s="9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9" t="s">
        <v>1627</v>
      </c>
      <c r="E854" s="9" t="s">
        <v>687</v>
      </c>
      <c r="F854" s="9"/>
      <c r="H854" s="9"/>
      <c r="I854" s="9" t="s">
        <v>25673</v>
      </c>
      <c r="J854" s="9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9" t="s">
        <v>7354</v>
      </c>
      <c r="E855" s="9" t="s">
        <v>7355</v>
      </c>
      <c r="F855" s="9"/>
      <c r="H855" s="9"/>
      <c r="I855" s="9" t="s">
        <v>26455</v>
      </c>
      <c r="J855" s="9" t="s">
        <v>11086</v>
      </c>
      <c r="K855" t="s">
        <v>26456</v>
      </c>
      <c r="L855" t="s">
        <v>26457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9" t="s">
        <v>7354</v>
      </c>
      <c r="E856" s="9" t="s">
        <v>7355</v>
      </c>
      <c r="F856" s="9"/>
      <c r="H856" s="9"/>
      <c r="I856" s="9" t="s">
        <v>26458</v>
      </c>
      <c r="J856" s="9" t="s">
        <v>11086</v>
      </c>
      <c r="K856" t="s">
        <v>26459</v>
      </c>
      <c r="L856" t="s">
        <v>26460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9" t="s">
        <v>1627</v>
      </c>
      <c r="E857" s="9" t="s">
        <v>687</v>
      </c>
      <c r="F857" s="9"/>
      <c r="H857" s="9"/>
      <c r="I857" s="9" t="s">
        <v>26461</v>
      </c>
      <c r="J857" s="9" t="s">
        <v>11086</v>
      </c>
      <c r="K857" t="s">
        <v>26462</v>
      </c>
      <c r="L857" t="s">
        <v>26463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9" t="s">
        <v>1627</v>
      </c>
      <c r="E858" s="9" t="s">
        <v>687</v>
      </c>
      <c r="F858" s="9"/>
      <c r="H858" s="9"/>
      <c r="I858" s="9" t="s">
        <v>26464</v>
      </c>
      <c r="J858" s="9" t="s">
        <v>11086</v>
      </c>
      <c r="K858" t="s">
        <v>26465</v>
      </c>
      <c r="L858" t="s">
        <v>26466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9" t="s">
        <v>1627</v>
      </c>
      <c r="E859" s="9" t="s">
        <v>687</v>
      </c>
      <c r="F859" s="9"/>
      <c r="H859" s="9"/>
      <c r="I859" s="9" t="s">
        <v>26467</v>
      </c>
      <c r="J859" s="9" t="s">
        <v>11086</v>
      </c>
      <c r="K859" t="s">
        <v>26468</v>
      </c>
      <c r="L859" t="s">
        <v>26469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9" t="s">
        <v>1627</v>
      </c>
      <c r="E860" s="9" t="s">
        <v>687</v>
      </c>
      <c r="F860" s="9"/>
      <c r="H860" s="9"/>
      <c r="I860" s="9" t="s">
        <v>26470</v>
      </c>
      <c r="J860" s="9" t="s">
        <v>11086</v>
      </c>
      <c r="K860" t="s">
        <v>26471</v>
      </c>
      <c r="L860" t="s">
        <v>26472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9" t="s">
        <v>7354</v>
      </c>
      <c r="E861" s="9" t="s">
        <v>7355</v>
      </c>
      <c r="F861" s="9"/>
      <c r="H861" s="9"/>
      <c r="I861" s="9" t="s">
        <v>26473</v>
      </c>
      <c r="J861" s="9" t="s">
        <v>11086</v>
      </c>
      <c r="K861" t="s">
        <v>26474</v>
      </c>
      <c r="L861" t="s">
        <v>26475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9" t="s">
        <v>1627</v>
      </c>
      <c r="E862" s="9" t="s">
        <v>687</v>
      </c>
      <c r="F862" s="9"/>
      <c r="H862" s="9"/>
      <c r="I862" s="9" t="s">
        <v>26476</v>
      </c>
      <c r="J862" s="9" t="s">
        <v>11086</v>
      </c>
      <c r="K862" t="s">
        <v>26477</v>
      </c>
      <c r="L862" t="s">
        <v>26478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9" t="s">
        <v>1627</v>
      </c>
      <c r="E863" s="9" t="s">
        <v>687</v>
      </c>
      <c r="F863" s="9"/>
      <c r="H863" s="9"/>
      <c r="I863" s="9" t="s">
        <v>26479</v>
      </c>
      <c r="J863" s="9" t="s">
        <v>11086</v>
      </c>
      <c r="K863" t="s">
        <v>26480</v>
      </c>
      <c r="L863" t="s">
        <v>26481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9" t="s">
        <v>7354</v>
      </c>
      <c r="E864" s="9" t="s">
        <v>7355</v>
      </c>
      <c r="F864" s="9"/>
      <c r="H864" s="9"/>
      <c r="I864" s="9" t="s">
        <v>26482</v>
      </c>
      <c r="J864" s="9" t="s">
        <v>11086</v>
      </c>
      <c r="K864" t="s">
        <v>26483</v>
      </c>
      <c r="L864" t="s">
        <v>26484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9" t="s">
        <v>7354</v>
      </c>
      <c r="E865" s="9" t="s">
        <v>7355</v>
      </c>
      <c r="F865" s="9"/>
      <c r="H865" s="9"/>
      <c r="I865" s="9" t="s">
        <v>26485</v>
      </c>
      <c r="J865" s="9" t="s">
        <v>11086</v>
      </c>
      <c r="K865" t="s">
        <v>26486</v>
      </c>
      <c r="L865" t="s">
        <v>26487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9" t="s">
        <v>4</v>
      </c>
      <c r="E866" s="9" t="s">
        <v>9</v>
      </c>
      <c r="F866" s="9"/>
      <c r="H866" s="9"/>
      <c r="I866" s="9" t="s">
        <v>26488</v>
      </c>
      <c r="J866" s="9" t="s">
        <v>11086</v>
      </c>
      <c r="K866" t="s">
        <v>26489</v>
      </c>
      <c r="L866" t="s">
        <v>26490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9" t="s">
        <v>4</v>
      </c>
      <c r="E867" s="9" t="s">
        <v>4393</v>
      </c>
      <c r="F867" s="9"/>
      <c r="H867" s="9"/>
      <c r="I867" s="9" t="s">
        <v>26491</v>
      </c>
      <c r="J867" s="9" t="s">
        <v>11086</v>
      </c>
      <c r="K867" t="s">
        <v>26492</v>
      </c>
      <c r="L867" t="s">
        <v>26493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9" t="s">
        <v>4</v>
      </c>
      <c r="E868" s="9" t="s">
        <v>9</v>
      </c>
      <c r="F868" s="9"/>
      <c r="H868" s="9"/>
      <c r="I868" s="9" t="s">
        <v>26494</v>
      </c>
      <c r="J868" s="9" t="s">
        <v>11086</v>
      </c>
      <c r="K868" t="s">
        <v>26495</v>
      </c>
      <c r="L868" t="s">
        <v>26496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9" t="s">
        <v>4</v>
      </c>
      <c r="E869" s="9" t="s">
        <v>9</v>
      </c>
      <c r="F869" s="9"/>
      <c r="H869" s="9"/>
      <c r="I869" s="9" t="s">
        <v>26497</v>
      </c>
      <c r="J869" s="9" t="s">
        <v>11086</v>
      </c>
      <c r="K869" t="s">
        <v>26498</v>
      </c>
      <c r="L869" t="s">
        <v>26499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9" t="s">
        <v>7354</v>
      </c>
      <c r="E870" s="9" t="s">
        <v>7355</v>
      </c>
      <c r="F870" s="9"/>
      <c r="H870" s="9"/>
      <c r="I870" s="9" t="s">
        <v>26500</v>
      </c>
      <c r="J870" s="9" t="s">
        <v>11086</v>
      </c>
      <c r="K870" t="s">
        <v>26501</v>
      </c>
      <c r="L870" t="s">
        <v>26502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9" t="s">
        <v>1627</v>
      </c>
      <c r="E871" s="9" t="s">
        <v>687</v>
      </c>
      <c r="F871" s="9"/>
      <c r="H871" s="9"/>
      <c r="I871" s="9" t="s">
        <v>26503</v>
      </c>
      <c r="J871" s="9" t="s">
        <v>11086</v>
      </c>
      <c r="K871" t="s">
        <v>26504</v>
      </c>
      <c r="L871" t="s">
        <v>26505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9" t="s">
        <v>4</v>
      </c>
      <c r="E872" s="9" t="s">
        <v>9</v>
      </c>
      <c r="F872" s="9"/>
      <c r="H872" s="9"/>
      <c r="I872" s="9" t="s">
        <v>26506</v>
      </c>
      <c r="J872" s="9" t="s">
        <v>11086</v>
      </c>
      <c r="K872" t="s">
        <v>26507</v>
      </c>
      <c r="L872" t="s">
        <v>26508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9" t="s">
        <v>1627</v>
      </c>
      <c r="E873" s="9" t="s">
        <v>687</v>
      </c>
      <c r="F873" s="9"/>
      <c r="H873" s="9"/>
      <c r="I873" s="9" t="s">
        <v>27346</v>
      </c>
      <c r="J873" s="9" t="s">
        <v>11086</v>
      </c>
      <c r="K873" t="s">
        <v>27347</v>
      </c>
      <c r="L873" t="s">
        <v>27348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9" t="s">
        <v>4</v>
      </c>
      <c r="E874" s="9" t="s">
        <v>9</v>
      </c>
      <c r="F874" s="9"/>
      <c r="H874" s="9"/>
      <c r="I874" s="9" t="s">
        <v>27349</v>
      </c>
      <c r="J874" s="9" t="s">
        <v>11086</v>
      </c>
      <c r="K874" t="s">
        <v>27350</v>
      </c>
      <c r="L874" t="s">
        <v>27351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9" t="s">
        <v>1627</v>
      </c>
      <c r="E875" s="9" t="s">
        <v>687</v>
      </c>
      <c r="F875" s="9"/>
      <c r="H875" s="9"/>
      <c r="I875" s="9" t="s">
        <v>27352</v>
      </c>
      <c r="J875" s="9" t="s">
        <v>11086</v>
      </c>
      <c r="K875" t="s">
        <v>27353</v>
      </c>
      <c r="L875" t="s">
        <v>27354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9" t="s">
        <v>1627</v>
      </c>
      <c r="E876" s="9" t="s">
        <v>687</v>
      </c>
      <c r="F876" s="9"/>
      <c r="H876" s="9"/>
      <c r="I876" s="9" t="s">
        <v>27355</v>
      </c>
      <c r="J876" s="9" t="s">
        <v>11086</v>
      </c>
      <c r="K876" t="s">
        <v>27356</v>
      </c>
      <c r="L876" t="s">
        <v>27357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9" t="s">
        <v>1627</v>
      </c>
      <c r="E877" s="9" t="s">
        <v>687</v>
      </c>
      <c r="F877" s="9"/>
      <c r="H877" s="9"/>
      <c r="I877" s="9" t="s">
        <v>27358</v>
      </c>
      <c r="J877" s="9" t="s">
        <v>11086</v>
      </c>
      <c r="K877" t="s">
        <v>27359</v>
      </c>
      <c r="L877" t="s">
        <v>27360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9" t="s">
        <v>4</v>
      </c>
      <c r="E878" s="9" t="s">
        <v>9</v>
      </c>
      <c r="F878" s="9"/>
      <c r="H878" s="9"/>
      <c r="I878" s="9" t="s">
        <v>27361</v>
      </c>
      <c r="J878" s="9" t="s">
        <v>11086</v>
      </c>
      <c r="K878" t="s">
        <v>27362</v>
      </c>
      <c r="L878" t="s">
        <v>27363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9" t="s">
        <v>4</v>
      </c>
      <c r="E879" s="9" t="s">
        <v>9</v>
      </c>
      <c r="F879" s="9"/>
      <c r="H879" s="9"/>
      <c r="I879" s="9" t="s">
        <v>27659</v>
      </c>
      <c r="J879" s="9" t="s">
        <v>11086</v>
      </c>
      <c r="K879" t="s">
        <v>27660</v>
      </c>
      <c r="L879" t="s">
        <v>27661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9" t="s">
        <v>4</v>
      </c>
      <c r="E880" s="9" t="s">
        <v>9</v>
      </c>
      <c r="F880" s="9"/>
      <c r="H880" s="9"/>
      <c r="I880" s="9" t="s">
        <v>27662</v>
      </c>
      <c r="J880" s="9" t="s">
        <v>11086</v>
      </c>
      <c r="K880" t="s">
        <v>27663</v>
      </c>
      <c r="L880" t="s">
        <v>27664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9" t="s">
        <v>4</v>
      </c>
      <c r="E881" s="9" t="s">
        <v>9</v>
      </c>
      <c r="F881" s="9"/>
      <c r="H881" s="9"/>
      <c r="I881" s="9" t="s">
        <v>27665</v>
      </c>
      <c r="J881" s="9" t="s">
        <v>11086</v>
      </c>
      <c r="K881" t="s">
        <v>27666</v>
      </c>
      <c r="L881" t="s">
        <v>27667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9" t="s">
        <v>1627</v>
      </c>
      <c r="E882" s="9" t="s">
        <v>687</v>
      </c>
      <c r="F882" s="9"/>
      <c r="H882" s="9"/>
      <c r="I882" s="9" t="s">
        <v>27668</v>
      </c>
      <c r="J882" s="9" t="s">
        <v>11086</v>
      </c>
      <c r="K882" t="s">
        <v>27669</v>
      </c>
      <c r="L882" t="s">
        <v>27670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9" t="s">
        <v>4</v>
      </c>
      <c r="E883" s="9" t="s">
        <v>9</v>
      </c>
      <c r="F883" s="9"/>
      <c r="H883" s="9"/>
      <c r="I883" s="9" t="s">
        <v>27998</v>
      </c>
      <c r="J883" s="9" t="s">
        <v>11086</v>
      </c>
      <c r="K883" t="s">
        <v>27999</v>
      </c>
      <c r="L883" t="s">
        <v>28000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9" t="s">
        <v>4</v>
      </c>
      <c r="E884" s="9" t="s">
        <v>9</v>
      </c>
      <c r="F884" s="9"/>
      <c r="H884" s="9"/>
      <c r="I884" s="9" t="s">
        <v>28001</v>
      </c>
      <c r="J884" s="9" t="s">
        <v>11086</v>
      </c>
      <c r="K884" t="s">
        <v>28002</v>
      </c>
      <c r="L884" t="s">
        <v>28003</v>
      </c>
      <c r="M884" s="2" t="str">
        <f>HYPERLINK(склад2въезд13192021222[[#This Row],[RelativePath]])</f>
        <v>9 Ангар рейсмус\GA3948333_2_20260415T154703Z.jpg</v>
      </c>
    </row>
  </sheetData>
  <conditionalFormatting sqref="D885:D895 E885:E898 G2:H884 D2:E884">
    <cfRule type="containsText" dxfId="968" priority="14" operator="containsText" text="Выезд с территории">
      <formula>NOT(ISERROR(SEARCH("Выезд с территории",D2)))</formula>
    </cfRule>
  </conditionalFormatting>
  <conditionalFormatting sqref="F2:F884">
    <cfRule type="notContainsText" dxfId="967" priority="13" operator="notContains" text="порожний">
      <formula>ISERROR(SEARCH("порожний",F2))</formula>
    </cfRule>
  </conditionalFormatting>
  <conditionalFormatting sqref="E2:E898">
    <cfRule type="containsText" dxfId="966" priority="11" operator="containsText" text="Газель базы">
      <formula>NOT(ISERROR(SEARCH("Газель базы",E2)))</formula>
    </cfRule>
    <cfRule type="containsText" dxfId="965" priority="12" operator="containsText" text="Погрузчик базы">
      <formula>NOT(ISERROR(SEARCH("Погрузчик базы",E2)))</formula>
    </cfRule>
  </conditionalFormatting>
  <conditionalFormatting sqref="E2:E898">
    <cfRule type="containsText" dxfId="964" priority="10" operator="containsText" text="Трактор базы">
      <formula>NOT(ISERROR(SEARCH("Трактор базы",E2)))</formula>
    </cfRule>
  </conditionalFormatting>
  <conditionalFormatting sqref="A2:C884">
    <cfRule type="expression" dxfId="963" priority="9">
      <formula>$A2="пн"</formula>
    </cfRule>
  </conditionalFormatting>
  <conditionalFormatting sqref="A2:C886">
    <cfRule type="expression" dxfId="962" priority="3">
      <formula>$A2="вс"</formula>
    </cfRule>
    <cfRule type="expression" dxfId="961" priority="4">
      <formula>$A2="сб"</formula>
    </cfRule>
    <cfRule type="expression" dxfId="960" priority="5">
      <formula>$A2="пт"</formula>
    </cfRule>
    <cfRule type="expression" dxfId="959" priority="6">
      <formula>$A2="чт"</formula>
    </cfRule>
    <cfRule type="expression" dxfId="958" priority="7">
      <formula>$A2="ср"</formula>
    </cfRule>
    <cfRule type="expression" dxfId="957" priority="8">
      <formula>$A2="вт"</formula>
    </cfRule>
  </conditionalFormatting>
  <conditionalFormatting sqref="D2:D895">
    <cfRule type="containsText" dxfId="9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5">
    <cfRule type="containsText" dxfId="9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091"/>
  <sheetViews>
    <sheetView zoomScale="90" zoomScaleNormal="90" workbookViewId="0">
      <pane ySplit="1" topLeftCell="A1066" activePane="bottomLeft" state="frozen"/>
      <selection pane="bottomLeft" activeCell="D1086" sqref="D108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0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0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9" t="s">
        <v>4</v>
      </c>
      <c r="E967" s="9" t="s">
        <v>8</v>
      </c>
      <c r="F967" s="9"/>
      <c r="H967" s="9"/>
      <c r="I967" s="9" t="s">
        <v>25676</v>
      </c>
      <c r="J967" s="9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9" t="s">
        <v>7354</v>
      </c>
      <c r="E968" s="9" t="s">
        <v>1274</v>
      </c>
      <c r="F968" s="9"/>
      <c r="H968" s="9"/>
      <c r="I968" s="9" t="s">
        <v>25679</v>
      </c>
      <c r="J968" s="9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9" t="s">
        <v>7354</v>
      </c>
      <c r="E969" s="9" t="s">
        <v>1274</v>
      </c>
      <c r="F969" s="9"/>
      <c r="H969" s="9"/>
      <c r="I969" s="9" t="s">
        <v>25682</v>
      </c>
      <c r="J969" s="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9" t="s">
        <v>7354</v>
      </c>
      <c r="E970" s="9" t="s">
        <v>1274</v>
      </c>
      <c r="F970" s="9"/>
      <c r="H970" s="9"/>
      <c r="I970" s="9" t="s">
        <v>25685</v>
      </c>
      <c r="J970" s="9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9" t="s">
        <v>4</v>
      </c>
      <c r="E971" s="9" t="s">
        <v>8</v>
      </c>
      <c r="F971" s="9"/>
      <c r="H971" s="9"/>
      <c r="I971" s="9" t="s">
        <v>25688</v>
      </c>
      <c r="J971" s="9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9" t="s">
        <v>9137</v>
      </c>
      <c r="E972" s="9" t="s">
        <v>86</v>
      </c>
      <c r="F972" s="9"/>
      <c r="H972" s="9"/>
      <c r="I972" s="9" t="s">
        <v>25691</v>
      </c>
      <c r="J972" s="9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9" t="s">
        <v>4</v>
      </c>
      <c r="E973" s="9" t="s">
        <v>8</v>
      </c>
      <c r="F973" s="9"/>
      <c r="H973" s="9"/>
      <c r="I973" s="9" t="s">
        <v>25694</v>
      </c>
      <c r="J973" s="9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9" t="s">
        <v>4</v>
      </c>
      <c r="E974" s="9" t="s">
        <v>26160</v>
      </c>
      <c r="F974" s="9"/>
      <c r="H974" s="9"/>
      <c r="I974" s="9" t="s">
        <v>25697</v>
      </c>
      <c r="J974" s="9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9" t="s">
        <v>587</v>
      </c>
      <c r="E975" s="9" t="s">
        <v>26156</v>
      </c>
      <c r="F975" s="9" t="s">
        <v>58</v>
      </c>
      <c r="H975" s="9"/>
      <c r="I975" s="9" t="s">
        <v>25700</v>
      </c>
      <c r="J975" s="9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9" t="s">
        <v>7354</v>
      </c>
      <c r="E976" s="9" t="s">
        <v>1274</v>
      </c>
      <c r="F976" s="9"/>
      <c r="H976" s="9"/>
      <c r="I976" s="9" t="s">
        <v>25703</v>
      </c>
      <c r="J976" s="9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9" t="s">
        <v>4</v>
      </c>
      <c r="E977" s="9" t="s">
        <v>8</v>
      </c>
      <c r="F977" s="9"/>
      <c r="H977" s="9"/>
      <c r="I977" s="9" t="s">
        <v>25706</v>
      </c>
      <c r="J977" s="9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9" t="s">
        <v>7354</v>
      </c>
      <c r="E978" s="9" t="s">
        <v>1274</v>
      </c>
      <c r="F978" s="9"/>
      <c r="H978" s="9"/>
      <c r="I978" s="9" t="s">
        <v>25709</v>
      </c>
      <c r="J978" s="9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9" t="s">
        <v>7354</v>
      </c>
      <c r="E979" s="9" t="s">
        <v>1274</v>
      </c>
      <c r="F979" s="9"/>
      <c r="H979" s="9"/>
      <c r="I979" s="9" t="s">
        <v>25712</v>
      </c>
      <c r="J979" s="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9" t="s">
        <v>226</v>
      </c>
      <c r="E980" s="9" t="s">
        <v>70</v>
      </c>
      <c r="F980" s="9" t="s">
        <v>58</v>
      </c>
      <c r="H980" s="9"/>
      <c r="I980" s="9" t="s">
        <v>25715</v>
      </c>
      <c r="J980" s="9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9" t="s">
        <v>226</v>
      </c>
      <c r="E981" s="9" t="s">
        <v>70</v>
      </c>
      <c r="F981" s="9" t="s">
        <v>58</v>
      </c>
      <c r="H981" s="9"/>
      <c r="I981" s="9" t="s">
        <v>25718</v>
      </c>
      <c r="J981" s="9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9" t="s">
        <v>226</v>
      </c>
      <c r="E982" s="9" t="s">
        <v>70</v>
      </c>
      <c r="F982" s="9" t="s">
        <v>58</v>
      </c>
      <c r="H982" s="9"/>
      <c r="I982" s="9" t="s">
        <v>25721</v>
      </c>
      <c r="J982" s="9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9" t="s">
        <v>226</v>
      </c>
      <c r="E983" s="9" t="s">
        <v>70</v>
      </c>
      <c r="F983" s="9" t="s">
        <v>58</v>
      </c>
      <c r="H983" s="9"/>
      <c r="I983" s="9" t="s">
        <v>25724</v>
      </c>
      <c r="J983" s="9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9" t="s">
        <v>226</v>
      </c>
      <c r="E984" s="9" t="s">
        <v>70</v>
      </c>
      <c r="F984" s="9" t="s">
        <v>58</v>
      </c>
      <c r="H984" s="9"/>
      <c r="I984" s="9" t="s">
        <v>25727</v>
      </c>
      <c r="J984" s="9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9" t="s">
        <v>226</v>
      </c>
      <c r="E985" s="9" t="s">
        <v>70</v>
      </c>
      <c r="F985" s="9" t="s">
        <v>58</v>
      </c>
      <c r="H985" s="9"/>
      <c r="I985" s="9" t="s">
        <v>25730</v>
      </c>
      <c r="J985" s="9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9" t="s">
        <v>226</v>
      </c>
      <c r="E986" s="9" t="s">
        <v>70</v>
      </c>
      <c r="F986" s="9" t="s">
        <v>58</v>
      </c>
      <c r="H986" s="9"/>
      <c r="I986" s="9" t="s">
        <v>25733</v>
      </c>
      <c r="J986" s="9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9" t="s">
        <v>226</v>
      </c>
      <c r="E987" s="9" t="s">
        <v>70</v>
      </c>
      <c r="F987" s="9" t="s">
        <v>58</v>
      </c>
      <c r="H987" s="9"/>
      <c r="I987" s="9" t="s">
        <v>25736</v>
      </c>
      <c r="J987" s="9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9" t="s">
        <v>226</v>
      </c>
      <c r="E988" s="9" t="s">
        <v>70</v>
      </c>
      <c r="F988" s="9" t="s">
        <v>58</v>
      </c>
      <c r="H988" s="9"/>
      <c r="I988" s="9" t="s">
        <v>25739</v>
      </c>
      <c r="J988" s="9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9" t="s">
        <v>226</v>
      </c>
      <c r="E989" s="9" t="s">
        <v>70</v>
      </c>
      <c r="F989" s="9" t="s">
        <v>58</v>
      </c>
      <c r="H989" s="9"/>
      <c r="I989" s="9" t="s">
        <v>25742</v>
      </c>
      <c r="J989" s="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9" t="s">
        <v>226</v>
      </c>
      <c r="E990" s="9" t="s">
        <v>70</v>
      </c>
      <c r="F990" s="9" t="s">
        <v>58</v>
      </c>
      <c r="H990" s="9"/>
      <c r="I990" s="9" t="s">
        <v>25745</v>
      </c>
      <c r="J990" s="9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9" t="s">
        <v>226</v>
      </c>
      <c r="E991" s="9" t="s">
        <v>70</v>
      </c>
      <c r="F991" s="9" t="s">
        <v>58</v>
      </c>
      <c r="H991" s="9"/>
      <c r="I991" s="9" t="s">
        <v>25748</v>
      </c>
      <c r="J991" s="9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9" t="s">
        <v>226</v>
      </c>
      <c r="E992" s="9" t="s">
        <v>70</v>
      </c>
      <c r="F992" s="9" t="s">
        <v>58</v>
      </c>
      <c r="H992" s="9"/>
      <c r="I992" s="9" t="s">
        <v>25751</v>
      </c>
      <c r="J992" s="9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9" t="s">
        <v>226</v>
      </c>
      <c r="E993" s="9" t="s">
        <v>70</v>
      </c>
      <c r="F993" s="9" t="s">
        <v>58</v>
      </c>
      <c r="H993" s="9"/>
      <c r="I993" s="9" t="s">
        <v>25754</v>
      </c>
      <c r="J993" s="9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9" t="s">
        <v>226</v>
      </c>
      <c r="E994" s="9" t="s">
        <v>70</v>
      </c>
      <c r="F994" s="9" t="s">
        <v>58</v>
      </c>
      <c r="H994" s="9"/>
      <c r="I994" s="9" t="s">
        <v>25757</v>
      </c>
      <c r="J994" s="9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9" t="s">
        <v>226</v>
      </c>
      <c r="E995" s="9" t="s">
        <v>70</v>
      </c>
      <c r="F995" s="9" t="s">
        <v>58</v>
      </c>
      <c r="H995" s="9"/>
      <c r="I995" s="9" t="s">
        <v>25760</v>
      </c>
      <c r="J995" s="9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9" t="s">
        <v>226</v>
      </c>
      <c r="E996" s="9" t="s">
        <v>70</v>
      </c>
      <c r="F996" s="9" t="s">
        <v>58</v>
      </c>
      <c r="H996" s="9"/>
      <c r="I996" s="9" t="s">
        <v>25763</v>
      </c>
      <c r="J996" s="9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9" t="s">
        <v>226</v>
      </c>
      <c r="E997" s="9" t="s">
        <v>70</v>
      </c>
      <c r="F997" s="9" t="s">
        <v>58</v>
      </c>
      <c r="H997" s="9"/>
      <c r="I997" s="9" t="s">
        <v>25766</v>
      </c>
      <c r="J997" s="9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9" t="s">
        <v>226</v>
      </c>
      <c r="E998" s="9" t="s">
        <v>70</v>
      </c>
      <c r="F998" s="9" t="s">
        <v>58</v>
      </c>
      <c r="H998" s="9"/>
      <c r="I998" s="9" t="s">
        <v>25769</v>
      </c>
      <c r="J998" s="9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9" t="s">
        <v>226</v>
      </c>
      <c r="E999" s="9" t="s">
        <v>70</v>
      </c>
      <c r="F999" s="9" t="s">
        <v>58</v>
      </c>
      <c r="H999" s="9"/>
      <c r="I999" s="9" t="s">
        <v>25772</v>
      </c>
      <c r="J999" s="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9" t="s">
        <v>226</v>
      </c>
      <c r="E1000" s="9" t="s">
        <v>70</v>
      </c>
      <c r="F1000" s="9" t="s">
        <v>58</v>
      </c>
      <c r="H1000" s="9"/>
      <c r="I1000" s="9" t="s">
        <v>25775</v>
      </c>
      <c r="J1000" s="9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9" t="s">
        <v>226</v>
      </c>
      <c r="E1001" s="9" t="s">
        <v>70</v>
      </c>
      <c r="F1001" s="9" t="s">
        <v>58</v>
      </c>
      <c r="H1001" s="9"/>
      <c r="I1001" s="9" t="s">
        <v>25778</v>
      </c>
      <c r="J1001" s="9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9" t="s">
        <v>226</v>
      </c>
      <c r="E1002" s="9" t="s">
        <v>70</v>
      </c>
      <c r="F1002" s="9" t="s">
        <v>58</v>
      </c>
      <c r="H1002" s="9"/>
      <c r="I1002" s="9" t="s">
        <v>25781</v>
      </c>
      <c r="J1002" s="9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9" t="s">
        <v>226</v>
      </c>
      <c r="E1003" s="9" t="s">
        <v>70</v>
      </c>
      <c r="F1003" s="9" t="s">
        <v>58</v>
      </c>
      <c r="H1003" s="9"/>
      <c r="I1003" s="9" t="s">
        <v>25784</v>
      </c>
      <c r="J1003" s="9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9" t="s">
        <v>226</v>
      </c>
      <c r="E1004" s="9" t="s">
        <v>70</v>
      </c>
      <c r="F1004" s="9" t="s">
        <v>58</v>
      </c>
      <c r="H1004" s="9"/>
      <c r="I1004" s="9" t="s">
        <v>25787</v>
      </c>
      <c r="J1004" s="9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9" t="s">
        <v>226</v>
      </c>
      <c r="E1005" s="9" t="s">
        <v>70</v>
      </c>
      <c r="F1005" s="9" t="s">
        <v>58</v>
      </c>
      <c r="H1005" s="9"/>
      <c r="I1005" s="9" t="s">
        <v>25790</v>
      </c>
      <c r="J1005" s="9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9" t="s">
        <v>226</v>
      </c>
      <c r="E1006" s="9" t="s">
        <v>70</v>
      </c>
      <c r="F1006" s="9" t="s">
        <v>58</v>
      </c>
      <c r="H1006" s="9"/>
      <c r="I1006" s="9" t="s">
        <v>25793</v>
      </c>
      <c r="J1006" s="9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9" t="s">
        <v>226</v>
      </c>
      <c r="E1007" s="9" t="s">
        <v>70</v>
      </c>
      <c r="F1007" s="9" t="s">
        <v>58</v>
      </c>
      <c r="H1007" s="9"/>
      <c r="I1007" s="9" t="s">
        <v>25796</v>
      </c>
      <c r="J1007" s="9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9" t="s">
        <v>226</v>
      </c>
      <c r="E1008" s="9" t="s">
        <v>70</v>
      </c>
      <c r="F1008" s="9" t="s">
        <v>58</v>
      </c>
      <c r="H1008" s="9"/>
      <c r="I1008" s="9" t="s">
        <v>25799</v>
      </c>
      <c r="J1008" s="9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9" t="s">
        <v>226</v>
      </c>
      <c r="E1009" s="9" t="s">
        <v>70</v>
      </c>
      <c r="F1009" s="9" t="s">
        <v>58</v>
      </c>
      <c r="H1009" s="9"/>
      <c r="I1009" s="9" t="s">
        <v>25802</v>
      </c>
      <c r="J1009" s="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9" t="s">
        <v>226</v>
      </c>
      <c r="E1010" s="9" t="s">
        <v>70</v>
      </c>
      <c r="F1010" s="9" t="s">
        <v>58</v>
      </c>
      <c r="H1010" s="9"/>
      <c r="I1010" s="9" t="s">
        <v>25805</v>
      </c>
      <c r="J1010" s="9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9" t="s">
        <v>226</v>
      </c>
      <c r="E1011" s="9" t="s">
        <v>70</v>
      </c>
      <c r="F1011" s="9" t="s">
        <v>58</v>
      </c>
      <c r="H1011" s="9"/>
      <c r="I1011" s="9" t="s">
        <v>25808</v>
      </c>
      <c r="J1011" s="9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9" t="s">
        <v>226</v>
      </c>
      <c r="E1012" s="9" t="s">
        <v>70</v>
      </c>
      <c r="F1012" s="9" t="s">
        <v>58</v>
      </c>
      <c r="H1012" s="9"/>
      <c r="I1012" s="9" t="s">
        <v>25811</v>
      </c>
      <c r="J1012" s="9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9" t="s">
        <v>226</v>
      </c>
      <c r="E1013" s="9" t="s">
        <v>70</v>
      </c>
      <c r="F1013" s="9" t="s">
        <v>58</v>
      </c>
      <c r="H1013" s="9"/>
      <c r="I1013" s="9" t="s">
        <v>25814</v>
      </c>
      <c r="J1013" s="9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9" t="s">
        <v>226</v>
      </c>
      <c r="E1014" s="9" t="s">
        <v>70</v>
      </c>
      <c r="F1014" s="9" t="s">
        <v>58</v>
      </c>
      <c r="H1014" s="9"/>
      <c r="I1014" s="9" t="s">
        <v>25817</v>
      </c>
      <c r="J1014" s="9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9" t="s">
        <v>226</v>
      </c>
      <c r="E1015" s="9" t="s">
        <v>70</v>
      </c>
      <c r="F1015" s="9" t="s">
        <v>58</v>
      </c>
      <c r="H1015" s="9"/>
      <c r="I1015" s="9" t="s">
        <v>25820</v>
      </c>
      <c r="J1015" s="9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9" t="s">
        <v>226</v>
      </c>
      <c r="E1016" s="9" t="s">
        <v>70</v>
      </c>
      <c r="F1016" s="9" t="s">
        <v>58</v>
      </c>
      <c r="H1016" s="9"/>
      <c r="I1016" s="9" t="s">
        <v>25823</v>
      </c>
      <c r="J1016" s="9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9" t="s">
        <v>226</v>
      </c>
      <c r="E1017" s="9" t="s">
        <v>70</v>
      </c>
      <c r="F1017" s="9" t="s">
        <v>58</v>
      </c>
      <c r="H1017" s="9"/>
      <c r="I1017" s="9" t="s">
        <v>25826</v>
      </c>
      <c r="J1017" s="9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9" t="s">
        <v>226</v>
      </c>
      <c r="E1018" s="9" t="s">
        <v>70</v>
      </c>
      <c r="F1018" s="9" t="s">
        <v>58</v>
      </c>
      <c r="H1018" s="9"/>
      <c r="I1018" s="9" t="s">
        <v>25829</v>
      </c>
      <c r="J1018" s="9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9" t="s">
        <v>7354</v>
      </c>
      <c r="E1019" s="9" t="s">
        <v>468</v>
      </c>
      <c r="F1019" s="9"/>
      <c r="H1019" s="9"/>
      <c r="I1019" s="9" t="s">
        <v>25832</v>
      </c>
      <c r="J1019" s="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9" t="s">
        <v>4</v>
      </c>
      <c r="E1020" s="9" t="s">
        <v>8</v>
      </c>
      <c r="F1020" s="9"/>
      <c r="H1020" s="9"/>
      <c r="I1020" s="9" t="s">
        <v>25835</v>
      </c>
      <c r="J1020" s="9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9" t="s">
        <v>226</v>
      </c>
      <c r="E1021" s="9" t="s">
        <v>70</v>
      </c>
      <c r="F1021" s="9" t="s">
        <v>58</v>
      </c>
      <c r="H1021" s="9"/>
      <c r="I1021" s="9" t="s">
        <v>26509</v>
      </c>
      <c r="J1021" s="9" t="s">
        <v>12007</v>
      </c>
      <c r="K1021" t="s">
        <v>26510</v>
      </c>
      <c r="L1021" t="s">
        <v>26511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9" t="s">
        <v>4</v>
      </c>
      <c r="E1022" s="9" t="s">
        <v>70</v>
      </c>
      <c r="F1022" s="9" t="s">
        <v>58</v>
      </c>
      <c r="H1022" s="9"/>
      <c r="I1022" s="9" t="s">
        <v>26512</v>
      </c>
      <c r="J1022" s="9" t="s">
        <v>12007</v>
      </c>
      <c r="K1022" t="s">
        <v>26513</v>
      </c>
      <c r="L1022" t="s">
        <v>26514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9" t="s">
        <v>226</v>
      </c>
      <c r="E1023" s="9" t="s">
        <v>70</v>
      </c>
      <c r="F1023" s="9" t="s">
        <v>4087</v>
      </c>
      <c r="H1023" s="9"/>
      <c r="I1023" s="9" t="s">
        <v>26515</v>
      </c>
      <c r="J1023" s="9" t="s">
        <v>12007</v>
      </c>
      <c r="K1023" t="s">
        <v>26516</v>
      </c>
      <c r="L1023" t="s">
        <v>26517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9" t="s">
        <v>226</v>
      </c>
      <c r="E1024" s="9" t="s">
        <v>70</v>
      </c>
      <c r="F1024" s="9" t="s">
        <v>58</v>
      </c>
      <c r="H1024" s="9"/>
      <c r="I1024" s="9" t="s">
        <v>26518</v>
      </c>
      <c r="J1024" s="9" t="s">
        <v>12007</v>
      </c>
      <c r="K1024" t="s">
        <v>26519</v>
      </c>
      <c r="L1024" t="s">
        <v>26520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9" t="s">
        <v>226</v>
      </c>
      <c r="E1025" s="9" t="s">
        <v>70</v>
      </c>
      <c r="F1025" s="9" t="s">
        <v>58</v>
      </c>
      <c r="H1025" s="9"/>
      <c r="I1025" s="9" t="s">
        <v>26521</v>
      </c>
      <c r="J1025" s="9" t="s">
        <v>12007</v>
      </c>
      <c r="K1025" t="s">
        <v>26522</v>
      </c>
      <c r="L1025" t="s">
        <v>26523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9" t="s">
        <v>587</v>
      </c>
      <c r="E1026" s="9" t="s">
        <v>70</v>
      </c>
      <c r="F1026" s="9"/>
      <c r="H1026" s="9"/>
      <c r="I1026" s="9" t="s">
        <v>26524</v>
      </c>
      <c r="J1026" s="9" t="s">
        <v>12007</v>
      </c>
      <c r="K1026" t="s">
        <v>26525</v>
      </c>
      <c r="L1026" t="s">
        <v>26526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9" t="s">
        <v>27190</v>
      </c>
      <c r="E1027" s="9" t="s">
        <v>86</v>
      </c>
      <c r="F1027" s="9"/>
      <c r="H1027" s="9"/>
      <c r="I1027" s="9" t="s">
        <v>26527</v>
      </c>
      <c r="J1027" s="9" t="s">
        <v>12007</v>
      </c>
      <c r="K1027" t="s">
        <v>26528</v>
      </c>
      <c r="L1027" t="s">
        <v>26529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9" t="s">
        <v>7354</v>
      </c>
      <c r="E1028" s="9" t="s">
        <v>1274</v>
      </c>
      <c r="F1028" s="9"/>
      <c r="H1028" s="9"/>
      <c r="I1028" s="9" t="s">
        <v>26530</v>
      </c>
      <c r="J1028" s="9" t="s">
        <v>12007</v>
      </c>
      <c r="K1028" t="s">
        <v>26531</v>
      </c>
      <c r="L1028" t="s">
        <v>26532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9" t="s">
        <v>27191</v>
      </c>
      <c r="E1029" s="9" t="s">
        <v>86</v>
      </c>
      <c r="F1029" s="9"/>
      <c r="H1029" s="9"/>
      <c r="I1029" s="9" t="s">
        <v>26533</v>
      </c>
      <c r="J1029" s="9" t="s">
        <v>12007</v>
      </c>
      <c r="K1029" t="s">
        <v>26534</v>
      </c>
      <c r="L1029" t="s">
        <v>26535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9" t="s">
        <v>16183</v>
      </c>
      <c r="E1030" s="9" t="s">
        <v>27192</v>
      </c>
      <c r="F1030" s="9"/>
      <c r="H1030" s="9"/>
      <c r="I1030" s="9" t="s">
        <v>26536</v>
      </c>
      <c r="J1030" s="9" t="s">
        <v>12007</v>
      </c>
      <c r="K1030" t="s">
        <v>26537</v>
      </c>
      <c r="L1030" t="s">
        <v>26538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9" t="s">
        <v>27191</v>
      </c>
      <c r="E1031" s="9" t="s">
        <v>86</v>
      </c>
      <c r="F1031" s="9"/>
      <c r="H1031" s="9"/>
      <c r="I1031" s="9" t="s">
        <v>26539</v>
      </c>
      <c r="J1031" s="9" t="s">
        <v>12007</v>
      </c>
      <c r="K1031" t="s">
        <v>26540</v>
      </c>
      <c r="L1031" t="s">
        <v>26541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9" t="s">
        <v>27191</v>
      </c>
      <c r="E1032" s="9" t="s">
        <v>86</v>
      </c>
      <c r="F1032" s="9"/>
      <c r="H1032" s="9"/>
      <c r="I1032" s="9" t="s">
        <v>26542</v>
      </c>
      <c r="J1032" s="9" t="s">
        <v>12007</v>
      </c>
      <c r="K1032" t="s">
        <v>26543</v>
      </c>
      <c r="L1032" t="s">
        <v>26544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9" t="s">
        <v>27191</v>
      </c>
      <c r="E1033" s="9" t="s">
        <v>86</v>
      </c>
      <c r="F1033" s="9"/>
      <c r="H1033" s="9"/>
      <c r="I1033" s="9" t="s">
        <v>26545</v>
      </c>
      <c r="J1033" s="9" t="s">
        <v>12007</v>
      </c>
      <c r="K1033" t="s">
        <v>26546</v>
      </c>
      <c r="L1033" t="s">
        <v>26547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9" t="s">
        <v>4</v>
      </c>
      <c r="E1034" s="9" t="s">
        <v>27192</v>
      </c>
      <c r="F1034" s="9"/>
      <c r="H1034" s="9"/>
      <c r="I1034" s="9" t="s">
        <v>26548</v>
      </c>
      <c r="J1034" s="9" t="s">
        <v>12007</v>
      </c>
      <c r="K1034" t="s">
        <v>26549</v>
      </c>
      <c r="L1034" t="s">
        <v>26550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9" t="s">
        <v>4</v>
      </c>
      <c r="E1035" s="9" t="s">
        <v>27192</v>
      </c>
      <c r="F1035" s="9"/>
      <c r="H1035" s="9"/>
      <c r="I1035" s="9" t="s">
        <v>26551</v>
      </c>
      <c r="J1035" s="9" t="s">
        <v>12007</v>
      </c>
      <c r="K1035" t="s">
        <v>26552</v>
      </c>
      <c r="L1035" t="s">
        <v>26553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9" t="s">
        <v>7354</v>
      </c>
      <c r="E1036" s="9" t="s">
        <v>1274</v>
      </c>
      <c r="F1036" s="9"/>
      <c r="H1036" s="9"/>
      <c r="I1036" s="9" t="s">
        <v>26554</v>
      </c>
      <c r="J1036" s="9" t="s">
        <v>12007</v>
      </c>
      <c r="K1036" t="s">
        <v>26555</v>
      </c>
      <c r="L1036" t="s">
        <v>26556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9" t="s">
        <v>7354</v>
      </c>
      <c r="E1037" s="9" t="s">
        <v>1274</v>
      </c>
      <c r="F1037" s="9"/>
      <c r="H1037" s="9"/>
      <c r="I1037" s="9" t="s">
        <v>26557</v>
      </c>
      <c r="J1037" s="9" t="s">
        <v>12007</v>
      </c>
      <c r="K1037" t="s">
        <v>26558</v>
      </c>
      <c r="L1037" t="s">
        <v>26559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9" t="s">
        <v>7354</v>
      </c>
      <c r="E1038" s="9" t="s">
        <v>1274</v>
      </c>
      <c r="F1038" s="9"/>
      <c r="H1038" s="9"/>
      <c r="I1038" s="9" t="s">
        <v>26560</v>
      </c>
      <c r="J1038" s="9" t="s">
        <v>12007</v>
      </c>
      <c r="K1038" t="s">
        <v>26561</v>
      </c>
      <c r="L1038" t="s">
        <v>26562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9" t="s">
        <v>7354</v>
      </c>
      <c r="E1039" s="9" t="s">
        <v>86</v>
      </c>
      <c r="F1039" s="9"/>
      <c r="H1039" s="9"/>
      <c r="I1039" s="9" t="s">
        <v>26563</v>
      </c>
      <c r="J1039" s="9" t="s">
        <v>12007</v>
      </c>
      <c r="K1039" t="s">
        <v>26564</v>
      </c>
      <c r="L1039" t="s">
        <v>26565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9" t="s">
        <v>7354</v>
      </c>
      <c r="E1040" s="9" t="s">
        <v>86</v>
      </c>
      <c r="F1040" s="9"/>
      <c r="H1040" s="9"/>
      <c r="I1040" s="9" t="s">
        <v>26566</v>
      </c>
      <c r="J1040" s="9" t="s">
        <v>12007</v>
      </c>
      <c r="K1040" t="s">
        <v>26567</v>
      </c>
      <c r="L1040" t="s">
        <v>26568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9" t="s">
        <v>4</v>
      </c>
      <c r="E1041" s="9" t="s">
        <v>8</v>
      </c>
      <c r="F1041" s="9"/>
      <c r="H1041" s="9"/>
      <c r="I1041" s="9" t="s">
        <v>26569</v>
      </c>
      <c r="J1041" s="9" t="s">
        <v>12007</v>
      </c>
      <c r="K1041" t="s">
        <v>26570</v>
      </c>
      <c r="L1041" t="s">
        <v>26571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9" t="s">
        <v>4</v>
      </c>
      <c r="E1042" s="9" t="s">
        <v>8</v>
      </c>
      <c r="F1042" s="9"/>
      <c r="H1042" s="9"/>
      <c r="I1042" s="9" t="s">
        <v>26572</v>
      </c>
      <c r="J1042" s="9" t="s">
        <v>12007</v>
      </c>
      <c r="K1042" t="s">
        <v>26573</v>
      </c>
      <c r="L1042" t="s">
        <v>26574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9" t="s">
        <v>226</v>
      </c>
      <c r="E1043" s="9" t="s">
        <v>86</v>
      </c>
      <c r="F1043" s="9" t="s">
        <v>1288</v>
      </c>
      <c r="H1043" s="9"/>
      <c r="I1043" s="9" t="s">
        <v>26575</v>
      </c>
      <c r="J1043" s="9" t="s">
        <v>12007</v>
      </c>
      <c r="K1043" t="s">
        <v>26576</v>
      </c>
      <c r="L1043" t="s">
        <v>26577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9" t="s">
        <v>226</v>
      </c>
      <c r="E1044" s="9" t="s">
        <v>86</v>
      </c>
      <c r="F1044" s="9" t="s">
        <v>1288</v>
      </c>
      <c r="H1044" s="9" t="s">
        <v>2352</v>
      </c>
      <c r="I1044" s="9" t="s">
        <v>26578</v>
      </c>
      <c r="J1044" s="9" t="s">
        <v>12007</v>
      </c>
      <c r="K1044" t="s">
        <v>26579</v>
      </c>
      <c r="L1044" t="s">
        <v>26580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9" t="s">
        <v>587</v>
      </c>
      <c r="E1045" s="9" t="s">
        <v>86</v>
      </c>
      <c r="F1045" s="9" t="s">
        <v>1288</v>
      </c>
      <c r="H1045" s="9"/>
      <c r="I1045" s="9" t="s">
        <v>26581</v>
      </c>
      <c r="J1045" s="9" t="s">
        <v>12007</v>
      </c>
      <c r="K1045" t="s">
        <v>26582</v>
      </c>
      <c r="L1045" t="s">
        <v>26583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9" t="s">
        <v>4</v>
      </c>
      <c r="E1046" s="9" t="s">
        <v>8</v>
      </c>
      <c r="F1046" s="9"/>
      <c r="H1046" s="9"/>
      <c r="I1046" s="9" t="s">
        <v>26584</v>
      </c>
      <c r="J1046" s="9" t="s">
        <v>12007</v>
      </c>
      <c r="K1046" t="s">
        <v>26585</v>
      </c>
      <c r="L1046" t="s">
        <v>26586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9" t="s">
        <v>4</v>
      </c>
      <c r="E1047" s="9" t="s">
        <v>8</v>
      </c>
      <c r="F1047" s="9"/>
      <c r="H1047" s="9"/>
      <c r="I1047" s="9" t="s">
        <v>26587</v>
      </c>
      <c r="J1047" s="9" t="s">
        <v>12007</v>
      </c>
      <c r="K1047" t="s">
        <v>26588</v>
      </c>
      <c r="L1047" t="s">
        <v>26589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9" t="s">
        <v>7354</v>
      </c>
      <c r="E1048" s="9" t="s">
        <v>1274</v>
      </c>
      <c r="F1048" s="9"/>
      <c r="H1048" s="9"/>
      <c r="I1048" s="9" t="s">
        <v>26590</v>
      </c>
      <c r="J1048" s="9" t="s">
        <v>12007</v>
      </c>
      <c r="K1048" t="s">
        <v>26591</v>
      </c>
      <c r="L1048" t="s">
        <v>26592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9" t="s">
        <v>7354</v>
      </c>
      <c r="E1049" s="9" t="s">
        <v>1274</v>
      </c>
      <c r="F1049" s="9"/>
      <c r="H1049" s="9"/>
      <c r="I1049" s="9" t="s">
        <v>26593</v>
      </c>
      <c r="J1049" s="9" t="s">
        <v>12007</v>
      </c>
      <c r="K1049" t="s">
        <v>26594</v>
      </c>
      <c r="L1049" t="s">
        <v>26595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9" t="s">
        <v>27528</v>
      </c>
      <c r="E1050" s="9" t="s">
        <v>1274</v>
      </c>
      <c r="F1050" s="9"/>
      <c r="H1050" s="9"/>
      <c r="I1050" s="9" t="s">
        <v>27364</v>
      </c>
      <c r="J1050" s="9" t="s">
        <v>12007</v>
      </c>
      <c r="K1050" t="s">
        <v>27365</v>
      </c>
      <c r="L1050" t="s">
        <v>27366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9" t="s">
        <v>27528</v>
      </c>
      <c r="E1051" s="9" t="s">
        <v>1274</v>
      </c>
      <c r="F1051" s="9"/>
      <c r="H1051" s="9"/>
      <c r="I1051" s="9" t="s">
        <v>27367</v>
      </c>
      <c r="J1051" s="9" t="s">
        <v>12007</v>
      </c>
      <c r="K1051" t="s">
        <v>27368</v>
      </c>
      <c r="L1051" t="s">
        <v>27369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9" t="s">
        <v>27529</v>
      </c>
      <c r="E1052" s="9" t="s">
        <v>1274</v>
      </c>
      <c r="F1052" s="9"/>
      <c r="H1052" s="9"/>
      <c r="I1052" s="9" t="s">
        <v>27370</v>
      </c>
      <c r="J1052" s="9" t="s">
        <v>12007</v>
      </c>
      <c r="K1052" t="s">
        <v>27371</v>
      </c>
      <c r="L1052" t="s">
        <v>27372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9" t="s">
        <v>7354</v>
      </c>
      <c r="E1053" s="9" t="s">
        <v>1274</v>
      </c>
      <c r="F1053" s="9"/>
      <c r="H1053" s="9"/>
      <c r="I1053" s="9" t="s">
        <v>27373</v>
      </c>
      <c r="J1053" s="9" t="s">
        <v>12007</v>
      </c>
      <c r="K1053" t="s">
        <v>27374</v>
      </c>
      <c r="L1053" t="s">
        <v>27375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9" t="s">
        <v>4</v>
      </c>
      <c r="E1054" s="9" t="s">
        <v>8</v>
      </c>
      <c r="F1054" s="9"/>
      <c r="H1054" s="9"/>
      <c r="I1054" s="9" t="s">
        <v>27376</v>
      </c>
      <c r="J1054" s="9" t="s">
        <v>12007</v>
      </c>
      <c r="K1054" t="s">
        <v>27377</v>
      </c>
      <c r="L1054" t="s">
        <v>27378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9" t="s">
        <v>7354</v>
      </c>
      <c r="E1055" s="9" t="s">
        <v>1274</v>
      </c>
      <c r="F1055" s="9"/>
      <c r="H1055" s="9"/>
      <c r="I1055" s="9" t="s">
        <v>27379</v>
      </c>
      <c r="J1055" s="9" t="s">
        <v>12007</v>
      </c>
      <c r="K1055" t="s">
        <v>27380</v>
      </c>
      <c r="L1055" t="s">
        <v>27381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9" t="s">
        <v>4</v>
      </c>
      <c r="E1056" s="9" t="s">
        <v>8</v>
      </c>
      <c r="F1056" s="9"/>
      <c r="H1056" s="9"/>
      <c r="I1056" s="9" t="s">
        <v>27382</v>
      </c>
      <c r="J1056" s="9" t="s">
        <v>12007</v>
      </c>
      <c r="K1056" t="s">
        <v>27383</v>
      </c>
      <c r="L1056" t="s">
        <v>27384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9" t="s">
        <v>7354</v>
      </c>
      <c r="E1057" s="9" t="s">
        <v>1274</v>
      </c>
      <c r="F1057" s="9"/>
      <c r="H1057" s="9"/>
      <c r="I1057" s="9" t="s">
        <v>27385</v>
      </c>
      <c r="J1057" s="9" t="s">
        <v>12007</v>
      </c>
      <c r="K1057" t="s">
        <v>27386</v>
      </c>
      <c r="L1057" t="s">
        <v>27387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9" t="s">
        <v>7354</v>
      </c>
      <c r="E1058" s="9" t="s">
        <v>1274</v>
      </c>
      <c r="F1058" s="9"/>
      <c r="H1058" s="9"/>
      <c r="I1058" s="9" t="s">
        <v>27388</v>
      </c>
      <c r="J1058" s="9" t="s">
        <v>12007</v>
      </c>
      <c r="K1058" t="s">
        <v>27389</v>
      </c>
      <c r="L1058" t="s">
        <v>27390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9" t="s">
        <v>7354</v>
      </c>
      <c r="E1059" s="9" t="s">
        <v>1274</v>
      </c>
      <c r="F1059" s="9"/>
      <c r="H1059" s="9"/>
      <c r="I1059" s="9" t="s">
        <v>27391</v>
      </c>
      <c r="J1059" s="9" t="s">
        <v>12007</v>
      </c>
      <c r="K1059" t="s">
        <v>27392</v>
      </c>
      <c r="L1059" t="s">
        <v>27393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9" t="s">
        <v>7354</v>
      </c>
      <c r="E1060" s="9" t="s">
        <v>1274</v>
      </c>
      <c r="F1060" s="9"/>
      <c r="H1060" s="9"/>
      <c r="I1060" s="9" t="s">
        <v>27394</v>
      </c>
      <c r="J1060" s="9" t="s">
        <v>12007</v>
      </c>
      <c r="K1060" t="s">
        <v>27395</v>
      </c>
      <c r="L1060" t="s">
        <v>27396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9" t="s">
        <v>7354</v>
      </c>
      <c r="E1061" s="9" t="s">
        <v>1274</v>
      </c>
      <c r="F1061" s="9"/>
      <c r="H1061" s="9"/>
      <c r="I1061" s="9" t="s">
        <v>27397</v>
      </c>
      <c r="J1061" s="9" t="s">
        <v>12007</v>
      </c>
      <c r="K1061" t="s">
        <v>27398</v>
      </c>
      <c r="L1061" t="s">
        <v>27399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9" t="s">
        <v>4</v>
      </c>
      <c r="E1062" s="9" t="s">
        <v>8</v>
      </c>
      <c r="F1062" s="9"/>
      <c r="H1062" s="9"/>
      <c r="I1062" s="9" t="s">
        <v>27400</v>
      </c>
      <c r="J1062" s="9" t="s">
        <v>12007</v>
      </c>
      <c r="K1062" t="s">
        <v>27401</v>
      </c>
      <c r="L1062" t="s">
        <v>27402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9" t="s">
        <v>4</v>
      </c>
      <c r="E1063" s="9" t="s">
        <v>8</v>
      </c>
      <c r="F1063" s="9"/>
      <c r="H1063" s="9"/>
      <c r="I1063" s="9" t="s">
        <v>27797</v>
      </c>
      <c r="J1063" s="9" t="s">
        <v>12007</v>
      </c>
      <c r="K1063" t="s">
        <v>27798</v>
      </c>
      <c r="L1063" t="s">
        <v>27799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9" t="s">
        <v>4</v>
      </c>
      <c r="E1064" s="9" t="s">
        <v>27192</v>
      </c>
      <c r="F1064" s="9"/>
      <c r="H1064" s="9"/>
      <c r="I1064" s="9" t="s">
        <v>27800</v>
      </c>
      <c r="J1064" s="9" t="s">
        <v>12007</v>
      </c>
      <c r="K1064" t="s">
        <v>27801</v>
      </c>
      <c r="L1064" t="s">
        <v>27802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9" t="s">
        <v>226</v>
      </c>
      <c r="E1065" s="9" t="s">
        <v>27192</v>
      </c>
      <c r="F1065" s="9" t="s">
        <v>1288</v>
      </c>
      <c r="H1065" s="9"/>
      <c r="I1065" s="9" t="s">
        <v>27803</v>
      </c>
      <c r="J1065" s="9" t="s">
        <v>12007</v>
      </c>
      <c r="K1065" t="s">
        <v>27804</v>
      </c>
      <c r="L1065" t="s">
        <v>27805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9" t="s">
        <v>10567</v>
      </c>
      <c r="E1066" s="9" t="s">
        <v>27192</v>
      </c>
      <c r="F1066" s="9"/>
      <c r="H1066" s="9"/>
      <c r="I1066" s="9" t="s">
        <v>27806</v>
      </c>
      <c r="J1066" s="9" t="s">
        <v>12007</v>
      </c>
      <c r="K1066" t="s">
        <v>27807</v>
      </c>
      <c r="L1066" t="s">
        <v>27808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9" t="s">
        <v>10567</v>
      </c>
      <c r="E1067" s="9" t="s">
        <v>27192</v>
      </c>
      <c r="F1067" s="9"/>
      <c r="H1067" s="9" t="s">
        <v>2352</v>
      </c>
      <c r="I1067" s="9" t="s">
        <v>27809</v>
      </c>
      <c r="J1067" s="9" t="s">
        <v>12007</v>
      </c>
      <c r="K1067" t="s">
        <v>27810</v>
      </c>
      <c r="L1067" t="s">
        <v>27811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9" t="s">
        <v>28105</v>
      </c>
      <c r="E1068" s="9" t="s">
        <v>468</v>
      </c>
      <c r="F1068" s="9"/>
      <c r="H1068" s="9"/>
      <c r="I1068" s="9" t="s">
        <v>27812</v>
      </c>
      <c r="J1068" s="9" t="s">
        <v>12007</v>
      </c>
      <c r="K1068" t="s">
        <v>27813</v>
      </c>
      <c r="L1068" t="s">
        <v>27814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9" t="s">
        <v>4</v>
      </c>
      <c r="E1069" s="9" t="s">
        <v>8</v>
      </c>
      <c r="F1069" s="9"/>
      <c r="H1069" s="9"/>
      <c r="I1069" s="9" t="s">
        <v>27815</v>
      </c>
      <c r="J1069" s="9" t="s">
        <v>12007</v>
      </c>
      <c r="K1069" t="s">
        <v>27816</v>
      </c>
      <c r="L1069" t="s">
        <v>27817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9" t="s">
        <v>4</v>
      </c>
      <c r="E1070" s="9" t="s">
        <v>8</v>
      </c>
      <c r="F1070" s="9"/>
      <c r="H1070" s="9"/>
      <c r="I1070" s="9" t="s">
        <v>27818</v>
      </c>
      <c r="J1070" s="9" t="s">
        <v>12007</v>
      </c>
      <c r="K1070" t="s">
        <v>27819</v>
      </c>
      <c r="L1070" t="s">
        <v>27820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9" t="s">
        <v>4</v>
      </c>
      <c r="E1071" s="9" t="s">
        <v>8</v>
      </c>
      <c r="F1071" s="9"/>
      <c r="H1071" s="9"/>
      <c r="I1071" s="9" t="s">
        <v>28004</v>
      </c>
      <c r="J1071" s="9" t="s">
        <v>12007</v>
      </c>
      <c r="K1071" t="s">
        <v>28005</v>
      </c>
      <c r="L1071" t="s">
        <v>28006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9" t="s">
        <v>4</v>
      </c>
      <c r="E1072" s="9" t="s">
        <v>8</v>
      </c>
      <c r="F1072" s="9"/>
      <c r="H1072" s="9"/>
      <c r="I1072" s="9" t="s">
        <v>27403</v>
      </c>
      <c r="J1072" s="9" t="s">
        <v>12007</v>
      </c>
      <c r="K1072" t="s">
        <v>27404</v>
      </c>
      <c r="L1072" t="s">
        <v>27405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9" t="s">
        <v>28106</v>
      </c>
      <c r="E1073" s="9" t="s">
        <v>86</v>
      </c>
      <c r="F1073" s="9"/>
      <c r="H1073" s="9"/>
      <c r="I1073" s="9" t="s">
        <v>28007</v>
      </c>
      <c r="J1073" s="9" t="s">
        <v>12007</v>
      </c>
      <c r="K1073" t="s">
        <v>28008</v>
      </c>
      <c r="L1073" t="s">
        <v>28009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9" t="s">
        <v>28106</v>
      </c>
      <c r="E1074" s="9" t="s">
        <v>86</v>
      </c>
      <c r="F1074" s="9"/>
      <c r="H1074" s="9" t="s">
        <v>2352</v>
      </c>
      <c r="I1074" s="9" t="s">
        <v>28010</v>
      </c>
      <c r="J1074" s="9" t="s">
        <v>12007</v>
      </c>
      <c r="K1074" t="s">
        <v>28011</v>
      </c>
      <c r="L1074" t="s">
        <v>28012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9" t="s">
        <v>137</v>
      </c>
      <c r="E1075" s="9" t="s">
        <v>86</v>
      </c>
      <c r="F1075" s="9" t="s">
        <v>5697</v>
      </c>
      <c r="H1075" s="9"/>
      <c r="I1075" s="9" t="s">
        <v>28013</v>
      </c>
      <c r="J1075" s="9" t="s">
        <v>12007</v>
      </c>
      <c r="K1075" t="s">
        <v>28014</v>
      </c>
      <c r="L1075" t="s">
        <v>28015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9" t="s">
        <v>137</v>
      </c>
      <c r="E1076" s="9" t="s">
        <v>86</v>
      </c>
      <c r="F1076" s="9" t="s">
        <v>5697</v>
      </c>
      <c r="H1076" s="9" t="s">
        <v>2352</v>
      </c>
      <c r="I1076" s="9" t="s">
        <v>28016</v>
      </c>
      <c r="J1076" s="9" t="s">
        <v>12007</v>
      </c>
      <c r="K1076" t="s">
        <v>28017</v>
      </c>
      <c r="L1076" t="s">
        <v>28018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9" t="s">
        <v>4</v>
      </c>
      <c r="E1077" s="9" t="s">
        <v>8</v>
      </c>
      <c r="F1077" s="9"/>
      <c r="H1077" s="9"/>
      <c r="I1077" s="9" t="s">
        <v>28019</v>
      </c>
      <c r="J1077" s="9" t="s">
        <v>12007</v>
      </c>
      <c r="K1077" t="s">
        <v>28020</v>
      </c>
      <c r="L1077" t="s">
        <v>28021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9" t="s">
        <v>1273</v>
      </c>
      <c r="E1078" s="9" t="s">
        <v>27875</v>
      </c>
      <c r="F1078" s="9"/>
      <c r="H1078" s="9"/>
      <c r="I1078" s="9" t="s">
        <v>28022</v>
      </c>
      <c r="J1078" s="9" t="s">
        <v>12007</v>
      </c>
      <c r="K1078" t="s">
        <v>28023</v>
      </c>
      <c r="L1078" t="s">
        <v>28024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9" t="s">
        <v>226</v>
      </c>
      <c r="E1079" s="9" t="s">
        <v>27875</v>
      </c>
      <c r="F1079" s="9" t="s">
        <v>58</v>
      </c>
      <c r="H1079" s="9" t="s">
        <v>2352</v>
      </c>
      <c r="I1079" s="9" t="s">
        <v>28025</v>
      </c>
      <c r="J1079" s="9" t="s">
        <v>12007</v>
      </c>
      <c r="K1079" t="s">
        <v>28026</v>
      </c>
      <c r="L1079" t="s">
        <v>28027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9" t="s">
        <v>226</v>
      </c>
      <c r="E1080" s="9" t="s">
        <v>27875</v>
      </c>
      <c r="F1080" s="9" t="s">
        <v>58</v>
      </c>
      <c r="H1080" s="9" t="s">
        <v>2352</v>
      </c>
      <c r="I1080" s="9" t="s">
        <v>28028</v>
      </c>
      <c r="J1080" s="9" t="s">
        <v>12007</v>
      </c>
      <c r="K1080" t="s">
        <v>28029</v>
      </c>
      <c r="L1080" t="s">
        <v>28030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9" t="s">
        <v>587</v>
      </c>
      <c r="E1081" s="9" t="s">
        <v>27875</v>
      </c>
      <c r="F1081" s="9" t="s">
        <v>58</v>
      </c>
      <c r="H1081" s="9"/>
      <c r="I1081" s="9" t="s">
        <v>28031</v>
      </c>
      <c r="J1081" s="9" t="s">
        <v>12007</v>
      </c>
      <c r="K1081" t="s">
        <v>28032</v>
      </c>
      <c r="L1081" t="s">
        <v>28033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9" t="s">
        <v>1273</v>
      </c>
      <c r="E1082" s="9" t="s">
        <v>27192</v>
      </c>
      <c r="F1082" s="9"/>
      <c r="H1082" s="9"/>
      <c r="I1082" s="9" t="s">
        <v>28034</v>
      </c>
      <c r="J1082" s="9" t="s">
        <v>12007</v>
      </c>
      <c r="K1082" t="s">
        <v>28035</v>
      </c>
      <c r="L1082" t="s">
        <v>28036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9" t="s">
        <v>10567</v>
      </c>
      <c r="E1083" s="9" t="s">
        <v>27192</v>
      </c>
      <c r="F1083" s="9"/>
      <c r="H1083" s="9"/>
      <c r="I1083" s="9" t="s">
        <v>28037</v>
      </c>
      <c r="J1083" s="9" t="s">
        <v>12007</v>
      </c>
      <c r="K1083" t="s">
        <v>28038</v>
      </c>
      <c r="L1083" t="s">
        <v>28039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9" t="s">
        <v>28107</v>
      </c>
      <c r="E1084" s="9" t="s">
        <v>86</v>
      </c>
      <c r="F1084" s="9"/>
      <c r="H1084" s="9"/>
      <c r="I1084" s="9" t="s">
        <v>28040</v>
      </c>
      <c r="J1084" s="9" t="s">
        <v>12007</v>
      </c>
      <c r="K1084" t="s">
        <v>28041</v>
      </c>
      <c r="L1084" t="s">
        <v>28042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9" t="s">
        <v>28107</v>
      </c>
      <c r="E1085" s="9" t="s">
        <v>86</v>
      </c>
      <c r="F1085" s="9"/>
      <c r="H1085" s="9" t="s">
        <v>2352</v>
      </c>
      <c r="I1085" s="9" t="s">
        <v>28043</v>
      </c>
      <c r="J1085" s="9" t="s">
        <v>12007</v>
      </c>
      <c r="K1085" t="s">
        <v>28044</v>
      </c>
      <c r="L1085" t="s">
        <v>28045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9" t="s">
        <v>4</v>
      </c>
      <c r="E1086" s="9" t="s">
        <v>28108</v>
      </c>
      <c r="F1086" s="9"/>
      <c r="H1086" s="9"/>
      <c r="I1086" s="9" t="s">
        <v>28046</v>
      </c>
      <c r="J1086" s="9" t="s">
        <v>12007</v>
      </c>
      <c r="K1086" t="s">
        <v>28047</v>
      </c>
      <c r="L1086" t="s">
        <v>28048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9" t="s">
        <v>7365</v>
      </c>
      <c r="E1087" s="9" t="s">
        <v>86</v>
      </c>
      <c r="F1087" s="9"/>
      <c r="H1087" s="9"/>
      <c r="I1087" s="9" t="s">
        <v>28049</v>
      </c>
      <c r="J1087" s="9" t="s">
        <v>12007</v>
      </c>
      <c r="K1087" t="s">
        <v>28050</v>
      </c>
      <c r="L1087" t="s">
        <v>28051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9" t="s">
        <v>4</v>
      </c>
      <c r="E1088" s="9" t="s">
        <v>28108</v>
      </c>
      <c r="F1088" s="9"/>
      <c r="H1088" s="9"/>
      <c r="I1088" s="9" t="s">
        <v>28052</v>
      </c>
      <c r="J1088" s="9" t="s">
        <v>12007</v>
      </c>
      <c r="K1088" t="s">
        <v>28053</v>
      </c>
      <c r="L1088" t="s">
        <v>28054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9" t="s">
        <v>7365</v>
      </c>
      <c r="E1089" s="9" t="s">
        <v>86</v>
      </c>
      <c r="F1089" s="9"/>
      <c r="H1089" s="9"/>
      <c r="I1089" s="9" t="s">
        <v>28055</v>
      </c>
      <c r="J1089" s="9" t="s">
        <v>12007</v>
      </c>
      <c r="K1089" t="s">
        <v>28056</v>
      </c>
      <c r="L1089" t="s">
        <v>28057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9" t="s">
        <v>7365</v>
      </c>
      <c r="E1090" s="9" t="s">
        <v>86</v>
      </c>
      <c r="F1090" s="9"/>
      <c r="H1090" s="9"/>
      <c r="I1090" s="9" t="s">
        <v>28058</v>
      </c>
      <c r="J1090" s="9" t="s">
        <v>12007</v>
      </c>
      <c r="K1090" t="s">
        <v>28059</v>
      </c>
      <c r="L1090" t="s">
        <v>28060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9" t="s">
        <v>4</v>
      </c>
      <c r="E1091" s="9" t="s">
        <v>8</v>
      </c>
      <c r="F1091" s="9"/>
      <c r="H1091" s="9"/>
      <c r="I1091" s="9" t="s">
        <v>28061</v>
      </c>
      <c r="J1091" s="9" t="s">
        <v>12007</v>
      </c>
      <c r="K1091" t="s">
        <v>28062</v>
      </c>
      <c r="L1091" t="s">
        <v>28063</v>
      </c>
      <c r="M1091" s="2" t="str">
        <f>HYPERLINK(склад2въезд131920212223[[#This Row],[RelativePath]])</f>
        <v>10 Въезд ангар\GA3948333_6_20260415T203315Z.jpg</v>
      </c>
    </row>
  </sheetData>
  <conditionalFormatting sqref="D1092:D1102 E1092:E1105 G2:H1091 D2:E1091">
    <cfRule type="containsText" dxfId="954" priority="14" operator="containsText" text="Выезд с территории">
      <formula>NOT(ISERROR(SEARCH("Выезд с территории",D2)))</formula>
    </cfRule>
  </conditionalFormatting>
  <conditionalFormatting sqref="F2:F1091">
    <cfRule type="notContainsText" dxfId="953" priority="13" operator="notContains" text="порожний">
      <formula>ISERROR(SEARCH("порожний",F2))</formula>
    </cfRule>
  </conditionalFormatting>
  <conditionalFormatting sqref="E2:E1105">
    <cfRule type="containsText" dxfId="952" priority="11" operator="containsText" text="Газель базы">
      <formula>NOT(ISERROR(SEARCH("Газель базы",E2)))</formula>
    </cfRule>
    <cfRule type="containsText" dxfId="951" priority="12" operator="containsText" text="Погрузчик базы">
      <formula>NOT(ISERROR(SEARCH("Погрузчик базы",E2)))</formula>
    </cfRule>
  </conditionalFormatting>
  <conditionalFormatting sqref="E2:E1105">
    <cfRule type="containsText" dxfId="950" priority="10" operator="containsText" text="Трактор базы">
      <formula>NOT(ISERROR(SEARCH("Трактор базы",E2)))</formula>
    </cfRule>
  </conditionalFormatting>
  <conditionalFormatting sqref="A2:C1091">
    <cfRule type="expression" dxfId="949" priority="9">
      <formula>$A2="пн"</formula>
    </cfRule>
  </conditionalFormatting>
  <conditionalFormatting sqref="A2:C1093">
    <cfRule type="expression" dxfId="948" priority="3">
      <formula>$A2="вс"</formula>
    </cfRule>
    <cfRule type="expression" dxfId="947" priority="4">
      <formula>$A2="сб"</formula>
    </cfRule>
    <cfRule type="expression" dxfId="946" priority="5">
      <formula>$A2="пт"</formula>
    </cfRule>
    <cfRule type="expression" dxfId="945" priority="6">
      <formula>$A2="чт"</formula>
    </cfRule>
    <cfRule type="expression" dxfId="944" priority="7">
      <formula>$A2="ср"</formula>
    </cfRule>
    <cfRule type="expression" dxfId="943" priority="8">
      <formula>$A2="вт"</formula>
    </cfRule>
  </conditionalFormatting>
  <conditionalFormatting sqref="D2:D1102">
    <cfRule type="containsText" dxfId="9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02">
    <cfRule type="containsText" dxfId="9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51"/>
  <sheetViews>
    <sheetView zoomScale="90" zoomScaleNormal="90" workbookViewId="0">
      <pane ySplit="1" topLeftCell="A526" activePane="bottomLeft" state="frozen"/>
      <selection pane="bottomLeft" activeCell="D535" sqref="D535:E5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4</v>
      </c>
      <c r="E417" s="9" t="s">
        <v>8</v>
      </c>
      <c r="F417" s="9"/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9" t="s">
        <v>226</v>
      </c>
      <c r="E418" s="9" t="s">
        <v>4940</v>
      </c>
      <c r="F418" s="9" t="s">
        <v>58</v>
      </c>
      <c r="H418" s="9"/>
      <c r="I418" s="9" t="s">
        <v>20351</v>
      </c>
      <c r="J418" s="9" t="s">
        <v>11697</v>
      </c>
      <c r="K418" t="s">
        <v>20352</v>
      </c>
      <c r="L418" t="s">
        <v>20353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9" t="s">
        <v>4</v>
      </c>
      <c r="E419" s="9" t="s">
        <v>8</v>
      </c>
      <c r="F419" s="9"/>
      <c r="H419" s="9"/>
      <c r="I419" s="9" t="s">
        <v>20354</v>
      </c>
      <c r="J419" s="9" t="s">
        <v>11697</v>
      </c>
      <c r="K419" t="s">
        <v>20355</v>
      </c>
      <c r="L419" t="s">
        <v>20356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9" t="s">
        <v>226</v>
      </c>
      <c r="E420" s="9" t="s">
        <v>4940</v>
      </c>
      <c r="F420" s="9" t="s">
        <v>58</v>
      </c>
      <c r="H420" s="9"/>
      <c r="I420" s="9" t="s">
        <v>20354</v>
      </c>
      <c r="J420" s="9" t="s">
        <v>11697</v>
      </c>
      <c r="K420" t="s">
        <v>20355</v>
      </c>
      <c r="L420" t="s">
        <v>20356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9" t="s">
        <v>226</v>
      </c>
      <c r="E421" s="9" t="s">
        <v>4940</v>
      </c>
      <c r="F421" s="9" t="s">
        <v>58</v>
      </c>
      <c r="H421" s="9"/>
      <c r="I421" s="9" t="s">
        <v>20357</v>
      </c>
      <c r="J421" s="9" t="s">
        <v>11697</v>
      </c>
      <c r="K421" t="s">
        <v>20358</v>
      </c>
      <c r="L421" t="s">
        <v>20359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9" t="s">
        <v>4</v>
      </c>
      <c r="E422" s="9" t="s">
        <v>8</v>
      </c>
      <c r="F422" s="9"/>
      <c r="H422" s="9"/>
      <c r="I422" s="9" t="s">
        <v>20357</v>
      </c>
      <c r="J422" s="9" t="s">
        <v>11697</v>
      </c>
      <c r="K422" t="s">
        <v>20358</v>
      </c>
      <c r="L422" t="s">
        <v>20359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9" t="s">
        <v>4</v>
      </c>
      <c r="E423" s="9" t="s">
        <v>8</v>
      </c>
      <c r="F423" s="9"/>
      <c r="H423" s="9"/>
      <c r="I423" s="9" t="s">
        <v>20360</v>
      </c>
      <c r="J423" s="9" t="s">
        <v>11697</v>
      </c>
      <c r="K423" t="s">
        <v>20361</v>
      </c>
      <c r="L423" t="s">
        <v>20362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9" t="s">
        <v>226</v>
      </c>
      <c r="E424" s="9" t="s">
        <v>4940</v>
      </c>
      <c r="F424" s="9" t="s">
        <v>58</v>
      </c>
      <c r="H424" s="9"/>
      <c r="I424" s="9" t="s">
        <v>20360</v>
      </c>
      <c r="J424" s="9" t="s">
        <v>11697</v>
      </c>
      <c r="K424" t="s">
        <v>20361</v>
      </c>
      <c r="L424" t="s">
        <v>20362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9" t="s">
        <v>226</v>
      </c>
      <c r="E425" s="9" t="s">
        <v>4940</v>
      </c>
      <c r="F425" s="9" t="s">
        <v>58</v>
      </c>
      <c r="H425" s="9"/>
      <c r="I425" s="9" t="s">
        <v>20363</v>
      </c>
      <c r="J425" s="9" t="s">
        <v>11697</v>
      </c>
      <c r="K425" t="s">
        <v>20364</v>
      </c>
      <c r="L425" t="s">
        <v>20365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9" t="s">
        <v>3397</v>
      </c>
      <c r="E426" s="9" t="s">
        <v>4940</v>
      </c>
      <c r="F426" s="9"/>
      <c r="H426" s="9"/>
      <c r="I426" s="9" t="s">
        <v>20366</v>
      </c>
      <c r="J426" s="9" t="s">
        <v>11697</v>
      </c>
      <c r="K426" t="s">
        <v>20367</v>
      </c>
      <c r="L426" t="s">
        <v>20368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9" t="s">
        <v>4</v>
      </c>
      <c r="E427" s="9" t="s">
        <v>8</v>
      </c>
      <c r="F427" s="9"/>
      <c r="H427" s="9"/>
      <c r="I427" s="9" t="s">
        <v>20369</v>
      </c>
      <c r="J427" s="9" t="s">
        <v>11697</v>
      </c>
      <c r="K427" t="s">
        <v>20370</v>
      </c>
      <c r="L427" t="s">
        <v>20371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9" t="s">
        <v>4</v>
      </c>
      <c r="E428" s="9" t="s">
        <v>8</v>
      </c>
      <c r="F428" s="9"/>
      <c r="H428" s="9"/>
      <c r="I428" s="9" t="s">
        <v>20372</v>
      </c>
      <c r="J428" s="9" t="s">
        <v>11697</v>
      </c>
      <c r="K428" t="s">
        <v>20373</v>
      </c>
      <c r="L428" t="s">
        <v>20374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9" t="s">
        <v>20706</v>
      </c>
      <c r="E429" s="9" t="s">
        <v>86</v>
      </c>
      <c r="F429" s="9"/>
      <c r="H429" s="9"/>
      <c r="I429" s="9" t="s">
        <v>20375</v>
      </c>
      <c r="J429" s="9" t="s">
        <v>11697</v>
      </c>
      <c r="K429" t="s">
        <v>20376</v>
      </c>
      <c r="L429" t="s">
        <v>20377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9" t="s">
        <v>20694</v>
      </c>
      <c r="E430" s="9"/>
      <c r="F430" s="9"/>
      <c r="H430" s="9"/>
      <c r="I430" s="9" t="s">
        <v>20378</v>
      </c>
      <c r="J430" s="9" t="s">
        <v>11697</v>
      </c>
      <c r="K430" t="s">
        <v>20379</v>
      </c>
      <c r="L430" t="s">
        <v>20380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9" t="s">
        <v>4</v>
      </c>
      <c r="E431" s="9" t="s">
        <v>8</v>
      </c>
      <c r="F431" s="9"/>
      <c r="H431" s="9"/>
      <c r="I431" s="9" t="s">
        <v>20381</v>
      </c>
      <c r="J431" s="9" t="s">
        <v>11697</v>
      </c>
      <c r="K431" t="s">
        <v>20382</v>
      </c>
      <c r="L431" t="s">
        <v>20383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9" t="s">
        <v>588</v>
      </c>
      <c r="E432" s="9" t="s">
        <v>86</v>
      </c>
      <c r="F432" s="9"/>
      <c r="H432" s="9"/>
      <c r="I432" s="9" t="s">
        <v>20384</v>
      </c>
      <c r="J432" s="9" t="s">
        <v>11697</v>
      </c>
      <c r="K432" t="s">
        <v>20385</v>
      </c>
      <c r="L432" t="s">
        <v>20386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9" t="s">
        <v>4</v>
      </c>
      <c r="E433" s="9" t="s">
        <v>8</v>
      </c>
      <c r="F433" s="9"/>
      <c r="H433" s="9"/>
      <c r="I433" s="9" t="s">
        <v>20387</v>
      </c>
      <c r="J433" s="9" t="s">
        <v>11697</v>
      </c>
      <c r="K433" t="s">
        <v>20388</v>
      </c>
      <c r="L433" t="s">
        <v>20389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9" t="s">
        <v>4</v>
      </c>
      <c r="E434" s="9" t="s">
        <v>8</v>
      </c>
      <c r="F434" s="9"/>
      <c r="H434" s="9"/>
      <c r="I434" s="9" t="s">
        <v>20870</v>
      </c>
      <c r="J434" s="9" t="s">
        <v>11697</v>
      </c>
      <c r="K434" t="s">
        <v>20871</v>
      </c>
      <c r="L434" t="s">
        <v>20872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9" t="s">
        <v>1607</v>
      </c>
      <c r="E435" s="9" t="s">
        <v>8</v>
      </c>
      <c r="F435" s="9"/>
      <c r="H435" s="9"/>
      <c r="I435" s="9" t="s">
        <v>20873</v>
      </c>
      <c r="J435" s="9" t="s">
        <v>11697</v>
      </c>
      <c r="K435" t="s">
        <v>20874</v>
      </c>
      <c r="L435" t="s">
        <v>20875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9" t="s">
        <v>4</v>
      </c>
      <c r="E436" s="9" t="s">
        <v>8</v>
      </c>
      <c r="F436" s="9"/>
      <c r="H436" s="9"/>
      <c r="I436" s="9" t="s">
        <v>20876</v>
      </c>
      <c r="J436" s="9" t="s">
        <v>11697</v>
      </c>
      <c r="K436" t="s">
        <v>20877</v>
      </c>
      <c r="L436" t="s">
        <v>20878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9" t="s">
        <v>1607</v>
      </c>
      <c r="E437" s="9" t="s">
        <v>8</v>
      </c>
      <c r="F437" s="9"/>
      <c r="H437" s="9"/>
      <c r="I437" s="9" t="s">
        <v>20879</v>
      </c>
      <c r="J437" s="9" t="s">
        <v>11697</v>
      </c>
      <c r="K437" t="s">
        <v>20880</v>
      </c>
      <c r="L437" t="s">
        <v>20881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9" t="s">
        <v>4</v>
      </c>
      <c r="E438" s="9" t="s">
        <v>8</v>
      </c>
      <c r="F438" s="9"/>
      <c r="H438" s="9"/>
      <c r="I438" s="9" t="s">
        <v>21350</v>
      </c>
      <c r="J438" s="9" t="s">
        <v>11697</v>
      </c>
      <c r="K438" t="s">
        <v>21351</v>
      </c>
      <c r="L438" t="s">
        <v>21352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9" t="s">
        <v>1607</v>
      </c>
      <c r="E439" s="9" t="s">
        <v>8</v>
      </c>
      <c r="F439" s="9"/>
      <c r="H439" s="9"/>
      <c r="I439" s="9" t="s">
        <v>21353</v>
      </c>
      <c r="J439" s="9" t="s">
        <v>11697</v>
      </c>
      <c r="K439" t="s">
        <v>21354</v>
      </c>
      <c r="L439" t="s">
        <v>21355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9" t="s">
        <v>4</v>
      </c>
      <c r="E440" s="9" t="s">
        <v>8</v>
      </c>
      <c r="F440" s="9"/>
      <c r="H440" s="9"/>
      <c r="I440" s="9" t="s">
        <v>21356</v>
      </c>
      <c r="J440" s="9" t="s">
        <v>11697</v>
      </c>
      <c r="K440" t="s">
        <v>21357</v>
      </c>
      <c r="L440" t="s">
        <v>21358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9" t="s">
        <v>588</v>
      </c>
      <c r="E441" s="9" t="s">
        <v>86</v>
      </c>
      <c r="F441" s="9"/>
      <c r="H441" s="9"/>
      <c r="I441" s="9" t="s">
        <v>21359</v>
      </c>
      <c r="J441" s="9" t="s">
        <v>11697</v>
      </c>
      <c r="K441" t="s">
        <v>21360</v>
      </c>
      <c r="L441" t="s">
        <v>21361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9" t="s">
        <v>588</v>
      </c>
      <c r="E442" s="9" t="s">
        <v>86</v>
      </c>
      <c r="F442" s="9"/>
      <c r="H442" s="9"/>
      <c r="I442" s="9" t="s">
        <v>21362</v>
      </c>
      <c r="J442" s="9" t="s">
        <v>11697</v>
      </c>
      <c r="K442" t="s">
        <v>21363</v>
      </c>
      <c r="L442" t="s">
        <v>21364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9" t="s">
        <v>588</v>
      </c>
      <c r="E443" s="9" t="s">
        <v>86</v>
      </c>
      <c r="F443" s="9"/>
      <c r="H443" s="9"/>
      <c r="I443" s="9" t="s">
        <v>21365</v>
      </c>
      <c r="J443" s="9" t="s">
        <v>11697</v>
      </c>
      <c r="K443" t="s">
        <v>21366</v>
      </c>
      <c r="L443" t="s">
        <v>21367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9" t="s">
        <v>588</v>
      </c>
      <c r="E444" s="9" t="s">
        <v>86</v>
      </c>
      <c r="F444" s="9"/>
      <c r="H444" s="9"/>
      <c r="I444" s="9" t="s">
        <v>21368</v>
      </c>
      <c r="J444" s="9" t="s">
        <v>11697</v>
      </c>
      <c r="K444" t="s">
        <v>21369</v>
      </c>
      <c r="L444" t="s">
        <v>21370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9" t="s">
        <v>588</v>
      </c>
      <c r="E445" s="9" t="s">
        <v>86</v>
      </c>
      <c r="F445" s="9"/>
      <c r="H445" s="9"/>
      <c r="I445" s="9" t="s">
        <v>21371</v>
      </c>
      <c r="J445" s="9" t="s">
        <v>11697</v>
      </c>
      <c r="K445" t="s">
        <v>21372</v>
      </c>
      <c r="L445" t="s">
        <v>21373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9" t="s">
        <v>588</v>
      </c>
      <c r="E446" s="9" t="s">
        <v>86</v>
      </c>
      <c r="F446" s="9"/>
      <c r="H446" s="9"/>
      <c r="I446" s="9" t="s">
        <v>21374</v>
      </c>
      <c r="J446" s="9" t="s">
        <v>11697</v>
      </c>
      <c r="K446" t="s">
        <v>21375</v>
      </c>
      <c r="L446" t="s">
        <v>21376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9" t="s">
        <v>4</v>
      </c>
      <c r="E447" s="9" t="s">
        <v>8</v>
      </c>
      <c r="F447" s="9"/>
      <c r="H447" s="9"/>
      <c r="I447" s="9" t="s">
        <v>21377</v>
      </c>
      <c r="J447" s="9" t="s">
        <v>11697</v>
      </c>
      <c r="K447" t="s">
        <v>21378</v>
      </c>
      <c r="L447" t="s">
        <v>21379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9" t="s">
        <v>22249</v>
      </c>
      <c r="E448" s="9" t="s">
        <v>86</v>
      </c>
      <c r="F448" s="9"/>
      <c r="H448" s="9"/>
      <c r="I448" s="9" t="s">
        <v>22117</v>
      </c>
      <c r="J448" s="9" t="s">
        <v>11697</v>
      </c>
      <c r="K448" t="s">
        <v>22118</v>
      </c>
      <c r="L448" t="s">
        <v>22119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9" t="s">
        <v>226</v>
      </c>
      <c r="E449" s="9" t="s">
        <v>22238</v>
      </c>
      <c r="F449" s="9" t="s">
        <v>58</v>
      </c>
      <c r="H449" s="9"/>
      <c r="I449" s="9" t="s">
        <v>22120</v>
      </c>
      <c r="J449" s="9" t="s">
        <v>11697</v>
      </c>
      <c r="K449" t="s">
        <v>22121</v>
      </c>
      <c r="L449" t="s">
        <v>22122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9" t="s">
        <v>226</v>
      </c>
      <c r="E450" s="9" t="s">
        <v>22238</v>
      </c>
      <c r="F450" s="9" t="s">
        <v>58</v>
      </c>
      <c r="H450" s="9"/>
      <c r="I450" s="9" t="s">
        <v>22123</v>
      </c>
      <c r="J450" s="9" t="s">
        <v>11697</v>
      </c>
      <c r="K450" t="s">
        <v>22124</v>
      </c>
      <c r="L450" t="s">
        <v>22125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9" t="s">
        <v>226</v>
      </c>
      <c r="E451" s="9" t="s">
        <v>22238</v>
      </c>
      <c r="F451" s="9" t="s">
        <v>58</v>
      </c>
      <c r="H451" s="9"/>
      <c r="I451" s="9" t="s">
        <v>22126</v>
      </c>
      <c r="J451" s="9" t="s">
        <v>11697</v>
      </c>
      <c r="K451" t="s">
        <v>22127</v>
      </c>
      <c r="L451" t="s">
        <v>22128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9" t="s">
        <v>226</v>
      </c>
      <c r="E452" s="9" t="s">
        <v>22238</v>
      </c>
      <c r="F452" s="9" t="s">
        <v>58</v>
      </c>
      <c r="H452" s="9"/>
      <c r="I452" s="9" t="s">
        <v>22129</v>
      </c>
      <c r="J452" s="9" t="s">
        <v>11697</v>
      </c>
      <c r="K452" t="s">
        <v>22130</v>
      </c>
      <c r="L452" t="s">
        <v>22131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9" t="s">
        <v>4</v>
      </c>
      <c r="E453" s="9" t="s">
        <v>8</v>
      </c>
      <c r="F453" s="9"/>
      <c r="H453" s="9"/>
      <c r="I453" s="9" t="s">
        <v>22132</v>
      </c>
      <c r="J453" s="9" t="s">
        <v>11697</v>
      </c>
      <c r="K453" t="s">
        <v>22133</v>
      </c>
      <c r="L453" t="s">
        <v>22134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9" t="s">
        <v>588</v>
      </c>
      <c r="E454" s="9" t="s">
        <v>86</v>
      </c>
      <c r="F454" s="9"/>
      <c r="H454" s="9"/>
      <c r="I454" s="9" t="s">
        <v>22135</v>
      </c>
      <c r="J454" s="9" t="s">
        <v>11697</v>
      </c>
      <c r="K454" t="s">
        <v>22136</v>
      </c>
      <c r="L454" t="s">
        <v>22137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9" t="s">
        <v>4</v>
      </c>
      <c r="E455" s="9" t="s">
        <v>8</v>
      </c>
      <c r="F455" s="9"/>
      <c r="H455" s="9"/>
      <c r="I455" s="9" t="s">
        <v>22138</v>
      </c>
      <c r="J455" s="9" t="s">
        <v>11697</v>
      </c>
      <c r="K455" t="s">
        <v>22139</v>
      </c>
      <c r="L455" t="s">
        <v>22140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9" t="s">
        <v>4</v>
      </c>
      <c r="E456" s="9" t="s">
        <v>8</v>
      </c>
      <c r="F456" s="9"/>
      <c r="H456" s="9"/>
      <c r="I456" s="9" t="s">
        <v>22141</v>
      </c>
      <c r="J456" s="9" t="s">
        <v>11697</v>
      </c>
      <c r="K456" t="s">
        <v>22142</v>
      </c>
      <c r="L456" t="s">
        <v>22143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9" t="s">
        <v>4</v>
      </c>
      <c r="E457" s="9" t="s">
        <v>8</v>
      </c>
      <c r="F457" s="9"/>
      <c r="H457" s="9"/>
      <c r="I457" s="9" t="s">
        <v>22431</v>
      </c>
      <c r="J457" s="9" t="s">
        <v>11697</v>
      </c>
      <c r="K457" t="s">
        <v>22432</v>
      </c>
      <c r="L457" t="s">
        <v>22433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9" t="s">
        <v>588</v>
      </c>
      <c r="E458" s="9" t="s">
        <v>86</v>
      </c>
      <c r="F458" s="9"/>
      <c r="H458" s="9"/>
      <c r="I458" s="9" t="s">
        <v>22434</v>
      </c>
      <c r="J458" s="9" t="s">
        <v>11697</v>
      </c>
      <c r="K458" t="s">
        <v>22435</v>
      </c>
      <c r="L458" t="s">
        <v>22436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9" t="s">
        <v>588</v>
      </c>
      <c r="E459" s="9" t="s">
        <v>86</v>
      </c>
      <c r="F459" s="9"/>
      <c r="H459" s="9"/>
      <c r="I459" s="9" t="s">
        <v>22437</v>
      </c>
      <c r="J459" s="9" t="s">
        <v>11697</v>
      </c>
      <c r="K459" t="s">
        <v>22438</v>
      </c>
      <c r="L459" t="s">
        <v>22439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9" t="s">
        <v>4</v>
      </c>
      <c r="E460" s="9" t="s">
        <v>8</v>
      </c>
      <c r="F460" s="9"/>
      <c r="H460" s="9"/>
      <c r="I460" s="9" t="s">
        <v>22440</v>
      </c>
      <c r="J460" s="9" t="s">
        <v>11697</v>
      </c>
      <c r="K460" t="s">
        <v>22441</v>
      </c>
      <c r="L460" t="s">
        <v>22442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9" t="s">
        <v>4</v>
      </c>
      <c r="E461" s="9" t="s">
        <v>8</v>
      </c>
      <c r="F461" s="9"/>
      <c r="H461" s="9"/>
      <c r="I461" s="9" t="s">
        <v>22618</v>
      </c>
      <c r="J461" s="9" t="s">
        <v>11697</v>
      </c>
      <c r="K461" t="s">
        <v>22619</v>
      </c>
      <c r="L461" t="s">
        <v>22620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9" t="s">
        <v>4</v>
      </c>
      <c r="E462" s="9" t="s">
        <v>8</v>
      </c>
      <c r="F462" s="9"/>
      <c r="H462" s="9"/>
      <c r="I462" s="9" t="s">
        <v>22621</v>
      </c>
      <c r="J462" s="9" t="s">
        <v>11697</v>
      </c>
      <c r="K462" t="s">
        <v>22622</v>
      </c>
      <c r="L462" t="s">
        <v>22623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9" t="s">
        <v>4</v>
      </c>
      <c r="E463" s="9" t="s">
        <v>8</v>
      </c>
      <c r="F463" s="9"/>
      <c r="H463" s="9"/>
      <c r="I463" s="9" t="s">
        <v>22624</v>
      </c>
      <c r="J463" s="9" t="s">
        <v>11697</v>
      </c>
      <c r="K463" t="s">
        <v>22625</v>
      </c>
      <c r="L463" t="s">
        <v>22626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9" t="s">
        <v>4</v>
      </c>
      <c r="E464" s="9" t="s">
        <v>8</v>
      </c>
      <c r="F464" s="9"/>
      <c r="H464" s="9"/>
      <c r="I464" s="9" t="s">
        <v>22627</v>
      </c>
      <c r="J464" s="9" t="s">
        <v>11697</v>
      </c>
      <c r="K464" t="s">
        <v>22628</v>
      </c>
      <c r="L464" t="s">
        <v>22629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9" t="s">
        <v>1539</v>
      </c>
      <c r="E465" s="9"/>
      <c r="F465" s="9"/>
      <c r="H465" s="9"/>
      <c r="I465" s="9" t="s">
        <v>22855</v>
      </c>
      <c r="J465" s="9" t="s">
        <v>11697</v>
      </c>
      <c r="K465" t="s">
        <v>22856</v>
      </c>
      <c r="L465" t="s">
        <v>22857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9" t="s">
        <v>588</v>
      </c>
      <c r="E466" s="9" t="s">
        <v>86</v>
      </c>
      <c r="F466" s="9"/>
      <c r="H466" s="9"/>
      <c r="I466" s="9" t="s">
        <v>22858</v>
      </c>
      <c r="J466" s="9" t="s">
        <v>11697</v>
      </c>
      <c r="K466" t="s">
        <v>22859</v>
      </c>
      <c r="L466" t="s">
        <v>22860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9" t="s">
        <v>588</v>
      </c>
      <c r="E467" s="9" t="s">
        <v>86</v>
      </c>
      <c r="F467" s="9"/>
      <c r="H467" s="9" t="s">
        <v>2352</v>
      </c>
      <c r="I467" s="9" t="s">
        <v>22861</v>
      </c>
      <c r="J467" s="9" t="s">
        <v>11697</v>
      </c>
      <c r="K467" t="s">
        <v>22862</v>
      </c>
      <c r="L467" t="s">
        <v>22863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9" t="s">
        <v>588</v>
      </c>
      <c r="E468" s="9" t="s">
        <v>86</v>
      </c>
      <c r="F468" s="9"/>
      <c r="H468" s="9"/>
      <c r="I468" s="9" t="s">
        <v>22630</v>
      </c>
      <c r="J468" s="9" t="s">
        <v>11697</v>
      </c>
      <c r="K468" t="s">
        <v>22631</v>
      </c>
      <c r="L468" t="s">
        <v>22632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9" t="s">
        <v>588</v>
      </c>
      <c r="E469" s="9" t="s">
        <v>86</v>
      </c>
      <c r="F469" s="9"/>
      <c r="H469" s="9"/>
      <c r="I469" s="9" t="s">
        <v>22864</v>
      </c>
      <c r="J469" s="9" t="s">
        <v>11697</v>
      </c>
      <c r="K469" t="s">
        <v>22865</v>
      </c>
      <c r="L469" t="s">
        <v>22866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9" t="s">
        <v>1539</v>
      </c>
      <c r="E470" s="9"/>
      <c r="F470" s="9"/>
      <c r="H470" s="9"/>
      <c r="I470" s="9" t="s">
        <v>22867</v>
      </c>
      <c r="J470" s="9" t="s">
        <v>11697</v>
      </c>
      <c r="K470" t="s">
        <v>22868</v>
      </c>
      <c r="L470" t="s">
        <v>22869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9" t="s">
        <v>4</v>
      </c>
      <c r="E471" s="9" t="s">
        <v>8</v>
      </c>
      <c r="F471" s="9"/>
      <c r="H471" s="9"/>
      <c r="I471" s="9" t="s">
        <v>22870</v>
      </c>
      <c r="J471" s="9" t="s">
        <v>11697</v>
      </c>
      <c r="K471" t="s">
        <v>22871</v>
      </c>
      <c r="L471" t="s">
        <v>22872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9" t="s">
        <v>4</v>
      </c>
      <c r="E472" s="9" t="s">
        <v>8</v>
      </c>
      <c r="F472" s="9"/>
      <c r="H472" s="9"/>
      <c r="I472" s="9" t="s">
        <v>23229</v>
      </c>
      <c r="J472" s="9" t="s">
        <v>11697</v>
      </c>
      <c r="K472" t="s">
        <v>23230</v>
      </c>
      <c r="L472" t="s">
        <v>23231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9" t="s">
        <v>4</v>
      </c>
      <c r="E473" s="9" t="s">
        <v>23359</v>
      </c>
      <c r="F473" s="9"/>
      <c r="H473" s="9"/>
      <c r="I473" s="9" t="s">
        <v>23232</v>
      </c>
      <c r="J473" s="9" t="s">
        <v>11697</v>
      </c>
      <c r="K473" t="s">
        <v>23233</v>
      </c>
      <c r="L473" t="s">
        <v>23234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9" t="s">
        <v>4</v>
      </c>
      <c r="E474" s="9" t="s">
        <v>8</v>
      </c>
      <c r="F474" s="9"/>
      <c r="H474" s="9"/>
      <c r="I474" s="9" t="s">
        <v>23235</v>
      </c>
      <c r="J474" s="9" t="s">
        <v>11697</v>
      </c>
      <c r="K474" t="s">
        <v>23236</v>
      </c>
      <c r="L474" t="s">
        <v>23237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9" t="s">
        <v>1607</v>
      </c>
      <c r="E475" s="9" t="s">
        <v>8</v>
      </c>
      <c r="F475" s="9"/>
      <c r="H475" s="9"/>
      <c r="I475" s="9" t="s">
        <v>23238</v>
      </c>
      <c r="J475" s="9" t="s">
        <v>11697</v>
      </c>
      <c r="K475" t="s">
        <v>23239</v>
      </c>
      <c r="L475" t="s">
        <v>23240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9" t="s">
        <v>4</v>
      </c>
      <c r="E476" s="9" t="s">
        <v>8</v>
      </c>
      <c r="F476" s="9"/>
      <c r="H476" s="9"/>
      <c r="I476" s="9" t="s">
        <v>23711</v>
      </c>
      <c r="J476" s="9" t="s">
        <v>11697</v>
      </c>
      <c r="K476" t="s">
        <v>23712</v>
      </c>
      <c r="L476" t="s">
        <v>23713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9" t="s">
        <v>588</v>
      </c>
      <c r="E477" s="9" t="s">
        <v>86</v>
      </c>
      <c r="F477" s="9"/>
      <c r="H477" s="9"/>
      <c r="I477" s="9" t="s">
        <v>23714</v>
      </c>
      <c r="J477" s="9" t="s">
        <v>11697</v>
      </c>
      <c r="K477" t="s">
        <v>23715</v>
      </c>
      <c r="L477" t="s">
        <v>23716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9" t="s">
        <v>588</v>
      </c>
      <c r="E478" s="9" t="s">
        <v>86</v>
      </c>
      <c r="F478" s="9"/>
      <c r="H478" s="9"/>
      <c r="I478" s="9" t="s">
        <v>23717</v>
      </c>
      <c r="J478" s="9" t="s">
        <v>11697</v>
      </c>
      <c r="K478" t="s">
        <v>23718</v>
      </c>
      <c r="L478" t="s">
        <v>23719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9" t="s">
        <v>1539</v>
      </c>
      <c r="E479" s="9"/>
      <c r="F479" s="9"/>
      <c r="H479" s="9"/>
      <c r="I479" s="9" t="s">
        <v>23720</v>
      </c>
      <c r="J479" s="9" t="s">
        <v>11697</v>
      </c>
      <c r="K479" t="s">
        <v>23721</v>
      </c>
      <c r="L479" t="s">
        <v>23722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9" t="s">
        <v>4</v>
      </c>
      <c r="E480" s="9" t="s">
        <v>8</v>
      </c>
      <c r="F480" s="9"/>
      <c r="H480" s="9"/>
      <c r="I480" s="9" t="s">
        <v>23723</v>
      </c>
      <c r="J480" s="9" t="s">
        <v>11697</v>
      </c>
      <c r="K480" t="s">
        <v>23724</v>
      </c>
      <c r="L480" t="s">
        <v>23725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9" t="s">
        <v>4</v>
      </c>
      <c r="E481" s="9" t="s">
        <v>8</v>
      </c>
      <c r="F481" s="9"/>
      <c r="H481" s="9"/>
      <c r="I481" s="9" t="s">
        <v>23726</v>
      </c>
      <c r="J481" s="9" t="s">
        <v>11697</v>
      </c>
      <c r="K481" t="s">
        <v>23727</v>
      </c>
      <c r="L481" t="s">
        <v>23728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9" t="s">
        <v>1539</v>
      </c>
      <c r="E482" s="9"/>
      <c r="F482" s="9"/>
      <c r="H482" s="9"/>
      <c r="I482" s="9" t="s">
        <v>23729</v>
      </c>
      <c r="J482" s="9" t="s">
        <v>11697</v>
      </c>
      <c r="K482" t="s">
        <v>23730</v>
      </c>
      <c r="L482" t="s">
        <v>23731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9" t="s">
        <v>1539</v>
      </c>
      <c r="E483" s="9"/>
      <c r="F483" s="9"/>
      <c r="H483" s="9"/>
      <c r="I483" s="9" t="s">
        <v>23732</v>
      </c>
      <c r="J483" s="9" t="s">
        <v>11697</v>
      </c>
      <c r="K483" t="s">
        <v>23733</v>
      </c>
      <c r="L483" t="s">
        <v>23734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9" t="s">
        <v>1539</v>
      </c>
      <c r="E484" s="9"/>
      <c r="F484" s="9"/>
      <c r="H484" s="9"/>
      <c r="I484" s="9" t="s">
        <v>23735</v>
      </c>
      <c r="J484" s="9" t="s">
        <v>11697</v>
      </c>
      <c r="K484" t="s">
        <v>23736</v>
      </c>
      <c r="L484" t="s">
        <v>23737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9" t="s">
        <v>4</v>
      </c>
      <c r="E485" s="9" t="s">
        <v>11073</v>
      </c>
      <c r="F485" s="9"/>
      <c r="H485" s="9"/>
      <c r="I485" s="9" t="s">
        <v>23738</v>
      </c>
      <c r="J485" s="9" t="s">
        <v>11697</v>
      </c>
      <c r="K485" t="s">
        <v>23739</v>
      </c>
      <c r="L485" t="s">
        <v>23740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9" t="s">
        <v>4</v>
      </c>
      <c r="E486" s="9" t="s">
        <v>11073</v>
      </c>
      <c r="F486" s="9"/>
      <c r="H486" s="9"/>
      <c r="I486" s="9" t="s">
        <v>23741</v>
      </c>
      <c r="J486" s="9" t="s">
        <v>11697</v>
      </c>
      <c r="K486" t="s">
        <v>23742</v>
      </c>
      <c r="L486" t="s">
        <v>23743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9" t="s">
        <v>1273</v>
      </c>
      <c r="E487" s="9" t="s">
        <v>23975</v>
      </c>
      <c r="F487" s="9" t="s">
        <v>60</v>
      </c>
      <c r="H487" s="9"/>
      <c r="I487" s="9" t="s">
        <v>24238</v>
      </c>
      <c r="J487" s="9" t="s">
        <v>11697</v>
      </c>
      <c r="K487" t="s">
        <v>24239</v>
      </c>
      <c r="L487" t="s">
        <v>24240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9" t="s">
        <v>4</v>
      </c>
      <c r="E488" s="9" t="s">
        <v>23359</v>
      </c>
      <c r="F488" s="9"/>
      <c r="H488" s="9"/>
      <c r="I488" s="9" t="s">
        <v>24241</v>
      </c>
      <c r="J488" s="9" t="s">
        <v>11697</v>
      </c>
      <c r="K488" t="s">
        <v>24242</v>
      </c>
      <c r="L488" t="s">
        <v>24243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9" t="s">
        <v>4</v>
      </c>
      <c r="E489" s="9" t="s">
        <v>24664</v>
      </c>
      <c r="F489" s="9"/>
      <c r="H489" s="9"/>
      <c r="I489" s="9" t="s">
        <v>24244</v>
      </c>
      <c r="J489" s="9" t="s">
        <v>11697</v>
      </c>
      <c r="K489" t="s">
        <v>24245</v>
      </c>
      <c r="L489" t="s">
        <v>24246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9" t="s">
        <v>4</v>
      </c>
      <c r="E490" s="9" t="s">
        <v>4099</v>
      </c>
      <c r="F490" s="9"/>
      <c r="H490" s="9"/>
      <c r="I490" s="9" t="s">
        <v>24247</v>
      </c>
      <c r="J490" s="9" t="s">
        <v>11697</v>
      </c>
      <c r="K490" t="s">
        <v>24248</v>
      </c>
      <c r="L490" t="s">
        <v>24249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9" t="s">
        <v>588</v>
      </c>
      <c r="E491" s="9" t="s">
        <v>86</v>
      </c>
      <c r="F491" s="9"/>
      <c r="H491" s="9"/>
      <c r="I491" s="9" t="s">
        <v>24250</v>
      </c>
      <c r="J491" s="9" t="s">
        <v>11697</v>
      </c>
      <c r="K491" t="s">
        <v>24251</v>
      </c>
      <c r="L491" t="s">
        <v>24252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9" t="s">
        <v>1539</v>
      </c>
      <c r="E492" s="9"/>
      <c r="F492" s="9"/>
      <c r="H492" s="9"/>
      <c r="I492" s="9" t="s">
        <v>24253</v>
      </c>
      <c r="J492" s="9" t="s">
        <v>11697</v>
      </c>
      <c r="K492" t="s">
        <v>24254</v>
      </c>
      <c r="L492" t="s">
        <v>24255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9" t="s">
        <v>4</v>
      </c>
      <c r="E493" s="9" t="s">
        <v>8</v>
      </c>
      <c r="F493" s="9"/>
      <c r="H493" s="9"/>
      <c r="I493" s="9" t="s">
        <v>24256</v>
      </c>
      <c r="J493" s="9" t="s">
        <v>11697</v>
      </c>
      <c r="K493" t="s">
        <v>24257</v>
      </c>
      <c r="L493" t="s">
        <v>24258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9" t="s">
        <v>4</v>
      </c>
      <c r="E494" s="9" t="s">
        <v>8</v>
      </c>
      <c r="F494" s="9"/>
      <c r="H494" s="9"/>
      <c r="I494" s="9" t="s">
        <v>24498</v>
      </c>
      <c r="J494" s="9" t="s">
        <v>11697</v>
      </c>
      <c r="K494" t="s">
        <v>24499</v>
      </c>
      <c r="L494" t="s">
        <v>24500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9" t="s">
        <v>588</v>
      </c>
      <c r="E495" s="9" t="s">
        <v>86</v>
      </c>
      <c r="F495" s="9"/>
      <c r="H495" s="9"/>
      <c r="I495" s="9" t="s">
        <v>24501</v>
      </c>
      <c r="J495" s="9" t="s">
        <v>11697</v>
      </c>
      <c r="K495" t="s">
        <v>24502</v>
      </c>
      <c r="L495" t="s">
        <v>24503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9" t="s">
        <v>1539</v>
      </c>
      <c r="E496" s="9"/>
      <c r="F496" s="9"/>
      <c r="H496" s="9"/>
      <c r="I496" s="9" t="s">
        <v>24504</v>
      </c>
      <c r="J496" s="9" t="s">
        <v>11697</v>
      </c>
      <c r="K496" t="s">
        <v>24505</v>
      </c>
      <c r="L496" t="s">
        <v>24506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9" t="s">
        <v>588</v>
      </c>
      <c r="E497" s="9" t="s">
        <v>86</v>
      </c>
      <c r="F497" s="9"/>
      <c r="H497" s="9"/>
      <c r="I497" s="9" t="s">
        <v>24507</v>
      </c>
      <c r="J497" s="9" t="s">
        <v>11697</v>
      </c>
      <c r="K497" t="s">
        <v>24508</v>
      </c>
      <c r="L497" t="s">
        <v>24509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9" t="s">
        <v>588</v>
      </c>
      <c r="E498" s="9" t="s">
        <v>86</v>
      </c>
      <c r="F498" s="9"/>
      <c r="H498" s="9"/>
      <c r="I498" s="9" t="s">
        <v>24510</v>
      </c>
      <c r="J498" s="9" t="s">
        <v>11697</v>
      </c>
      <c r="K498" t="s">
        <v>24511</v>
      </c>
      <c r="L498" t="s">
        <v>24512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9" t="s">
        <v>1539</v>
      </c>
      <c r="E499" s="9"/>
      <c r="F499" s="9"/>
      <c r="H499" s="9"/>
      <c r="I499" s="9" t="s">
        <v>24513</v>
      </c>
      <c r="J499" s="9" t="s">
        <v>11697</v>
      </c>
      <c r="K499" t="s">
        <v>24514</v>
      </c>
      <c r="L499" t="s">
        <v>24515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9" t="s">
        <v>4</v>
      </c>
      <c r="E500" s="9" t="s">
        <v>8</v>
      </c>
      <c r="F500" s="9"/>
      <c r="H500" s="9"/>
      <c r="I500" s="9" t="s">
        <v>24516</v>
      </c>
      <c r="J500" s="9" t="s">
        <v>11697</v>
      </c>
      <c r="K500" t="s">
        <v>24517</v>
      </c>
      <c r="L500" t="s">
        <v>24518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9" t="s">
        <v>4</v>
      </c>
      <c r="E501" s="9" t="s">
        <v>8</v>
      </c>
      <c r="F501" s="9"/>
      <c r="H501" s="9"/>
      <c r="I501" s="9" t="s">
        <v>24838</v>
      </c>
      <c r="J501" s="9" t="s">
        <v>11697</v>
      </c>
      <c r="K501" t="s">
        <v>24839</v>
      </c>
      <c r="L501" t="s">
        <v>24840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9" t="s">
        <v>1539</v>
      </c>
      <c r="E502" s="9"/>
      <c r="F502" s="9"/>
      <c r="H502" s="9"/>
      <c r="I502" s="9" t="s">
        <v>24841</v>
      </c>
      <c r="J502" s="9" t="s">
        <v>11697</v>
      </c>
      <c r="K502" t="s">
        <v>24842</v>
      </c>
      <c r="L502" t="s">
        <v>24843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9" t="s">
        <v>7354</v>
      </c>
      <c r="E503" s="9" t="s">
        <v>86</v>
      </c>
      <c r="F503" s="9"/>
      <c r="H503" s="9"/>
      <c r="I503" s="9" t="s">
        <v>24844</v>
      </c>
      <c r="J503" s="9" t="s">
        <v>11697</v>
      </c>
      <c r="K503" t="s">
        <v>24845</v>
      </c>
      <c r="L503" t="s">
        <v>24846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9" t="s">
        <v>7354</v>
      </c>
      <c r="E504" s="9" t="s">
        <v>86</v>
      </c>
      <c r="F504" s="9"/>
      <c r="H504" s="9" t="s">
        <v>2352</v>
      </c>
      <c r="I504" s="9" t="s">
        <v>24847</v>
      </c>
      <c r="J504" s="9" t="s">
        <v>11697</v>
      </c>
      <c r="K504" t="s">
        <v>24848</v>
      </c>
      <c r="L504" t="s">
        <v>24849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9" t="s">
        <v>588</v>
      </c>
      <c r="E505" s="9" t="s">
        <v>86</v>
      </c>
      <c r="F505" s="9"/>
      <c r="H505" s="9"/>
      <c r="I505" s="9" t="s">
        <v>24850</v>
      </c>
      <c r="J505" s="9" t="s">
        <v>11697</v>
      </c>
      <c r="K505" t="s">
        <v>24851</v>
      </c>
      <c r="L505" t="s">
        <v>24852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9" t="s">
        <v>588</v>
      </c>
      <c r="E506" s="9" t="s">
        <v>86</v>
      </c>
      <c r="F506" s="9"/>
      <c r="H506" s="9"/>
      <c r="I506" s="9" t="s">
        <v>24853</v>
      </c>
      <c r="J506" s="9" t="s">
        <v>11697</v>
      </c>
      <c r="K506" t="s">
        <v>24854</v>
      </c>
      <c r="L506" t="s">
        <v>24855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9" t="s">
        <v>4</v>
      </c>
      <c r="E507" s="9" t="s">
        <v>8</v>
      </c>
      <c r="F507" s="9"/>
      <c r="H507" s="9"/>
      <c r="I507" s="9" t="s">
        <v>24856</v>
      </c>
      <c r="J507" s="9" t="s">
        <v>11697</v>
      </c>
      <c r="K507" t="s">
        <v>24857</v>
      </c>
      <c r="L507" t="s">
        <v>24858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9" t="s">
        <v>4</v>
      </c>
      <c r="E508" s="9" t="s">
        <v>8</v>
      </c>
      <c r="F508" s="9"/>
      <c r="H508" s="9"/>
      <c r="I508" s="9" t="s">
        <v>25054</v>
      </c>
      <c r="J508" s="9" t="s">
        <v>11697</v>
      </c>
      <c r="K508" t="s">
        <v>25055</v>
      </c>
      <c r="L508" t="s">
        <v>25056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9" t="s">
        <v>1607</v>
      </c>
      <c r="E509" s="9" t="s">
        <v>8</v>
      </c>
      <c r="F509" s="9"/>
      <c r="H509" s="9"/>
      <c r="I509" s="9" t="s">
        <v>25057</v>
      </c>
      <c r="J509" s="9" t="s">
        <v>11697</v>
      </c>
      <c r="K509" t="s">
        <v>25058</v>
      </c>
      <c r="L509" t="s">
        <v>25059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9" t="s">
        <v>4</v>
      </c>
      <c r="E510" s="9" t="s">
        <v>8</v>
      </c>
      <c r="F510" s="9"/>
      <c r="H510" s="9"/>
      <c r="I510" s="9" t="s">
        <v>25322</v>
      </c>
      <c r="J510" s="9" t="s">
        <v>11697</v>
      </c>
      <c r="K510" t="s">
        <v>25323</v>
      </c>
      <c r="L510" t="s">
        <v>25324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9" t="s">
        <v>1607</v>
      </c>
      <c r="E511" s="9" t="s">
        <v>8</v>
      </c>
      <c r="F511" s="9"/>
      <c r="H511" s="9"/>
      <c r="I511" s="9" t="s">
        <v>25325</v>
      </c>
      <c r="J511" s="9" t="s">
        <v>11697</v>
      </c>
      <c r="K511" t="s">
        <v>25326</v>
      </c>
      <c r="L511" t="s">
        <v>25327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9" t="s">
        <v>4</v>
      </c>
      <c r="E512" s="9" t="s">
        <v>8</v>
      </c>
      <c r="F512" s="9"/>
      <c r="H512" s="9"/>
      <c r="I512" s="9" t="s">
        <v>25838</v>
      </c>
      <c r="J512" s="9" t="s">
        <v>11697</v>
      </c>
      <c r="K512" t="s">
        <v>25839</v>
      </c>
      <c r="L512" t="s">
        <v>25840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9" t="s">
        <v>588</v>
      </c>
      <c r="E513" s="9" t="s">
        <v>86</v>
      </c>
      <c r="F513" s="9"/>
      <c r="H513" s="9"/>
      <c r="I513" s="9" t="s">
        <v>25841</v>
      </c>
      <c r="J513" s="9" t="s">
        <v>11697</v>
      </c>
      <c r="K513" t="s">
        <v>25842</v>
      </c>
      <c r="L513" t="s">
        <v>25843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9" t="s">
        <v>4</v>
      </c>
      <c r="E514" s="9" t="s">
        <v>8</v>
      </c>
      <c r="F514" s="9"/>
      <c r="H514" s="9"/>
      <c r="I514" s="9" t="s">
        <v>25844</v>
      </c>
      <c r="J514" s="9" t="s">
        <v>11697</v>
      </c>
      <c r="K514" t="s">
        <v>25845</v>
      </c>
      <c r="L514" t="s">
        <v>25846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9" t="s">
        <v>4</v>
      </c>
      <c r="E515" s="9" t="s">
        <v>8</v>
      </c>
      <c r="F515" s="9"/>
      <c r="H515" s="9"/>
      <c r="I515" s="9" t="s">
        <v>25847</v>
      </c>
      <c r="J515" s="9" t="s">
        <v>11697</v>
      </c>
      <c r="K515" t="s">
        <v>25848</v>
      </c>
      <c r="L515" t="s">
        <v>25849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9" t="s">
        <v>4</v>
      </c>
      <c r="E516" s="9" t="s">
        <v>8</v>
      </c>
      <c r="F516" s="9"/>
      <c r="H516" s="9"/>
      <c r="I516" s="9" t="s">
        <v>25850</v>
      </c>
      <c r="J516" s="9" t="s">
        <v>11697</v>
      </c>
      <c r="K516" t="s">
        <v>25851</v>
      </c>
      <c r="L516" t="s">
        <v>25852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9" t="s">
        <v>4</v>
      </c>
      <c r="E517" s="9" t="s">
        <v>26160</v>
      </c>
      <c r="F517" s="9"/>
      <c r="H517" s="9"/>
      <c r="I517" s="9" t="s">
        <v>25853</v>
      </c>
      <c r="J517" s="9" t="s">
        <v>11697</v>
      </c>
      <c r="K517" t="s">
        <v>25854</v>
      </c>
      <c r="L517" t="s">
        <v>25855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9" t="s">
        <v>4</v>
      </c>
      <c r="E518" s="9" t="s">
        <v>26160</v>
      </c>
      <c r="F518" s="9"/>
      <c r="H518" s="9"/>
      <c r="I518" s="9" t="s">
        <v>25856</v>
      </c>
      <c r="J518" s="9" t="s">
        <v>11697</v>
      </c>
      <c r="K518" t="s">
        <v>25857</v>
      </c>
      <c r="L518" t="s">
        <v>25858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9" t="s">
        <v>4</v>
      </c>
      <c r="E519" s="9" t="s">
        <v>26160</v>
      </c>
      <c r="F519" s="9"/>
      <c r="H519" s="9"/>
      <c r="I519" s="9" t="s">
        <v>25859</v>
      </c>
      <c r="J519" s="9" t="s">
        <v>11697</v>
      </c>
      <c r="K519" t="s">
        <v>25860</v>
      </c>
      <c r="L519" t="s">
        <v>25861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9" t="s">
        <v>4</v>
      </c>
      <c r="E520" s="9" t="s">
        <v>26160</v>
      </c>
      <c r="F520" s="9"/>
      <c r="H520" s="9"/>
      <c r="I520" s="9" t="s">
        <v>25862</v>
      </c>
      <c r="J520" s="9" t="s">
        <v>11697</v>
      </c>
      <c r="K520" t="s">
        <v>25863</v>
      </c>
      <c r="L520" t="s">
        <v>25864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9" t="s">
        <v>4</v>
      </c>
      <c r="E521" s="9" t="s">
        <v>26160</v>
      </c>
      <c r="F521" s="9"/>
      <c r="H521" s="9"/>
      <c r="I521" s="9" t="s">
        <v>25865</v>
      </c>
      <c r="J521" s="9" t="s">
        <v>11697</v>
      </c>
      <c r="K521" t="s">
        <v>25866</v>
      </c>
      <c r="L521" t="s">
        <v>25867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9" t="s">
        <v>4</v>
      </c>
      <c r="E522" s="9" t="s">
        <v>26160</v>
      </c>
      <c r="F522" s="9"/>
      <c r="H522" s="9"/>
      <c r="I522" s="9" t="s">
        <v>25868</v>
      </c>
      <c r="J522" s="9" t="s">
        <v>11697</v>
      </c>
      <c r="K522" t="s">
        <v>25869</v>
      </c>
      <c r="L522" t="s">
        <v>25870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9" t="s">
        <v>588</v>
      </c>
      <c r="E523" s="9" t="s">
        <v>86</v>
      </c>
      <c r="F523" s="9"/>
      <c r="H523" s="9"/>
      <c r="I523" s="9" t="s">
        <v>25871</v>
      </c>
      <c r="J523" s="9" t="s">
        <v>11697</v>
      </c>
      <c r="K523" t="s">
        <v>25872</v>
      </c>
      <c r="L523" t="s">
        <v>25873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9" t="s">
        <v>1539</v>
      </c>
      <c r="E524" s="9"/>
      <c r="F524" s="9"/>
      <c r="H524" s="9"/>
      <c r="I524" s="9" t="s">
        <v>25874</v>
      </c>
      <c r="J524" s="9" t="s">
        <v>11697</v>
      </c>
      <c r="K524" t="s">
        <v>25875</v>
      </c>
      <c r="L524" t="s">
        <v>25876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9" t="s">
        <v>4</v>
      </c>
      <c r="E525" s="9" t="s">
        <v>8</v>
      </c>
      <c r="F525" s="9"/>
      <c r="H525" s="9"/>
      <c r="I525" s="9" t="s">
        <v>25877</v>
      </c>
      <c r="J525" s="9" t="s">
        <v>11697</v>
      </c>
      <c r="K525" t="s">
        <v>25878</v>
      </c>
      <c r="L525" t="s">
        <v>25879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9" t="s">
        <v>4</v>
      </c>
      <c r="E526" s="9" t="s">
        <v>8</v>
      </c>
      <c r="F526" s="9"/>
      <c r="H526" s="9"/>
      <c r="I526" s="9" t="s">
        <v>26788</v>
      </c>
      <c r="J526" s="9" t="s">
        <v>11697</v>
      </c>
      <c r="K526" t="s">
        <v>26789</v>
      </c>
      <c r="L526" t="s">
        <v>26790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9" t="s">
        <v>4</v>
      </c>
      <c r="E527" s="9" t="s">
        <v>8</v>
      </c>
      <c r="F527" s="9"/>
      <c r="H527" s="9"/>
      <c r="I527" s="9" t="s">
        <v>26791</v>
      </c>
      <c r="J527" s="9" t="s">
        <v>11697</v>
      </c>
      <c r="K527" t="s">
        <v>26792</v>
      </c>
      <c r="L527" t="s">
        <v>26793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9" t="s">
        <v>4</v>
      </c>
      <c r="E528" s="9" t="s">
        <v>8</v>
      </c>
      <c r="F528" s="9"/>
      <c r="H528" s="9"/>
      <c r="I528" s="9" t="s">
        <v>26794</v>
      </c>
      <c r="J528" s="9" t="s">
        <v>11697</v>
      </c>
      <c r="K528" t="s">
        <v>26795</v>
      </c>
      <c r="L528" t="s">
        <v>26796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9" t="s">
        <v>4</v>
      </c>
      <c r="E529" s="9" t="s">
        <v>8</v>
      </c>
      <c r="F529" s="9"/>
      <c r="H529" s="9"/>
      <c r="I529" s="9" t="s">
        <v>26797</v>
      </c>
      <c r="J529" s="9" t="s">
        <v>11697</v>
      </c>
      <c r="K529" t="s">
        <v>26798</v>
      </c>
      <c r="L529" t="s">
        <v>26799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9" t="s">
        <v>4</v>
      </c>
      <c r="E530" s="9" t="s">
        <v>8</v>
      </c>
      <c r="F530" s="9"/>
      <c r="H530" s="9"/>
      <c r="I530" s="9" t="s">
        <v>26800</v>
      </c>
      <c r="J530" s="9" t="s">
        <v>11697</v>
      </c>
      <c r="K530" t="s">
        <v>26801</v>
      </c>
      <c r="L530" t="s">
        <v>26802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9" t="s">
        <v>4</v>
      </c>
      <c r="E531" s="9" t="s">
        <v>8</v>
      </c>
      <c r="F531" s="9"/>
      <c r="H531" s="9"/>
      <c r="I531" s="9" t="s">
        <v>26803</v>
      </c>
      <c r="J531" s="9" t="s">
        <v>11697</v>
      </c>
      <c r="K531" t="s">
        <v>26804</v>
      </c>
      <c r="L531" t="s">
        <v>26805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9" t="s">
        <v>4</v>
      </c>
      <c r="E532" s="9" t="s">
        <v>8</v>
      </c>
      <c r="F532" s="9"/>
      <c r="H532" s="9"/>
      <c r="I532" s="9" t="s">
        <v>27406</v>
      </c>
      <c r="J532" s="9" t="s">
        <v>11697</v>
      </c>
      <c r="K532" t="s">
        <v>27407</v>
      </c>
      <c r="L532" t="s">
        <v>27408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9" t="s">
        <v>4</v>
      </c>
      <c r="E533" s="9" t="s">
        <v>8</v>
      </c>
      <c r="F533" s="9"/>
      <c r="H533" s="9"/>
      <c r="I533" s="9" t="s">
        <v>27409</v>
      </c>
      <c r="J533" s="9" t="s">
        <v>11697</v>
      </c>
      <c r="K533" t="s">
        <v>27410</v>
      </c>
      <c r="L533" t="s">
        <v>27411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9" t="s">
        <v>4</v>
      </c>
      <c r="E534" s="9" t="s">
        <v>8</v>
      </c>
      <c r="F534" s="9"/>
      <c r="H534" s="9"/>
      <c r="I534" s="9" t="s">
        <v>27412</v>
      </c>
      <c r="J534" s="9" t="s">
        <v>11697</v>
      </c>
      <c r="K534" t="s">
        <v>27413</v>
      </c>
      <c r="L534" t="s">
        <v>27414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9" t="s">
        <v>4</v>
      </c>
      <c r="E535" s="9" t="s">
        <v>8</v>
      </c>
      <c r="F535" s="9"/>
      <c r="H535" s="9"/>
      <c r="I535" s="9" t="s">
        <v>27415</v>
      </c>
      <c r="J535" s="9" t="s">
        <v>11697</v>
      </c>
      <c r="K535" t="s">
        <v>27416</v>
      </c>
      <c r="L535" t="s">
        <v>27417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9" t="s">
        <v>4</v>
      </c>
      <c r="E536" s="9" t="s">
        <v>8</v>
      </c>
      <c r="F536" s="9"/>
      <c r="H536" s="9"/>
      <c r="I536" s="9" t="s">
        <v>27671</v>
      </c>
      <c r="J536" s="9" t="s">
        <v>11697</v>
      </c>
      <c r="K536" t="s">
        <v>27672</v>
      </c>
      <c r="L536" t="s">
        <v>27673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9" t="s">
        <v>588</v>
      </c>
      <c r="E537" s="9" t="s">
        <v>86</v>
      </c>
      <c r="F537" s="9"/>
      <c r="H537" s="9"/>
      <c r="I537" s="9" t="s">
        <v>27674</v>
      </c>
      <c r="J537" s="9" t="s">
        <v>11697</v>
      </c>
      <c r="K537" t="s">
        <v>27675</v>
      </c>
      <c r="L537" t="s">
        <v>27676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9" t="s">
        <v>4</v>
      </c>
      <c r="E538" s="9" t="s">
        <v>8</v>
      </c>
      <c r="F538" s="9"/>
      <c r="H538" s="9"/>
      <c r="I538" s="9" t="s">
        <v>27677</v>
      </c>
      <c r="J538" s="9" t="s">
        <v>11697</v>
      </c>
      <c r="K538" t="s">
        <v>27678</v>
      </c>
      <c r="L538" t="s">
        <v>27679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9" t="s">
        <v>4</v>
      </c>
      <c r="E539" s="9" t="s">
        <v>8</v>
      </c>
      <c r="F539" s="9"/>
      <c r="H539" s="9"/>
      <c r="I539" s="9" t="s">
        <v>28064</v>
      </c>
      <c r="J539" s="9" t="s">
        <v>11697</v>
      </c>
      <c r="K539" t="s">
        <v>28065</v>
      </c>
      <c r="L539" t="s">
        <v>28066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9" t="s">
        <v>226</v>
      </c>
      <c r="E540" s="9" t="s">
        <v>86</v>
      </c>
      <c r="F540" s="9" t="s">
        <v>5697</v>
      </c>
      <c r="H540" s="9"/>
      <c r="I540" s="9" t="s">
        <v>28109</v>
      </c>
      <c r="J540" s="9" t="s">
        <v>11697</v>
      </c>
      <c r="K540" t="s">
        <v>28110</v>
      </c>
      <c r="L540" t="s">
        <v>28111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9" t="s">
        <v>28157</v>
      </c>
      <c r="E541" s="9" t="s">
        <v>1274</v>
      </c>
      <c r="F541" s="9"/>
      <c r="H541" s="9"/>
      <c r="I541" s="9" t="s">
        <v>28112</v>
      </c>
      <c r="J541" s="9" t="s">
        <v>11697</v>
      </c>
      <c r="K541" t="s">
        <v>28113</v>
      </c>
      <c r="L541" t="s">
        <v>28114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9" t="s">
        <v>28157</v>
      </c>
      <c r="E542" s="9" t="s">
        <v>1274</v>
      </c>
      <c r="F542" s="9"/>
      <c r="H542" s="9"/>
      <c r="I542" s="9" t="s">
        <v>28115</v>
      </c>
      <c r="J542" s="9" t="s">
        <v>11697</v>
      </c>
      <c r="K542" t="s">
        <v>28116</v>
      </c>
      <c r="L542" t="s">
        <v>28117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9" t="s">
        <v>4</v>
      </c>
      <c r="E543" s="9" t="s">
        <v>8</v>
      </c>
      <c r="F543" s="9"/>
      <c r="H543" s="9"/>
      <c r="I543" s="9" t="s">
        <v>28133</v>
      </c>
      <c r="J543" s="9" t="s">
        <v>11697</v>
      </c>
      <c r="K543" t="s">
        <v>28134</v>
      </c>
      <c r="L543" t="s">
        <v>28135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9" t="s">
        <v>4</v>
      </c>
      <c r="E544" s="9" t="s">
        <v>8</v>
      </c>
      <c r="F544" s="9"/>
      <c r="H544" s="9"/>
      <c r="I544" s="9" t="s">
        <v>27680</v>
      </c>
      <c r="J544" s="9" t="s">
        <v>11697</v>
      </c>
      <c r="K544" t="s">
        <v>27681</v>
      </c>
      <c r="L544" t="s">
        <v>27682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9" t="s">
        <v>4</v>
      </c>
      <c r="E545" s="9" t="s">
        <v>8</v>
      </c>
      <c r="F545" s="9"/>
      <c r="H545" s="9"/>
      <c r="I545" s="9" t="s">
        <v>28136</v>
      </c>
      <c r="J545" s="9" t="s">
        <v>11697</v>
      </c>
      <c r="K545" t="s">
        <v>28137</v>
      </c>
      <c r="L545" t="s">
        <v>28138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9" t="s">
        <v>226</v>
      </c>
      <c r="E546" s="9" t="s">
        <v>27875</v>
      </c>
      <c r="F546" s="9" t="s">
        <v>58</v>
      </c>
      <c r="H546" s="9"/>
      <c r="I546" s="9" t="s">
        <v>28139</v>
      </c>
      <c r="J546" s="9" t="s">
        <v>11697</v>
      </c>
      <c r="K546" t="s">
        <v>28140</v>
      </c>
      <c r="L546" t="s">
        <v>28141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9" t="s">
        <v>226</v>
      </c>
      <c r="E547" s="9" t="s">
        <v>27875</v>
      </c>
      <c r="F547" s="9" t="s">
        <v>58</v>
      </c>
      <c r="H547" s="9"/>
      <c r="I547" s="9" t="s">
        <v>28142</v>
      </c>
      <c r="J547" s="9" t="s">
        <v>11697</v>
      </c>
      <c r="K547" t="s">
        <v>28143</v>
      </c>
      <c r="L547" t="s">
        <v>28144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9" t="s">
        <v>226</v>
      </c>
      <c r="E548" s="9" t="s">
        <v>27875</v>
      </c>
      <c r="F548" s="9" t="s">
        <v>58</v>
      </c>
      <c r="H548" s="9"/>
      <c r="I548" s="9" t="s">
        <v>28145</v>
      </c>
      <c r="J548" s="9" t="s">
        <v>11697</v>
      </c>
      <c r="K548" t="s">
        <v>28146</v>
      </c>
      <c r="L548" t="s">
        <v>28147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9" t="s">
        <v>226</v>
      </c>
      <c r="E549" s="9" t="s">
        <v>27875</v>
      </c>
      <c r="F549" s="9" t="s">
        <v>58</v>
      </c>
      <c r="H549" s="9"/>
      <c r="I549" s="9" t="s">
        <v>28148</v>
      </c>
      <c r="J549" s="9" t="s">
        <v>11697</v>
      </c>
      <c r="K549" t="s">
        <v>28149</v>
      </c>
      <c r="L549" t="s">
        <v>28150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9" t="s">
        <v>3397</v>
      </c>
      <c r="E550" s="9" t="s">
        <v>27875</v>
      </c>
      <c r="F550" s="9"/>
      <c r="H550" s="9"/>
      <c r="I550" s="9" t="s">
        <v>28151</v>
      </c>
      <c r="J550" s="9" t="s">
        <v>11697</v>
      </c>
      <c r="K550" t="s">
        <v>28152</v>
      </c>
      <c r="L550" t="s">
        <v>28153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9" t="s">
        <v>4</v>
      </c>
      <c r="E551" s="9" t="s">
        <v>8</v>
      </c>
      <c r="F551" s="9"/>
      <c r="H551" s="9"/>
      <c r="I551" s="9" t="s">
        <v>28154</v>
      </c>
      <c r="J551" s="9" t="s">
        <v>11697</v>
      </c>
      <c r="K551" t="s">
        <v>28155</v>
      </c>
      <c r="L551" t="s">
        <v>28156</v>
      </c>
      <c r="M551" s="2" t="str">
        <f>HYPERLINK(склад2въезд1319202122237[[#This Row],[RelativePath]])</f>
        <v>11 Навес пилмат\GA3948333_5_20260415T200035Z.jpg</v>
      </c>
    </row>
  </sheetData>
  <conditionalFormatting sqref="D552:D562 E552:E565 G2:H551 D2:E551">
    <cfRule type="containsText" dxfId="940" priority="14" operator="containsText" text="Выезд с территории">
      <formula>NOT(ISERROR(SEARCH("Выезд с территории",D2)))</formula>
    </cfRule>
  </conditionalFormatting>
  <conditionalFormatting sqref="F2:F551">
    <cfRule type="notContainsText" dxfId="939" priority="13" operator="notContains" text="порожний">
      <formula>ISERROR(SEARCH("порожний",F2))</formula>
    </cfRule>
  </conditionalFormatting>
  <conditionalFormatting sqref="E2:E565">
    <cfRule type="containsText" dxfId="938" priority="11" operator="containsText" text="Газель базы">
      <formula>NOT(ISERROR(SEARCH("Газель базы",E2)))</formula>
    </cfRule>
    <cfRule type="containsText" dxfId="937" priority="12" operator="containsText" text="Погрузчик базы">
      <formula>NOT(ISERROR(SEARCH("Погрузчик базы",E2)))</formula>
    </cfRule>
  </conditionalFormatting>
  <conditionalFormatting sqref="E2:E565">
    <cfRule type="containsText" dxfId="936" priority="10" operator="containsText" text="Трактор базы">
      <formula>NOT(ISERROR(SEARCH("Трактор базы",E2)))</formula>
    </cfRule>
  </conditionalFormatting>
  <conditionalFormatting sqref="A2:C551">
    <cfRule type="expression" dxfId="935" priority="9">
      <formula>$A2="пн"</formula>
    </cfRule>
  </conditionalFormatting>
  <conditionalFormatting sqref="A2:C553">
    <cfRule type="expression" dxfId="934" priority="3">
      <formula>$A2="вс"</formula>
    </cfRule>
    <cfRule type="expression" dxfId="933" priority="4">
      <formula>$A2="сб"</formula>
    </cfRule>
    <cfRule type="expression" dxfId="932" priority="5">
      <formula>$A2="пт"</formula>
    </cfRule>
    <cfRule type="expression" dxfId="931" priority="6">
      <formula>$A2="чт"</formula>
    </cfRule>
    <cfRule type="expression" dxfId="930" priority="7">
      <formula>$A2="ср"</formula>
    </cfRule>
    <cfRule type="expression" dxfId="929" priority="8">
      <formula>$A2="вт"</formula>
    </cfRule>
  </conditionalFormatting>
  <conditionalFormatting sqref="D2:D562">
    <cfRule type="containsText" dxfId="9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2">
    <cfRule type="containsText" dxfId="9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66"/>
  <sheetViews>
    <sheetView zoomScale="90" zoomScaleNormal="90" workbookViewId="0">
      <pane ySplit="1" topLeftCell="A443" activePane="bottomLeft" state="frozen"/>
      <selection pane="bottomLeft" activeCell="I453" sqref="I453:I46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9" t="s">
        <v>4</v>
      </c>
      <c r="E430" s="9" t="s">
        <v>8</v>
      </c>
      <c r="F430" s="9"/>
      <c r="H430" s="9"/>
      <c r="I430" s="9" t="s">
        <v>26114</v>
      </c>
      <c r="J430" s="9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9" t="s">
        <v>10020</v>
      </c>
      <c r="E431" s="9"/>
      <c r="F431" s="9"/>
      <c r="H431" s="9"/>
      <c r="I431" s="9" t="s">
        <v>26117</v>
      </c>
      <c r="J431" s="9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9" t="s">
        <v>10020</v>
      </c>
      <c r="E432" s="9"/>
      <c r="F432" s="9"/>
      <c r="H432" s="9"/>
      <c r="I432" s="9" t="s">
        <v>26120</v>
      </c>
      <c r="J432" s="9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9" t="s">
        <v>10020</v>
      </c>
      <c r="E433" s="9"/>
      <c r="F433" s="9"/>
      <c r="H433" s="9"/>
      <c r="I433" s="9" t="s">
        <v>26123</v>
      </c>
      <c r="J433" s="9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9" t="s">
        <v>10020</v>
      </c>
      <c r="E434" s="9"/>
      <c r="F434" s="9"/>
      <c r="H434" s="9"/>
      <c r="I434" s="9" t="s">
        <v>26126</v>
      </c>
      <c r="J434" s="9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9" t="s">
        <v>10020</v>
      </c>
      <c r="E435" s="9"/>
      <c r="F435" s="9"/>
      <c r="H435" s="9"/>
      <c r="I435" s="9" t="s">
        <v>26129</v>
      </c>
      <c r="J435" s="9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9" t="s">
        <v>10020</v>
      </c>
      <c r="E436" s="9"/>
      <c r="F436" s="9"/>
      <c r="H436" s="9"/>
      <c r="I436" s="9" t="s">
        <v>26132</v>
      </c>
      <c r="J436" s="9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9" t="s">
        <v>4</v>
      </c>
      <c r="E437" s="9" t="s">
        <v>8</v>
      </c>
      <c r="F437" s="9"/>
      <c r="H437" s="9"/>
      <c r="I437" s="9" t="s">
        <v>26135</v>
      </c>
      <c r="J437" s="9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9" t="s">
        <v>4</v>
      </c>
      <c r="E438" s="9" t="s">
        <v>8</v>
      </c>
      <c r="F438" s="9"/>
      <c r="H438" s="9"/>
      <c r="I438" s="9" t="s">
        <v>26138</v>
      </c>
      <c r="J438" s="9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9" t="s">
        <v>4</v>
      </c>
      <c r="E439" s="9" t="s">
        <v>8</v>
      </c>
      <c r="F439" s="9"/>
      <c r="H439" s="9"/>
      <c r="I439" s="9" t="s">
        <v>26808</v>
      </c>
      <c r="J439" s="9" t="s">
        <v>2399</v>
      </c>
      <c r="K439" t="s">
        <v>26809</v>
      </c>
      <c r="L439" t="s">
        <v>26810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9" t="s">
        <v>4</v>
      </c>
      <c r="E440" s="9" t="s">
        <v>8</v>
      </c>
      <c r="F440" s="9"/>
      <c r="H440" s="9"/>
      <c r="I440" s="9" t="s">
        <v>26811</v>
      </c>
      <c r="J440" s="9" t="s">
        <v>2399</v>
      </c>
      <c r="K440" t="s">
        <v>26812</v>
      </c>
      <c r="L440" t="s">
        <v>26813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9" t="s">
        <v>4</v>
      </c>
      <c r="E441" s="9" t="s">
        <v>8</v>
      </c>
      <c r="F441" s="9"/>
      <c r="H441" s="9"/>
      <c r="I441" s="9" t="s">
        <v>26814</v>
      </c>
      <c r="J441" s="9" t="s">
        <v>2399</v>
      </c>
      <c r="K441" t="s">
        <v>26815</v>
      </c>
      <c r="L441" t="s">
        <v>26816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9" t="s">
        <v>4</v>
      </c>
      <c r="E442" s="9" t="s">
        <v>8</v>
      </c>
      <c r="F442" s="9"/>
      <c r="H442" s="9"/>
      <c r="I442" s="9" t="s">
        <v>26817</v>
      </c>
      <c r="J442" s="9" t="s">
        <v>2399</v>
      </c>
      <c r="K442" t="s">
        <v>26818</v>
      </c>
      <c r="L442" t="s">
        <v>26819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9" t="s">
        <v>4</v>
      </c>
      <c r="E443" s="9" t="s">
        <v>8</v>
      </c>
      <c r="F443" s="9"/>
      <c r="H443" s="9"/>
      <c r="I443" s="9" t="s">
        <v>26820</v>
      </c>
      <c r="J443" s="9" t="s">
        <v>2399</v>
      </c>
      <c r="K443" t="s">
        <v>26821</v>
      </c>
      <c r="L443" t="s">
        <v>26822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9" t="s">
        <v>4</v>
      </c>
      <c r="E444" s="9" t="s">
        <v>8</v>
      </c>
      <c r="F444" s="9"/>
      <c r="H444" s="9"/>
      <c r="I444" s="9" t="s">
        <v>26823</v>
      </c>
      <c r="J444" s="9" t="s">
        <v>2399</v>
      </c>
      <c r="K444" t="s">
        <v>26824</v>
      </c>
      <c r="L444" t="s">
        <v>26825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9" t="s">
        <v>4</v>
      </c>
      <c r="E445" s="9" t="s">
        <v>8</v>
      </c>
      <c r="F445" s="9"/>
      <c r="H445" s="9"/>
      <c r="I445" s="9" t="s">
        <v>26826</v>
      </c>
      <c r="J445" s="9" t="s">
        <v>2399</v>
      </c>
      <c r="K445" t="s">
        <v>26827</v>
      </c>
      <c r="L445" t="s">
        <v>26828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9" t="s">
        <v>4</v>
      </c>
      <c r="E446" s="9" t="s">
        <v>8</v>
      </c>
      <c r="F446" s="9"/>
      <c r="H446" s="9"/>
      <c r="I446" s="9" t="s">
        <v>26829</v>
      </c>
      <c r="J446" s="9" t="s">
        <v>2399</v>
      </c>
      <c r="K446" t="s">
        <v>26830</v>
      </c>
      <c r="L446" t="s">
        <v>26831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9" t="s">
        <v>4</v>
      </c>
      <c r="E447" s="9" t="s">
        <v>8</v>
      </c>
      <c r="F447" s="9"/>
      <c r="H447" s="9"/>
      <c r="I447" s="9" t="s">
        <v>26832</v>
      </c>
      <c r="J447" s="9" t="s">
        <v>2399</v>
      </c>
      <c r="K447" t="s">
        <v>26833</v>
      </c>
      <c r="L447" t="s">
        <v>26834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9" t="s">
        <v>4</v>
      </c>
      <c r="E448" s="9" t="s">
        <v>8</v>
      </c>
      <c r="F448" s="9"/>
      <c r="H448" s="9"/>
      <c r="I448" s="9" t="s">
        <v>27418</v>
      </c>
      <c r="J448" s="9" t="s">
        <v>2399</v>
      </c>
      <c r="K448" t="s">
        <v>27419</v>
      </c>
      <c r="L448" t="s">
        <v>27420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9" t="s">
        <v>4</v>
      </c>
      <c r="E449" s="9" t="s">
        <v>8</v>
      </c>
      <c r="F449" s="9"/>
      <c r="H449" s="9"/>
      <c r="I449" s="9" t="s">
        <v>27421</v>
      </c>
      <c r="J449" s="9" t="s">
        <v>2399</v>
      </c>
      <c r="K449" t="s">
        <v>27422</v>
      </c>
      <c r="L449" t="s">
        <v>27423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9" t="s">
        <v>4</v>
      </c>
      <c r="E450" s="9" t="s">
        <v>8</v>
      </c>
      <c r="F450" s="9"/>
      <c r="H450" s="9"/>
      <c r="I450" s="9" t="s">
        <v>27424</v>
      </c>
      <c r="J450" s="9" t="s">
        <v>2399</v>
      </c>
      <c r="K450" t="s">
        <v>27425</v>
      </c>
      <c r="L450" t="s">
        <v>27426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9" t="s">
        <v>4</v>
      </c>
      <c r="E451" s="9" t="s">
        <v>8</v>
      </c>
      <c r="F451" s="9"/>
      <c r="H451" s="9"/>
      <c r="I451" s="9" t="s">
        <v>27427</v>
      </c>
      <c r="J451" s="9" t="s">
        <v>2399</v>
      </c>
      <c r="K451" t="s">
        <v>27428</v>
      </c>
      <c r="L451" t="s">
        <v>27429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9" t="s">
        <v>4</v>
      </c>
      <c r="E452" s="9" t="s">
        <v>8</v>
      </c>
      <c r="F452" s="9"/>
      <c r="H452" s="9"/>
      <c r="I452" s="9" t="s">
        <v>27430</v>
      </c>
      <c r="J452" s="9" t="s">
        <v>2399</v>
      </c>
      <c r="K452" t="s">
        <v>27431</v>
      </c>
      <c r="L452" t="s">
        <v>27432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9" t="s">
        <v>4</v>
      </c>
      <c r="E453" s="9" t="s">
        <v>8</v>
      </c>
      <c r="F453" s="9"/>
      <c r="H453" s="9"/>
      <c r="I453" s="9" t="s">
        <v>27683</v>
      </c>
      <c r="J453" s="9" t="s">
        <v>2399</v>
      </c>
      <c r="K453" t="s">
        <v>27684</v>
      </c>
      <c r="L453" t="s">
        <v>27685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9" t="s">
        <v>4</v>
      </c>
      <c r="E454" s="9" t="s">
        <v>8</v>
      </c>
      <c r="F454" s="9"/>
      <c r="H454" s="9"/>
      <c r="I454" s="9" t="s">
        <v>27686</v>
      </c>
      <c r="J454" s="9" t="s">
        <v>2399</v>
      </c>
      <c r="K454" t="s">
        <v>27687</v>
      </c>
      <c r="L454" t="s">
        <v>27688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9" t="s">
        <v>4</v>
      </c>
      <c r="E455" s="9" t="s">
        <v>8</v>
      </c>
      <c r="F455" s="9"/>
      <c r="H455" s="9"/>
      <c r="I455" s="9" t="s">
        <v>27689</v>
      </c>
      <c r="J455" s="9" t="s">
        <v>2399</v>
      </c>
      <c r="K455" t="s">
        <v>27690</v>
      </c>
      <c r="L455" t="s">
        <v>27691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9" t="s">
        <v>4</v>
      </c>
      <c r="E456" s="9" t="s">
        <v>8</v>
      </c>
      <c r="F456" s="9"/>
      <c r="H456" s="9"/>
      <c r="I456" s="9" t="s">
        <v>27692</v>
      </c>
      <c r="J456" s="9" t="s">
        <v>2399</v>
      </c>
      <c r="K456" t="s">
        <v>27693</v>
      </c>
      <c r="L456" t="s">
        <v>27694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9" t="s">
        <v>4</v>
      </c>
      <c r="E457" s="9" t="s">
        <v>8</v>
      </c>
      <c r="F457" s="9"/>
      <c r="H457" s="9"/>
      <c r="I457" s="9" t="s">
        <v>28118</v>
      </c>
      <c r="J457" s="9" t="s">
        <v>2399</v>
      </c>
      <c r="K457" t="s">
        <v>28119</v>
      </c>
      <c r="L457" t="s">
        <v>28120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9" t="s">
        <v>4</v>
      </c>
      <c r="E458" s="9" t="s">
        <v>8</v>
      </c>
      <c r="F458" s="9"/>
      <c r="H458" s="9"/>
      <c r="I458" s="9" t="s">
        <v>28121</v>
      </c>
      <c r="J458" s="9" t="s">
        <v>2399</v>
      </c>
      <c r="K458" t="s">
        <v>28122</v>
      </c>
      <c r="L458" t="s">
        <v>28123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9" t="s">
        <v>4</v>
      </c>
      <c r="E459" s="9" t="s">
        <v>8</v>
      </c>
      <c r="F459" s="9"/>
      <c r="H459" s="9"/>
      <c r="I459" s="9" t="s">
        <v>28124</v>
      </c>
      <c r="J459" s="9" t="s">
        <v>2399</v>
      </c>
      <c r="K459" t="s">
        <v>28125</v>
      </c>
      <c r="L459" t="s">
        <v>28126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9" t="s">
        <v>4</v>
      </c>
      <c r="E460" s="9" t="s">
        <v>8</v>
      </c>
      <c r="F460" s="9"/>
      <c r="H460" s="9"/>
      <c r="I460" s="9" t="s">
        <v>28127</v>
      </c>
      <c r="J460" s="9" t="s">
        <v>2399</v>
      </c>
      <c r="K460" t="s">
        <v>28128</v>
      </c>
      <c r="L460" t="s">
        <v>28129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9" t="s">
        <v>4</v>
      </c>
      <c r="E461" s="9" t="s">
        <v>8</v>
      </c>
      <c r="F461" s="9"/>
      <c r="H461" s="9"/>
      <c r="I461" s="9" t="s">
        <v>28130</v>
      </c>
      <c r="J461" s="9" t="s">
        <v>2399</v>
      </c>
      <c r="K461" t="s">
        <v>28131</v>
      </c>
      <c r="L461" t="s">
        <v>28132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9" t="s">
        <v>4</v>
      </c>
      <c r="E462" s="9" t="s">
        <v>8</v>
      </c>
      <c r="F462" s="9"/>
      <c r="H462" s="9"/>
      <c r="I462" s="9" t="s">
        <v>28158</v>
      </c>
      <c r="J462" s="9" t="s">
        <v>2399</v>
      </c>
      <c r="K462" t="s">
        <v>28159</v>
      </c>
      <c r="L462" t="s">
        <v>28160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9" t="s">
        <v>4</v>
      </c>
      <c r="E463" s="9" t="s">
        <v>8</v>
      </c>
      <c r="F463" s="9"/>
      <c r="H463" s="9"/>
      <c r="I463" s="9" t="s">
        <v>28161</v>
      </c>
      <c r="J463" s="9" t="s">
        <v>2399</v>
      </c>
      <c r="K463" t="s">
        <v>28162</v>
      </c>
      <c r="L463" t="s">
        <v>28163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9" t="s">
        <v>4</v>
      </c>
      <c r="E464" s="9" t="s">
        <v>8</v>
      </c>
      <c r="F464" s="9"/>
      <c r="H464" s="9"/>
      <c r="I464" s="9" t="s">
        <v>28164</v>
      </c>
      <c r="J464" s="9" t="s">
        <v>2399</v>
      </c>
      <c r="K464" t="s">
        <v>28165</v>
      </c>
      <c r="L464" t="s">
        <v>28166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9" t="s">
        <v>4</v>
      </c>
      <c r="E465" s="9" t="s">
        <v>8</v>
      </c>
      <c r="F465" s="9"/>
      <c r="H465" s="9"/>
      <c r="I465" s="9" t="s">
        <v>28167</v>
      </c>
      <c r="J465" s="9" t="s">
        <v>2399</v>
      </c>
      <c r="K465" t="s">
        <v>28168</v>
      </c>
      <c r="L465" t="s">
        <v>28169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9" t="s">
        <v>4</v>
      </c>
      <c r="E466" s="9" t="s">
        <v>8</v>
      </c>
      <c r="F466" s="9"/>
      <c r="H466" s="9"/>
      <c r="I466" s="9" t="s">
        <v>28170</v>
      </c>
      <c r="J466" s="9" t="s">
        <v>2399</v>
      </c>
      <c r="K466" t="s">
        <v>28171</v>
      </c>
      <c r="L466" t="s">
        <v>28172</v>
      </c>
      <c r="M466" s="2" t="str">
        <f>HYPERLINK(склад2въезд13192021222378[[#This Row],[RelativePath]])</f>
        <v>12 Площадка 3 кран\K07156189_20_20260415T203802Z.jpg</v>
      </c>
    </row>
  </sheetData>
  <conditionalFormatting sqref="D467:D477 E467:E480 G2:H466 D2:E466">
    <cfRule type="containsText" dxfId="926" priority="14" operator="containsText" text="Выезд с территории">
      <formula>NOT(ISERROR(SEARCH("Выезд с территории",D2)))</formula>
    </cfRule>
  </conditionalFormatting>
  <conditionalFormatting sqref="F2:F466">
    <cfRule type="notContainsText" dxfId="925" priority="13" operator="notContains" text="порожний">
      <formula>ISERROR(SEARCH("порожний",F2))</formula>
    </cfRule>
  </conditionalFormatting>
  <conditionalFormatting sqref="E2:E480">
    <cfRule type="containsText" dxfId="924" priority="11" operator="containsText" text="Газель базы">
      <formula>NOT(ISERROR(SEARCH("Газель базы",E2)))</formula>
    </cfRule>
    <cfRule type="containsText" dxfId="923" priority="12" operator="containsText" text="Погрузчик базы">
      <formula>NOT(ISERROR(SEARCH("Погрузчик базы",E2)))</formula>
    </cfRule>
  </conditionalFormatting>
  <conditionalFormatting sqref="E2:E480">
    <cfRule type="containsText" dxfId="922" priority="10" operator="containsText" text="Трактор базы">
      <formula>NOT(ISERROR(SEARCH("Трактор базы",E2)))</formula>
    </cfRule>
  </conditionalFormatting>
  <conditionalFormatting sqref="A2:C466">
    <cfRule type="expression" dxfId="921" priority="9">
      <formula>$A2="пн"</formula>
    </cfRule>
  </conditionalFormatting>
  <conditionalFormatting sqref="A2:C468">
    <cfRule type="expression" dxfId="920" priority="3">
      <formula>$A2="вс"</formula>
    </cfRule>
    <cfRule type="expression" dxfId="919" priority="4">
      <formula>$A2="сб"</formula>
    </cfRule>
    <cfRule type="expression" dxfId="918" priority="5">
      <formula>$A2="пт"</formula>
    </cfRule>
    <cfRule type="expression" dxfId="917" priority="6">
      <formula>$A2="чт"</formula>
    </cfRule>
    <cfRule type="expression" dxfId="916" priority="7">
      <formula>$A2="ср"</formula>
    </cfRule>
    <cfRule type="expression" dxfId="915" priority="8">
      <formula>$A2="вт"</formula>
    </cfRule>
  </conditionalFormatting>
  <conditionalFormatting sqref="D2:D477">
    <cfRule type="containsText" dxfId="9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7">
    <cfRule type="containsText" dxfId="9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38"/>
  <sheetViews>
    <sheetView zoomScale="90" zoomScaleNormal="90" workbookViewId="0">
      <pane ySplit="1" topLeftCell="A317" activePane="bottomLeft" state="frozen"/>
      <selection pane="bottomLeft" activeCell="I331" sqref="I331:I3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9" t="s">
        <v>4</v>
      </c>
      <c r="E312" s="9" t="s">
        <v>8</v>
      </c>
      <c r="F312" s="9"/>
      <c r="H312" s="9"/>
      <c r="I312" s="9" t="s">
        <v>26141</v>
      </c>
      <c r="J312" s="9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9" t="s">
        <v>4</v>
      </c>
      <c r="E313" s="9" t="s">
        <v>8</v>
      </c>
      <c r="F313" s="9"/>
      <c r="H313" s="9"/>
      <c r="I313" s="9" t="s">
        <v>26144</v>
      </c>
      <c r="J313" s="9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9" t="s">
        <v>4</v>
      </c>
      <c r="E314" s="9" t="s">
        <v>8</v>
      </c>
      <c r="F314" s="9"/>
      <c r="H314" s="9"/>
      <c r="I314" s="9" t="s">
        <v>26147</v>
      </c>
      <c r="J314" s="9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9" t="s">
        <v>4</v>
      </c>
      <c r="E315" s="9" t="s">
        <v>8</v>
      </c>
      <c r="F315" s="9"/>
      <c r="H315" s="9"/>
      <c r="I315" s="9" t="s">
        <v>26150</v>
      </c>
      <c r="J315" s="9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9" t="s">
        <v>4</v>
      </c>
      <c r="E316" s="9" t="s">
        <v>8</v>
      </c>
      <c r="F316" s="9"/>
      <c r="H316" s="9"/>
      <c r="I316" s="9" t="s">
        <v>26153</v>
      </c>
      <c r="J316" s="9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9" t="s">
        <v>4</v>
      </c>
      <c r="E317" s="9" t="s">
        <v>8</v>
      </c>
      <c r="F317" s="9"/>
      <c r="H317" s="9"/>
      <c r="I317" s="9" t="s">
        <v>26835</v>
      </c>
      <c r="J317" s="9" t="s">
        <v>2400</v>
      </c>
      <c r="K317" t="s">
        <v>26836</v>
      </c>
      <c r="L317" t="s">
        <v>26837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9" t="s">
        <v>4</v>
      </c>
      <c r="E318" s="9" t="s">
        <v>8</v>
      </c>
      <c r="F318" s="9"/>
      <c r="H318" s="9"/>
      <c r="I318" s="9" t="s">
        <v>26838</v>
      </c>
      <c r="J318" s="9" t="s">
        <v>2400</v>
      </c>
      <c r="K318" t="s">
        <v>26839</v>
      </c>
      <c r="L318" t="s">
        <v>26840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9" t="s">
        <v>4</v>
      </c>
      <c r="E319" s="9" t="s">
        <v>8</v>
      </c>
      <c r="F319" s="9"/>
      <c r="H319" s="9"/>
      <c r="I319" s="9" t="s">
        <v>26841</v>
      </c>
      <c r="J319" s="9" t="s">
        <v>2400</v>
      </c>
      <c r="K319" t="s">
        <v>26842</v>
      </c>
      <c r="L319" t="s">
        <v>26843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9" t="s">
        <v>4</v>
      </c>
      <c r="E320" s="9" t="s">
        <v>8</v>
      </c>
      <c r="F320" s="9"/>
      <c r="H320" s="9"/>
      <c r="I320" s="9" t="s">
        <v>26844</v>
      </c>
      <c r="J320" s="9" t="s">
        <v>2400</v>
      </c>
      <c r="K320" t="s">
        <v>26845</v>
      </c>
      <c r="L320" t="s">
        <v>26846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9" t="s">
        <v>4</v>
      </c>
      <c r="E321" s="9" t="s">
        <v>8</v>
      </c>
      <c r="F321" s="9"/>
      <c r="H321" s="9"/>
      <c r="I321" s="9" t="s">
        <v>26847</v>
      </c>
      <c r="J321" s="9" t="s">
        <v>2400</v>
      </c>
      <c r="K321" t="s">
        <v>26848</v>
      </c>
      <c r="L321" t="s">
        <v>26849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9" t="s">
        <v>4</v>
      </c>
      <c r="E322" s="9" t="s">
        <v>8</v>
      </c>
      <c r="F322" s="9"/>
      <c r="H322" s="9"/>
      <c r="I322" s="9" t="s">
        <v>26850</v>
      </c>
      <c r="J322" s="9" t="s">
        <v>2400</v>
      </c>
      <c r="K322" t="s">
        <v>26851</v>
      </c>
      <c r="L322" t="s">
        <v>26852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9" t="s">
        <v>4</v>
      </c>
      <c r="E323" s="9" t="s">
        <v>8</v>
      </c>
      <c r="F323" s="9"/>
      <c r="H323" s="9"/>
      <c r="I323" s="9" t="s">
        <v>26853</v>
      </c>
      <c r="J323" s="9" t="s">
        <v>2400</v>
      </c>
      <c r="K323" t="s">
        <v>26854</v>
      </c>
      <c r="L323" t="s">
        <v>26855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9" t="s">
        <v>4</v>
      </c>
      <c r="E324" s="9" t="s">
        <v>8</v>
      </c>
      <c r="F324" s="9"/>
      <c r="H324" s="9"/>
      <c r="I324" s="9" t="s">
        <v>26856</v>
      </c>
      <c r="J324" s="9" t="s">
        <v>2400</v>
      </c>
      <c r="K324" t="s">
        <v>26857</v>
      </c>
      <c r="L324" t="s">
        <v>26858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9" t="s">
        <v>4</v>
      </c>
      <c r="E325" s="9" t="s">
        <v>8</v>
      </c>
      <c r="F325" s="9"/>
      <c r="H325" s="9"/>
      <c r="I325" s="9" t="s">
        <v>26859</v>
      </c>
      <c r="J325" s="9" t="s">
        <v>2400</v>
      </c>
      <c r="K325" t="s">
        <v>26860</v>
      </c>
      <c r="L325" t="s">
        <v>26861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9" t="s">
        <v>4</v>
      </c>
      <c r="E326" s="9" t="s">
        <v>8</v>
      </c>
      <c r="F326" s="9"/>
      <c r="H326" s="9"/>
      <c r="I326" s="9" t="s">
        <v>26862</v>
      </c>
      <c r="J326" s="9" t="s">
        <v>2400</v>
      </c>
      <c r="K326" t="s">
        <v>26863</v>
      </c>
      <c r="L326" t="s">
        <v>26864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9" t="s">
        <v>4</v>
      </c>
      <c r="E327" s="9" t="s">
        <v>8</v>
      </c>
      <c r="F327" s="9"/>
      <c r="H327" s="9"/>
      <c r="I327" s="9" t="s">
        <v>27433</v>
      </c>
      <c r="J327" s="9" t="s">
        <v>2400</v>
      </c>
      <c r="K327" t="s">
        <v>27434</v>
      </c>
      <c r="L327" t="s">
        <v>27435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9" t="s">
        <v>4</v>
      </c>
      <c r="E328" s="9" t="s">
        <v>8</v>
      </c>
      <c r="F328" s="9"/>
      <c r="H328" s="9"/>
      <c r="I328" s="9" t="s">
        <v>27436</v>
      </c>
      <c r="J328" s="9" t="s">
        <v>2400</v>
      </c>
      <c r="K328" t="s">
        <v>27437</v>
      </c>
      <c r="L328" t="s">
        <v>27438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9" t="s">
        <v>4</v>
      </c>
      <c r="E329" s="9" t="s">
        <v>8</v>
      </c>
      <c r="F329" s="9"/>
      <c r="H329" s="9"/>
      <c r="I329" s="9" t="s">
        <v>27439</v>
      </c>
      <c r="J329" s="9" t="s">
        <v>2400</v>
      </c>
      <c r="K329" t="s">
        <v>27440</v>
      </c>
      <c r="L329" t="s">
        <v>27441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9" t="s">
        <v>4</v>
      </c>
      <c r="E330" s="9" t="s">
        <v>8</v>
      </c>
      <c r="F330" s="9"/>
      <c r="H330" s="9"/>
      <c r="I330" s="9" t="s">
        <v>27442</v>
      </c>
      <c r="J330" s="9" t="s">
        <v>2400</v>
      </c>
      <c r="K330" t="s">
        <v>27443</v>
      </c>
      <c r="L330" t="s">
        <v>27444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9" t="s">
        <v>4</v>
      </c>
      <c r="E331" s="9" t="s">
        <v>8</v>
      </c>
      <c r="F331" s="9"/>
      <c r="H331" s="9"/>
      <c r="I331" s="9" t="s">
        <v>27695</v>
      </c>
      <c r="J331" s="9" t="s">
        <v>2400</v>
      </c>
      <c r="K331" t="s">
        <v>27696</v>
      </c>
      <c r="L331" t="s">
        <v>27697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9" t="s">
        <v>4</v>
      </c>
      <c r="E332" s="9" t="s">
        <v>8</v>
      </c>
      <c r="F332" s="9"/>
      <c r="H332" s="9"/>
      <c r="I332" s="9" t="s">
        <v>27698</v>
      </c>
      <c r="J332" s="9" t="s">
        <v>2400</v>
      </c>
      <c r="K332" t="s">
        <v>27699</v>
      </c>
      <c r="L332" t="s">
        <v>27700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9" t="s">
        <v>4</v>
      </c>
      <c r="E333" s="9" t="s">
        <v>8</v>
      </c>
      <c r="F333" s="9"/>
      <c r="H333" s="9"/>
      <c r="I333" s="9" t="s">
        <v>28173</v>
      </c>
      <c r="J333" s="9" t="s">
        <v>2400</v>
      </c>
      <c r="K333" t="s">
        <v>28174</v>
      </c>
      <c r="L333" t="s">
        <v>28175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9" t="s">
        <v>4</v>
      </c>
      <c r="E334" s="9" t="s">
        <v>8</v>
      </c>
      <c r="F334" s="9"/>
      <c r="H334" s="9"/>
      <c r="I334" s="9" t="s">
        <v>28176</v>
      </c>
      <c r="J334" s="9" t="s">
        <v>2400</v>
      </c>
      <c r="K334" t="s">
        <v>28177</v>
      </c>
      <c r="L334" t="s">
        <v>28178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9" t="s">
        <v>4</v>
      </c>
      <c r="E335" s="9" t="s">
        <v>8</v>
      </c>
      <c r="F335" s="9"/>
      <c r="H335" s="9"/>
      <c r="I335" s="9" t="s">
        <v>28179</v>
      </c>
      <c r="J335" s="9" t="s">
        <v>2400</v>
      </c>
      <c r="K335" t="s">
        <v>28180</v>
      </c>
      <c r="L335" t="s">
        <v>28181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9" t="s">
        <v>4</v>
      </c>
      <c r="E336" s="9" t="s">
        <v>8</v>
      </c>
      <c r="F336" s="9"/>
      <c r="H336" s="9"/>
      <c r="I336" s="9" t="s">
        <v>28182</v>
      </c>
      <c r="J336" s="9" t="s">
        <v>2400</v>
      </c>
      <c r="K336" t="s">
        <v>28183</v>
      </c>
      <c r="L336" t="s">
        <v>28184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9" t="s">
        <v>4</v>
      </c>
      <c r="E337" s="9" t="s">
        <v>8</v>
      </c>
      <c r="F337" s="9"/>
      <c r="H337" s="9"/>
      <c r="I337" s="9" t="s">
        <v>28185</v>
      </c>
      <c r="J337" s="9" t="s">
        <v>2400</v>
      </c>
      <c r="K337" t="s">
        <v>28186</v>
      </c>
      <c r="L337" t="s">
        <v>28187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9" t="s">
        <v>4</v>
      </c>
      <c r="E338" s="9" t="s">
        <v>8</v>
      </c>
      <c r="F338" s="9"/>
      <c r="H338" s="9"/>
      <c r="I338" s="9" t="s">
        <v>28188</v>
      </c>
      <c r="J338" s="9" t="s">
        <v>2400</v>
      </c>
      <c r="K338" t="s">
        <v>28189</v>
      </c>
      <c r="L338" t="s">
        <v>28190</v>
      </c>
      <c r="M338" s="2" t="str">
        <f>HYPERLINK(склад2въезд131920212223789[[#This Row],[RelativePath]])</f>
        <v>13 Склад хол\K07156189_23_20260415T204934Z.jpg</v>
      </c>
    </row>
  </sheetData>
  <conditionalFormatting sqref="D339:D349 E339:E352 G2:H338 D2:E338">
    <cfRule type="containsText" dxfId="912" priority="14" operator="containsText" text="Выезд с территории">
      <formula>NOT(ISERROR(SEARCH("Выезд с территории",D2)))</formula>
    </cfRule>
  </conditionalFormatting>
  <conditionalFormatting sqref="F2:F338">
    <cfRule type="notContainsText" dxfId="911" priority="13" operator="notContains" text="порожний">
      <formula>ISERROR(SEARCH("порожний",F2))</formula>
    </cfRule>
  </conditionalFormatting>
  <conditionalFormatting sqref="E2:E352">
    <cfRule type="containsText" dxfId="910" priority="11" operator="containsText" text="Газель базы">
      <formula>NOT(ISERROR(SEARCH("Газель базы",E2)))</formula>
    </cfRule>
    <cfRule type="containsText" dxfId="909" priority="12" operator="containsText" text="Погрузчик базы">
      <formula>NOT(ISERROR(SEARCH("Погрузчик базы",E2)))</formula>
    </cfRule>
  </conditionalFormatting>
  <conditionalFormatting sqref="E2:E352">
    <cfRule type="containsText" dxfId="908" priority="10" operator="containsText" text="Трактор базы">
      <formula>NOT(ISERROR(SEARCH("Трактор базы",E2)))</formula>
    </cfRule>
  </conditionalFormatting>
  <conditionalFormatting sqref="A2:C338">
    <cfRule type="expression" dxfId="907" priority="9">
      <formula>$A2="пн"</formula>
    </cfRule>
  </conditionalFormatting>
  <conditionalFormatting sqref="A2:C340">
    <cfRule type="expression" dxfId="906" priority="3">
      <formula>$A2="вс"</formula>
    </cfRule>
    <cfRule type="expression" dxfId="905" priority="4">
      <formula>$A2="сб"</formula>
    </cfRule>
    <cfRule type="expression" dxfId="904" priority="5">
      <formula>$A2="пт"</formula>
    </cfRule>
    <cfRule type="expression" dxfId="903" priority="6">
      <formula>$A2="чт"</formula>
    </cfRule>
    <cfRule type="expression" dxfId="902" priority="7">
      <formula>$A2="ср"</formula>
    </cfRule>
    <cfRule type="expression" dxfId="901" priority="8">
      <formula>$A2="вт"</formula>
    </cfRule>
  </conditionalFormatting>
  <conditionalFormatting sqref="D2:D349">
    <cfRule type="containsText" dxfId="9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8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03"/>
  <sheetViews>
    <sheetView zoomScale="90" zoomScaleNormal="90" workbookViewId="0">
      <pane ySplit="1" topLeftCell="A280" activePane="bottomLeft" state="frozen"/>
      <selection pane="bottomLeft" activeCell="I294" sqref="I294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25901</v>
      </c>
      <c r="J268" s="9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25904</v>
      </c>
      <c r="J269" s="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25907</v>
      </c>
      <c r="J270" s="9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25910</v>
      </c>
      <c r="J271" s="9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25913</v>
      </c>
      <c r="J272" s="9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25916</v>
      </c>
      <c r="J273" s="9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25919</v>
      </c>
      <c r="J274" s="9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25922</v>
      </c>
      <c r="J275" s="9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9" t="s">
        <v>4</v>
      </c>
      <c r="E276" s="9" t="s">
        <v>8</v>
      </c>
      <c r="F276" s="9"/>
      <c r="H276" s="9"/>
      <c r="I276" s="9" t="s">
        <v>26865</v>
      </c>
      <c r="J276" s="9" t="s">
        <v>10066</v>
      </c>
      <c r="K276" t="s">
        <v>26866</v>
      </c>
      <c r="L276" t="s">
        <v>26867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9" t="s">
        <v>4</v>
      </c>
      <c r="E277" s="9" t="s">
        <v>8</v>
      </c>
      <c r="F277" s="9"/>
      <c r="H277" s="9"/>
      <c r="I277" s="9" t="s">
        <v>26868</v>
      </c>
      <c r="J277" s="9" t="s">
        <v>10066</v>
      </c>
      <c r="K277" t="s">
        <v>26869</v>
      </c>
      <c r="L277" t="s">
        <v>26870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9" t="s">
        <v>4</v>
      </c>
      <c r="E278" s="9" t="s">
        <v>8</v>
      </c>
      <c r="F278" s="9"/>
      <c r="H278" s="9"/>
      <c r="I278" s="9" t="s">
        <v>26871</v>
      </c>
      <c r="J278" s="9" t="s">
        <v>10066</v>
      </c>
      <c r="K278" t="s">
        <v>26872</v>
      </c>
      <c r="L278" t="s">
        <v>26873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9" t="s">
        <v>4</v>
      </c>
      <c r="E279" s="9" t="s">
        <v>8</v>
      </c>
      <c r="F279" s="9"/>
      <c r="H279" s="9"/>
      <c r="I279" s="9" t="s">
        <v>26874</v>
      </c>
      <c r="J279" s="9" t="s">
        <v>10066</v>
      </c>
      <c r="K279" t="s">
        <v>26875</v>
      </c>
      <c r="L279" t="s">
        <v>26876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9" t="s">
        <v>4</v>
      </c>
      <c r="E280" s="9" t="s">
        <v>8</v>
      </c>
      <c r="F280" s="9"/>
      <c r="H280" s="9"/>
      <c r="I280" s="9" t="s">
        <v>26877</v>
      </c>
      <c r="J280" s="9" t="s">
        <v>10066</v>
      </c>
      <c r="K280" t="s">
        <v>26878</v>
      </c>
      <c r="L280" t="s">
        <v>26879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9" t="s">
        <v>4</v>
      </c>
      <c r="E281" s="9" t="s">
        <v>8</v>
      </c>
      <c r="F281" s="9"/>
      <c r="H281" s="9"/>
      <c r="I281" s="9" t="s">
        <v>26880</v>
      </c>
      <c r="J281" s="9" t="s">
        <v>10066</v>
      </c>
      <c r="K281" t="s">
        <v>26881</v>
      </c>
      <c r="L281" t="s">
        <v>26882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9" t="s">
        <v>4</v>
      </c>
      <c r="E282" s="9" t="s">
        <v>8</v>
      </c>
      <c r="F282" s="9"/>
      <c r="H282" s="9"/>
      <c r="I282" s="9" t="s">
        <v>26883</v>
      </c>
      <c r="J282" s="9" t="s">
        <v>10066</v>
      </c>
      <c r="K282" t="s">
        <v>26884</v>
      </c>
      <c r="L282" t="s">
        <v>26885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9" t="s">
        <v>4</v>
      </c>
      <c r="E283" s="9" t="s">
        <v>8</v>
      </c>
      <c r="F283" s="9"/>
      <c r="H283" s="9"/>
      <c r="I283" s="9" t="s">
        <v>26886</v>
      </c>
      <c r="J283" s="9" t="s">
        <v>10066</v>
      </c>
      <c r="K283" t="s">
        <v>26887</v>
      </c>
      <c r="L283" t="s">
        <v>26888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9" t="s">
        <v>4</v>
      </c>
      <c r="E284" s="9" t="s">
        <v>8</v>
      </c>
      <c r="F284" s="9"/>
      <c r="H284" s="9"/>
      <c r="I284" s="9" t="s">
        <v>26889</v>
      </c>
      <c r="J284" s="9" t="s">
        <v>10066</v>
      </c>
      <c r="K284" t="s">
        <v>26890</v>
      </c>
      <c r="L284" t="s">
        <v>26891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9" t="s">
        <v>4</v>
      </c>
      <c r="E285" s="9" t="s">
        <v>8</v>
      </c>
      <c r="F285" s="9"/>
      <c r="H285" s="9"/>
      <c r="I285" s="9" t="s">
        <v>26892</v>
      </c>
      <c r="J285" s="9" t="s">
        <v>10066</v>
      </c>
      <c r="K285" t="s">
        <v>26893</v>
      </c>
      <c r="L285" t="s">
        <v>26894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9" t="s">
        <v>4</v>
      </c>
      <c r="E286" s="9" t="s">
        <v>8</v>
      </c>
      <c r="F286" s="9"/>
      <c r="H286" s="9"/>
      <c r="I286" s="9" t="s">
        <v>26895</v>
      </c>
      <c r="J286" s="9" t="s">
        <v>10066</v>
      </c>
      <c r="K286" t="s">
        <v>26896</v>
      </c>
      <c r="L286" t="s">
        <v>26897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9" t="s">
        <v>10020</v>
      </c>
      <c r="E287" s="9"/>
      <c r="F287" s="9"/>
      <c r="H287" s="9"/>
      <c r="I287" s="9" t="s">
        <v>27445</v>
      </c>
      <c r="J287" s="9" t="s">
        <v>10066</v>
      </c>
      <c r="K287" t="s">
        <v>27446</v>
      </c>
      <c r="L287" t="s">
        <v>27447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9" t="s">
        <v>4</v>
      </c>
      <c r="E288" s="9" t="s">
        <v>8</v>
      </c>
      <c r="F288" s="9"/>
      <c r="H288" s="9"/>
      <c r="I288" s="9" t="s">
        <v>27448</v>
      </c>
      <c r="J288" s="9" t="s">
        <v>10066</v>
      </c>
      <c r="K288" t="s">
        <v>27449</v>
      </c>
      <c r="L288" t="s">
        <v>27450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9" t="s">
        <v>10020</v>
      </c>
      <c r="E289" s="9"/>
      <c r="F289" s="9"/>
      <c r="H289" s="9"/>
      <c r="I289" s="9" t="s">
        <v>27451</v>
      </c>
      <c r="J289" s="9" t="s">
        <v>10066</v>
      </c>
      <c r="K289" t="s">
        <v>27452</v>
      </c>
      <c r="L289" t="s">
        <v>27453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9" t="s">
        <v>10020</v>
      </c>
      <c r="E290" s="9"/>
      <c r="F290" s="9"/>
      <c r="H290" s="9"/>
      <c r="I290" s="9" t="s">
        <v>27454</v>
      </c>
      <c r="J290" s="9" t="s">
        <v>10066</v>
      </c>
      <c r="K290" t="s">
        <v>27455</v>
      </c>
      <c r="L290" t="s">
        <v>27456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9" t="s">
        <v>4</v>
      </c>
      <c r="E291" s="9" t="s">
        <v>8</v>
      </c>
      <c r="F291" s="9"/>
      <c r="H291" s="9"/>
      <c r="I291" s="9" t="s">
        <v>27457</v>
      </c>
      <c r="J291" s="9" t="s">
        <v>10066</v>
      </c>
      <c r="K291" t="s">
        <v>27458</v>
      </c>
      <c r="L291" t="s">
        <v>27459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9" t="s">
        <v>10020</v>
      </c>
      <c r="E292" s="9"/>
      <c r="F292" s="9"/>
      <c r="H292" s="9"/>
      <c r="I292" s="9" t="s">
        <v>27460</v>
      </c>
      <c r="J292" s="9" t="s">
        <v>10066</v>
      </c>
      <c r="K292" t="s">
        <v>27461</v>
      </c>
      <c r="L292" t="s">
        <v>27462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9" t="s">
        <v>10020</v>
      </c>
      <c r="E293" s="9"/>
      <c r="F293" s="9"/>
      <c r="H293" s="9"/>
      <c r="I293" s="9" t="s">
        <v>27463</v>
      </c>
      <c r="J293" s="9" t="s">
        <v>10066</v>
      </c>
      <c r="K293" t="s">
        <v>27464</v>
      </c>
      <c r="L293" t="s">
        <v>27465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9" t="s">
        <v>10020</v>
      </c>
      <c r="E294" s="9"/>
      <c r="F294" s="9"/>
      <c r="H294" s="9"/>
      <c r="I294" s="9" t="s">
        <v>27701</v>
      </c>
      <c r="J294" s="9" t="s">
        <v>10066</v>
      </c>
      <c r="K294" t="s">
        <v>27702</v>
      </c>
      <c r="L294" t="s">
        <v>27703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9" t="s">
        <v>4</v>
      </c>
      <c r="E295" s="9"/>
      <c r="F295" s="9"/>
      <c r="H295" s="9"/>
      <c r="I295" s="9" t="s">
        <v>27704</v>
      </c>
      <c r="J295" s="9" t="s">
        <v>10066</v>
      </c>
      <c r="K295" t="s">
        <v>27705</v>
      </c>
      <c r="L295" t="s">
        <v>27706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9" t="s">
        <v>4</v>
      </c>
      <c r="E296" s="9"/>
      <c r="F296" s="9"/>
      <c r="H296" s="9"/>
      <c r="I296" s="9" t="s">
        <v>27707</v>
      </c>
      <c r="J296" s="9" t="s">
        <v>10066</v>
      </c>
      <c r="K296" t="s">
        <v>27708</v>
      </c>
      <c r="L296" t="s">
        <v>27709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9" t="s">
        <v>4</v>
      </c>
      <c r="E297" s="9"/>
      <c r="F297" s="9"/>
      <c r="H297" s="9"/>
      <c r="I297" s="9" t="s">
        <v>28191</v>
      </c>
      <c r="J297" s="9" t="s">
        <v>10066</v>
      </c>
      <c r="K297" t="s">
        <v>28192</v>
      </c>
      <c r="L297" t="s">
        <v>28193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9" t="s">
        <v>10020</v>
      </c>
      <c r="E298" s="9"/>
      <c r="F298" s="9"/>
      <c r="H298" s="9"/>
      <c r="I298" s="9" t="s">
        <v>28194</v>
      </c>
      <c r="J298" s="9" t="s">
        <v>10066</v>
      </c>
      <c r="K298" t="s">
        <v>28195</v>
      </c>
      <c r="L298" t="s">
        <v>28196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9" t="s">
        <v>10020</v>
      </c>
      <c r="E299" s="9"/>
      <c r="F299" s="9"/>
      <c r="H299" s="9"/>
      <c r="I299" s="9" t="s">
        <v>28197</v>
      </c>
      <c r="J299" s="9" t="s">
        <v>10066</v>
      </c>
      <c r="K299" t="s">
        <v>28198</v>
      </c>
      <c r="L299" t="s">
        <v>28199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9" t="s">
        <v>4</v>
      </c>
      <c r="E300" s="9"/>
      <c r="F300" s="9"/>
      <c r="H300" s="9"/>
      <c r="I300" s="9" t="s">
        <v>28200</v>
      </c>
      <c r="J300" s="9" t="s">
        <v>10066</v>
      </c>
      <c r="K300" t="s">
        <v>28201</v>
      </c>
      <c r="L300" t="s">
        <v>28202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9" t="s">
        <v>10020</v>
      </c>
      <c r="E301" s="9"/>
      <c r="F301" s="9"/>
      <c r="H301" s="9"/>
      <c r="I301" s="9" t="s">
        <v>28203</v>
      </c>
      <c r="J301" s="9" t="s">
        <v>10066</v>
      </c>
      <c r="K301" t="s">
        <v>28204</v>
      </c>
      <c r="L301" t="s">
        <v>28205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9" t="s">
        <v>10020</v>
      </c>
      <c r="E302" s="9"/>
      <c r="F302" s="9"/>
      <c r="H302" s="9"/>
      <c r="I302" s="9" t="s">
        <v>28206</v>
      </c>
      <c r="J302" s="9" t="s">
        <v>10066</v>
      </c>
      <c r="K302" t="s">
        <v>28207</v>
      </c>
      <c r="L302" t="s">
        <v>28208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9" t="s">
        <v>4</v>
      </c>
      <c r="E303" s="9"/>
      <c r="F303" s="9"/>
      <c r="H303" s="9"/>
      <c r="I303" s="9" t="s">
        <v>28209</v>
      </c>
      <c r="J303" s="9" t="s">
        <v>10066</v>
      </c>
      <c r="K303" t="s">
        <v>28210</v>
      </c>
      <c r="L303" t="s">
        <v>28211</v>
      </c>
      <c r="M303" s="2" t="str">
        <f>HYPERLINK(склад2въезд131920212223789106[[#This Row],[RelativePath]])</f>
        <v>14 На гаражи\GD7678666_1_20260415T204138Z.jpg</v>
      </c>
    </row>
  </sheetData>
  <conditionalFormatting sqref="D304:D314 E304:E317 D2:E303 G2:H303">
    <cfRule type="containsText" dxfId="898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897" priority="13" operator="notContains" text="порожний">
      <formula>ISERROR(SEARCH("порожний",F2))</formula>
    </cfRule>
  </conditionalFormatting>
  <conditionalFormatting sqref="E2:E317">
    <cfRule type="containsText" dxfId="896" priority="11" operator="containsText" text="Газель базы">
      <formula>NOT(ISERROR(SEARCH("Газель базы",E2)))</formula>
    </cfRule>
    <cfRule type="containsText" dxfId="895" priority="12" operator="containsText" text="Погрузчик базы">
      <formula>NOT(ISERROR(SEARCH("Погрузчик базы",E2)))</formula>
    </cfRule>
  </conditionalFormatting>
  <conditionalFormatting sqref="E2:E317">
    <cfRule type="containsText" dxfId="894" priority="10" operator="containsText" text="Трактор базы">
      <formula>NOT(ISERROR(SEARCH("Трактор базы",E2)))</formula>
    </cfRule>
  </conditionalFormatting>
  <conditionalFormatting sqref="A2:C303">
    <cfRule type="expression" dxfId="893" priority="9">
      <formula>$A2="пн"</formula>
    </cfRule>
  </conditionalFormatting>
  <conditionalFormatting sqref="A2:C305">
    <cfRule type="expression" dxfId="892" priority="3">
      <formula>$A2="вс"</formula>
    </cfRule>
    <cfRule type="expression" dxfId="891" priority="4">
      <formula>$A2="сб"</formula>
    </cfRule>
    <cfRule type="expression" dxfId="890" priority="5">
      <formula>$A2="пт"</formula>
    </cfRule>
    <cfRule type="expression" dxfId="889" priority="6">
      <formula>$A2="чт"</formula>
    </cfRule>
    <cfRule type="expression" dxfId="888" priority="7">
      <formula>$A2="ср"</formula>
    </cfRule>
    <cfRule type="expression" dxfId="887" priority="8">
      <formula>$A2="вт"</formula>
    </cfRule>
  </conditionalFormatting>
  <conditionalFormatting sqref="D2:D314">
    <cfRule type="containsText" dxfId="8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8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95"/>
  <sheetViews>
    <sheetView zoomScale="90" zoomScaleNormal="90" workbookViewId="0">
      <pane ySplit="1" topLeftCell="A173" activePane="bottomLeft" state="frozen"/>
      <selection pane="bottomLeft" activeCell="I182" sqref="I182:I19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11.28515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25880</v>
      </c>
      <c r="J152" s="9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25883</v>
      </c>
      <c r="J153" s="9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25886</v>
      </c>
      <c r="J154" s="9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25889</v>
      </c>
      <c r="J155" s="9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25892</v>
      </c>
      <c r="J156" s="9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25895</v>
      </c>
      <c r="J157" s="9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25898</v>
      </c>
      <c r="J158" s="9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9" t="s">
        <v>4</v>
      </c>
      <c r="E159" s="9" t="s">
        <v>8</v>
      </c>
      <c r="F159" s="9"/>
      <c r="H159" s="9"/>
      <c r="I159" s="9" t="s">
        <v>26898</v>
      </c>
      <c r="J159" s="9" t="s">
        <v>11085</v>
      </c>
      <c r="K159" t="s">
        <v>26899</v>
      </c>
      <c r="L159" t="s">
        <v>26900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9" t="s">
        <v>226</v>
      </c>
      <c r="E160" s="9" t="s">
        <v>70</v>
      </c>
      <c r="F160" s="9" t="s">
        <v>4087</v>
      </c>
      <c r="H160" s="9"/>
      <c r="I160" s="9" t="s">
        <v>26901</v>
      </c>
      <c r="J160" s="9" t="s">
        <v>11085</v>
      </c>
      <c r="K160" t="s">
        <v>26902</v>
      </c>
      <c r="L160" t="s">
        <v>26903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9" t="s">
        <v>226</v>
      </c>
      <c r="E161" s="9" t="s">
        <v>70</v>
      </c>
      <c r="F161" s="9" t="s">
        <v>58</v>
      </c>
      <c r="H161" s="9"/>
      <c r="I161" s="9" t="s">
        <v>26904</v>
      </c>
      <c r="J161" s="9" t="s">
        <v>11085</v>
      </c>
      <c r="K161" t="s">
        <v>26905</v>
      </c>
      <c r="L161" t="s">
        <v>26906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9" t="s">
        <v>226</v>
      </c>
      <c r="E162" s="9" t="s">
        <v>70</v>
      </c>
      <c r="F162" s="9" t="s">
        <v>58</v>
      </c>
      <c r="H162" s="9"/>
      <c r="I162" s="9" t="s">
        <v>26907</v>
      </c>
      <c r="J162" s="9" t="s">
        <v>11085</v>
      </c>
      <c r="K162" t="s">
        <v>26908</v>
      </c>
      <c r="L162" t="s">
        <v>26909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9" t="s">
        <v>226</v>
      </c>
      <c r="E163" s="9" t="s">
        <v>70</v>
      </c>
      <c r="F163" s="9" t="s">
        <v>58</v>
      </c>
      <c r="H163" s="9"/>
      <c r="I163" s="9" t="s">
        <v>26910</v>
      </c>
      <c r="J163" s="9" t="s">
        <v>11085</v>
      </c>
      <c r="K163" t="s">
        <v>26911</v>
      </c>
      <c r="L163" t="s">
        <v>26912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9" t="s">
        <v>226</v>
      </c>
      <c r="E164" s="9" t="s">
        <v>70</v>
      </c>
      <c r="F164" s="9" t="s">
        <v>58</v>
      </c>
      <c r="H164" s="9"/>
      <c r="I164" s="9" t="s">
        <v>26913</v>
      </c>
      <c r="J164" s="9" t="s">
        <v>11085</v>
      </c>
      <c r="K164" t="s">
        <v>26914</v>
      </c>
      <c r="L164" t="s">
        <v>26915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9" t="s">
        <v>137</v>
      </c>
      <c r="E165" s="9" t="s">
        <v>21725</v>
      </c>
      <c r="F165" s="9"/>
      <c r="H165" s="9"/>
      <c r="I165" s="9" t="s">
        <v>26916</v>
      </c>
      <c r="J165" s="9" t="s">
        <v>11085</v>
      </c>
      <c r="K165" t="s">
        <v>26917</v>
      </c>
      <c r="L165" t="s">
        <v>26918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9" t="s">
        <v>137</v>
      </c>
      <c r="E166" s="9" t="s">
        <v>21725</v>
      </c>
      <c r="F166" s="9"/>
      <c r="H166" s="9"/>
      <c r="I166" s="9" t="s">
        <v>26919</v>
      </c>
      <c r="J166" s="9" t="s">
        <v>11085</v>
      </c>
      <c r="K166" t="s">
        <v>26920</v>
      </c>
      <c r="L166" t="s">
        <v>26921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9" t="s">
        <v>7354</v>
      </c>
      <c r="E167" s="9"/>
      <c r="F167" s="9"/>
      <c r="H167" s="9"/>
      <c r="I167" s="9" t="s">
        <v>26922</v>
      </c>
      <c r="J167" s="9" t="s">
        <v>11085</v>
      </c>
      <c r="K167" t="s">
        <v>26923</v>
      </c>
      <c r="L167" t="s">
        <v>26924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9" t="s">
        <v>4</v>
      </c>
      <c r="E168" s="9" t="s">
        <v>8</v>
      </c>
      <c r="F168" s="9"/>
      <c r="H168" s="9"/>
      <c r="I168" s="9" t="s">
        <v>26925</v>
      </c>
      <c r="J168" s="9" t="s">
        <v>11085</v>
      </c>
      <c r="K168" t="s">
        <v>26926</v>
      </c>
      <c r="L168" t="s">
        <v>26927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9" t="s">
        <v>7354</v>
      </c>
      <c r="E169" s="9"/>
      <c r="F169" s="9"/>
      <c r="H169" s="9"/>
      <c r="I169" s="9" t="s">
        <v>26928</v>
      </c>
      <c r="J169" s="9" t="s">
        <v>11085</v>
      </c>
      <c r="K169" t="s">
        <v>26929</v>
      </c>
      <c r="L169" t="s">
        <v>26930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9" t="s">
        <v>137</v>
      </c>
      <c r="E170" s="9" t="s">
        <v>21725</v>
      </c>
      <c r="F170" s="9"/>
      <c r="H170" s="9"/>
      <c r="I170" s="9" t="s">
        <v>26931</v>
      </c>
      <c r="J170" s="9" t="s">
        <v>11085</v>
      </c>
      <c r="K170" t="s">
        <v>26932</v>
      </c>
      <c r="L170" t="s">
        <v>26933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9" t="s">
        <v>7354</v>
      </c>
      <c r="E171" s="9"/>
      <c r="F171" s="9"/>
      <c r="H171" s="9"/>
      <c r="I171" s="9" t="s">
        <v>26934</v>
      </c>
      <c r="J171" s="9" t="s">
        <v>11085</v>
      </c>
      <c r="K171" t="s">
        <v>26935</v>
      </c>
      <c r="L171" t="s">
        <v>26936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9" t="s">
        <v>4</v>
      </c>
      <c r="E172" s="9" t="s">
        <v>8</v>
      </c>
      <c r="F172" s="9"/>
      <c r="H172" s="9"/>
      <c r="I172" s="9" t="s">
        <v>26937</v>
      </c>
      <c r="J172" s="9" t="s">
        <v>11085</v>
      </c>
      <c r="K172" t="s">
        <v>26938</v>
      </c>
      <c r="L172" t="s">
        <v>26939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9" t="s">
        <v>7354</v>
      </c>
      <c r="E173" s="9" t="s">
        <v>1274</v>
      </c>
      <c r="F173" s="9"/>
      <c r="H173" s="9"/>
      <c r="I173" s="9" t="s">
        <v>26940</v>
      </c>
      <c r="J173" s="9" t="s">
        <v>11085</v>
      </c>
      <c r="K173" t="s">
        <v>26941</v>
      </c>
      <c r="L173" t="s">
        <v>26942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9" t="s">
        <v>7354</v>
      </c>
      <c r="E174" s="9" t="s">
        <v>1274</v>
      </c>
      <c r="F174" s="9"/>
      <c r="H174" s="9"/>
      <c r="I174" s="9" t="s">
        <v>26943</v>
      </c>
      <c r="J174" s="9" t="s">
        <v>11085</v>
      </c>
      <c r="K174" t="s">
        <v>26944</v>
      </c>
      <c r="L174" t="s">
        <v>26945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9" t="s">
        <v>7354</v>
      </c>
      <c r="E175" s="9" t="s">
        <v>1274</v>
      </c>
      <c r="F175" s="9"/>
      <c r="H175" s="9"/>
      <c r="I175" s="9" t="s">
        <v>26946</v>
      </c>
      <c r="J175" s="9" t="s">
        <v>11085</v>
      </c>
      <c r="K175" t="s">
        <v>26947</v>
      </c>
      <c r="L175" t="s">
        <v>26948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9" t="s">
        <v>7354</v>
      </c>
      <c r="E176" s="9" t="s">
        <v>1274</v>
      </c>
      <c r="F176" s="9"/>
      <c r="H176" s="9"/>
      <c r="I176" s="9" t="s">
        <v>26949</v>
      </c>
      <c r="J176" s="9" t="s">
        <v>11085</v>
      </c>
      <c r="K176" t="s">
        <v>26950</v>
      </c>
      <c r="L176" t="s">
        <v>26951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9" t="s">
        <v>4</v>
      </c>
      <c r="E177" s="9" t="s">
        <v>7068</v>
      </c>
      <c r="F177" s="9"/>
      <c r="H177" s="9"/>
      <c r="I177" s="9" t="s">
        <v>27466</v>
      </c>
      <c r="J177" s="9" t="s">
        <v>11085</v>
      </c>
      <c r="K177" t="s">
        <v>27467</v>
      </c>
      <c r="L177" t="s">
        <v>27468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9" t="s">
        <v>4</v>
      </c>
      <c r="E178" s="9" t="s">
        <v>7068</v>
      </c>
      <c r="F178" s="9"/>
      <c r="H178" s="9"/>
      <c r="I178" s="9" t="s">
        <v>27469</v>
      </c>
      <c r="J178" s="9" t="s">
        <v>11085</v>
      </c>
      <c r="K178" t="s">
        <v>27470</v>
      </c>
      <c r="L178" t="s">
        <v>27471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9" t="s">
        <v>4</v>
      </c>
      <c r="E179" s="9" t="s">
        <v>7068</v>
      </c>
      <c r="F179" s="9"/>
      <c r="H179" s="9"/>
      <c r="I179" s="9" t="s">
        <v>27472</v>
      </c>
      <c r="J179" s="9" t="s">
        <v>11085</v>
      </c>
      <c r="K179" t="s">
        <v>27473</v>
      </c>
      <c r="L179" t="s">
        <v>27474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9" t="s">
        <v>4</v>
      </c>
      <c r="E180" s="9" t="s">
        <v>7068</v>
      </c>
      <c r="F180" s="9"/>
      <c r="H180" s="9"/>
      <c r="I180" s="9" t="s">
        <v>27475</v>
      </c>
      <c r="J180" s="9" t="s">
        <v>11085</v>
      </c>
      <c r="K180" t="s">
        <v>27476</v>
      </c>
      <c r="L180" t="s">
        <v>27477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9" t="s">
        <v>4</v>
      </c>
      <c r="E181" s="9" t="s">
        <v>8</v>
      </c>
      <c r="F181" s="9"/>
      <c r="H181" s="9"/>
      <c r="I181" s="9" t="s">
        <v>27478</v>
      </c>
      <c r="J181" s="9" t="s">
        <v>11085</v>
      </c>
      <c r="K181" t="s">
        <v>27479</v>
      </c>
      <c r="L181" t="s">
        <v>27480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9" t="s">
        <v>4</v>
      </c>
      <c r="E182" s="9" t="s">
        <v>18884</v>
      </c>
      <c r="F182" s="9"/>
      <c r="H182" s="9"/>
      <c r="I182" s="9" t="s">
        <v>27710</v>
      </c>
      <c r="J182" s="9" t="s">
        <v>11085</v>
      </c>
      <c r="K182" t="s">
        <v>27711</v>
      </c>
      <c r="L182" t="s">
        <v>27712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9" t="s">
        <v>4</v>
      </c>
      <c r="E183" s="9" t="s">
        <v>18884</v>
      </c>
      <c r="F183" s="9"/>
      <c r="H183" s="9"/>
      <c r="I183" s="9" t="s">
        <v>27713</v>
      </c>
      <c r="J183" s="9" t="s">
        <v>11085</v>
      </c>
      <c r="K183" t="s">
        <v>27714</v>
      </c>
      <c r="L183" t="s">
        <v>27715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9" t="s">
        <v>4</v>
      </c>
      <c r="E184" s="9" t="s">
        <v>7068</v>
      </c>
      <c r="F184" s="9"/>
      <c r="H184" s="9"/>
      <c r="I184" s="9" t="s">
        <v>27716</v>
      </c>
      <c r="J184" s="9" t="s">
        <v>11085</v>
      </c>
      <c r="K184" t="s">
        <v>27717</v>
      </c>
      <c r="L184" t="s">
        <v>27718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9" t="s">
        <v>4</v>
      </c>
      <c r="E185" s="9" t="s">
        <v>8</v>
      </c>
      <c r="F185" s="9"/>
      <c r="H185" s="9"/>
      <c r="I185" s="9" t="s">
        <v>27719</v>
      </c>
      <c r="J185" s="9" t="s">
        <v>11085</v>
      </c>
      <c r="K185" t="s">
        <v>27720</v>
      </c>
      <c r="L185" t="s">
        <v>27721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9" t="s">
        <v>4</v>
      </c>
      <c r="E186" s="9" t="s">
        <v>18884</v>
      </c>
      <c r="F186" s="9"/>
      <c r="H186" s="9"/>
      <c r="I186" s="9" t="s">
        <v>28212</v>
      </c>
      <c r="J186" s="9" t="s">
        <v>11085</v>
      </c>
      <c r="K186" t="s">
        <v>28213</v>
      </c>
      <c r="L186" t="s">
        <v>28214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9" t="s">
        <v>4</v>
      </c>
      <c r="E187" s="9" t="s">
        <v>8</v>
      </c>
      <c r="F187" s="9"/>
      <c r="H187" s="9"/>
      <c r="I187" s="9" t="s">
        <v>28215</v>
      </c>
      <c r="J187" s="9" t="s">
        <v>11085</v>
      </c>
      <c r="K187" t="s">
        <v>28216</v>
      </c>
      <c r="L187" t="s">
        <v>28217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9" t="s">
        <v>7354</v>
      </c>
      <c r="E188" s="9" t="s">
        <v>1274</v>
      </c>
      <c r="F188" s="9"/>
      <c r="H188" s="9"/>
      <c r="I188" s="9" t="s">
        <v>28218</v>
      </c>
      <c r="J188" s="9" t="s">
        <v>11085</v>
      </c>
      <c r="K188" t="s">
        <v>28219</v>
      </c>
      <c r="L188" t="s">
        <v>28220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9" t="s">
        <v>4</v>
      </c>
      <c r="E189" s="9" t="s">
        <v>18884</v>
      </c>
      <c r="F189" s="9"/>
      <c r="H189" s="9"/>
      <c r="I189" s="9" t="s">
        <v>28221</v>
      </c>
      <c r="J189" s="9" t="s">
        <v>11085</v>
      </c>
      <c r="K189" t="s">
        <v>28222</v>
      </c>
      <c r="L189" t="s">
        <v>28223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9" t="s">
        <v>4</v>
      </c>
      <c r="E190" s="9" t="s">
        <v>18884</v>
      </c>
      <c r="F190" s="9"/>
      <c r="H190" s="9"/>
      <c r="I190" s="9" t="s">
        <v>28224</v>
      </c>
      <c r="J190" s="9" t="s">
        <v>11085</v>
      </c>
      <c r="K190" t="s">
        <v>28225</v>
      </c>
      <c r="L190" t="s">
        <v>28226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9" t="s">
        <v>4</v>
      </c>
      <c r="E191" s="9" t="s">
        <v>18884</v>
      </c>
      <c r="F191" s="9"/>
      <c r="H191" s="9"/>
      <c r="I191" s="9" t="s">
        <v>28227</v>
      </c>
      <c r="J191" s="9" t="s">
        <v>11085</v>
      </c>
      <c r="K191" t="s">
        <v>28228</v>
      </c>
      <c r="L191" t="s">
        <v>28229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9" t="s">
        <v>28329</v>
      </c>
      <c r="E192" s="9" t="s">
        <v>21725</v>
      </c>
      <c r="F192" s="9" t="s">
        <v>4087</v>
      </c>
      <c r="H192" s="9"/>
      <c r="I192" s="9" t="s">
        <v>28230</v>
      </c>
      <c r="J192" s="9" t="s">
        <v>11085</v>
      </c>
      <c r="K192" t="s">
        <v>28231</v>
      </c>
      <c r="L192" t="s">
        <v>28232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9" t="s">
        <v>28330</v>
      </c>
      <c r="E193" s="9" t="s">
        <v>1274</v>
      </c>
      <c r="F193" s="9"/>
      <c r="H193" s="9"/>
      <c r="I193" s="9" t="s">
        <v>28233</v>
      </c>
      <c r="J193" s="9" t="s">
        <v>11085</v>
      </c>
      <c r="K193" t="s">
        <v>28234</v>
      </c>
      <c r="L193" t="s">
        <v>28235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9" t="s">
        <v>4</v>
      </c>
      <c r="E194" s="9" t="s">
        <v>18884</v>
      </c>
      <c r="F194" s="9"/>
      <c r="H194" s="9"/>
      <c r="I194" s="9" t="s">
        <v>28236</v>
      </c>
      <c r="J194" s="9" t="s">
        <v>11085</v>
      </c>
      <c r="K194" t="s">
        <v>28237</v>
      </c>
      <c r="L194" t="s">
        <v>28238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9" t="s">
        <v>4</v>
      </c>
      <c r="E195" s="9" t="s">
        <v>8</v>
      </c>
      <c r="F195" s="9"/>
      <c r="H195" s="9"/>
      <c r="I195" s="9" t="s">
        <v>28239</v>
      </c>
      <c r="J195" s="9" t="s">
        <v>11085</v>
      </c>
      <c r="K195" t="s">
        <v>28240</v>
      </c>
      <c r="L195" t="s">
        <v>28241</v>
      </c>
      <c r="M195" s="2" t="str">
        <f>HYPERLINK(входСтолярка[[#This Row],[RelativePath]])</f>
        <v>15 Вход столярка\GA3948333_9_20260415T194644Z.jpg</v>
      </c>
    </row>
  </sheetData>
  <conditionalFormatting sqref="D196:D206 E196:E209 D2:E195 G2:H195">
    <cfRule type="containsText" dxfId="884" priority="14" operator="containsText" text="Выезд с территории">
      <formula>NOT(ISERROR(SEARCH("Выезд с территории",D2)))</formula>
    </cfRule>
  </conditionalFormatting>
  <conditionalFormatting sqref="F2:F195">
    <cfRule type="notContainsText" dxfId="883" priority="13" operator="notContains" text="порожний">
      <formula>ISERROR(SEARCH("порожний",F2))</formula>
    </cfRule>
  </conditionalFormatting>
  <conditionalFormatting sqref="E2:E209">
    <cfRule type="containsText" dxfId="882" priority="11" operator="containsText" text="Газель базы">
      <formula>NOT(ISERROR(SEARCH("Газель базы",E2)))</formula>
    </cfRule>
    <cfRule type="containsText" dxfId="881" priority="12" operator="containsText" text="Погрузчик базы">
      <formula>NOT(ISERROR(SEARCH("Погрузчик базы",E2)))</formula>
    </cfRule>
  </conditionalFormatting>
  <conditionalFormatting sqref="E2:E209">
    <cfRule type="containsText" dxfId="880" priority="10" operator="containsText" text="Трактор базы">
      <formula>NOT(ISERROR(SEARCH("Трактор базы",E2)))</formula>
    </cfRule>
  </conditionalFormatting>
  <conditionalFormatting sqref="A2:C195">
    <cfRule type="expression" dxfId="879" priority="9">
      <formula>$A2="пн"</formula>
    </cfRule>
  </conditionalFormatting>
  <conditionalFormatting sqref="A2:C197">
    <cfRule type="expression" dxfId="878" priority="3">
      <formula>$A2="вс"</formula>
    </cfRule>
    <cfRule type="expression" dxfId="877" priority="4">
      <formula>$A2="сб"</formula>
    </cfRule>
    <cfRule type="expression" dxfId="876" priority="5">
      <formula>$A2="пт"</formula>
    </cfRule>
    <cfRule type="expression" dxfId="875" priority="6">
      <formula>$A2="чт"</formula>
    </cfRule>
    <cfRule type="expression" dxfId="874" priority="7">
      <formula>$A2="ср"</formula>
    </cfRule>
    <cfRule type="expression" dxfId="873" priority="8">
      <formula>$A2="вт"</formula>
    </cfRule>
  </conditionalFormatting>
  <conditionalFormatting sqref="D2:D206">
    <cfRule type="containsText" dxfId="8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6">
    <cfRule type="containsText" dxfId="8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570"/>
  <sheetViews>
    <sheetView tabSelected="1" zoomScale="90" zoomScaleNormal="90" workbookViewId="0">
      <pane ySplit="1" topLeftCell="A543" activePane="bottomLeft" state="frozen"/>
      <selection pane="bottomLeft" activeCell="I538" sqref="I538:I5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25925</v>
      </c>
      <c r="J423" s="9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25928</v>
      </c>
      <c r="J424" s="9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25931</v>
      </c>
      <c r="J425" s="9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25934</v>
      </c>
      <c r="J426" s="9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25937</v>
      </c>
      <c r="J427" s="9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25940</v>
      </c>
      <c r="J428" s="9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25943</v>
      </c>
      <c r="J429" s="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25946</v>
      </c>
      <c r="J430" s="9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25949</v>
      </c>
      <c r="J431" s="9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25952</v>
      </c>
      <c r="J432" s="9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25955</v>
      </c>
      <c r="J433" s="9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25958</v>
      </c>
      <c r="J434" s="9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25961</v>
      </c>
      <c r="J435" s="9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25964</v>
      </c>
      <c r="J436" s="9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25967</v>
      </c>
      <c r="J437" s="9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25970</v>
      </c>
      <c r="J438" s="9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25973</v>
      </c>
      <c r="J439" s="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25976</v>
      </c>
      <c r="J440" s="9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25979</v>
      </c>
      <c r="J441" s="9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25982</v>
      </c>
      <c r="J442" s="9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25985</v>
      </c>
      <c r="J443" s="9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25988</v>
      </c>
      <c r="J444" s="9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25991</v>
      </c>
      <c r="J445" s="9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25994</v>
      </c>
      <c r="J446" s="9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25997</v>
      </c>
      <c r="J447" s="9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26000</v>
      </c>
      <c r="J448" s="9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26003</v>
      </c>
      <c r="J449" s="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26006</v>
      </c>
      <c r="J450" s="9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26009</v>
      </c>
      <c r="J451" s="9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26012</v>
      </c>
      <c r="J452" s="9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26015</v>
      </c>
      <c r="J453" s="9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26018</v>
      </c>
      <c r="J454" s="9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26021</v>
      </c>
      <c r="J455" s="9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26024</v>
      </c>
      <c r="J456" s="9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26027</v>
      </c>
      <c r="J457" s="9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26030</v>
      </c>
      <c r="J458" s="9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26033</v>
      </c>
      <c r="J459" s="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26036</v>
      </c>
      <c r="J460" s="9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26039</v>
      </c>
      <c r="J461" s="9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26042</v>
      </c>
      <c r="J462" s="9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9" t="s">
        <v>4</v>
      </c>
      <c r="E463" s="9" t="s">
        <v>11080</v>
      </c>
      <c r="F463" s="9"/>
      <c r="H463" s="9"/>
      <c r="I463" s="9" t="s">
        <v>26952</v>
      </c>
      <c r="J463" s="9" t="s">
        <v>13484</v>
      </c>
      <c r="K463" t="s">
        <v>26953</v>
      </c>
      <c r="L463" t="s">
        <v>26954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9" t="s">
        <v>16691</v>
      </c>
      <c r="E464" s="9"/>
      <c r="F464" s="9"/>
      <c r="H464" s="9"/>
      <c r="I464" s="9" t="s">
        <v>26955</v>
      </c>
      <c r="J464" s="9" t="s">
        <v>13484</v>
      </c>
      <c r="K464" t="s">
        <v>26956</v>
      </c>
      <c r="L464" t="s">
        <v>26957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9" t="s">
        <v>16691</v>
      </c>
      <c r="E465" s="9"/>
      <c r="F465" s="9"/>
      <c r="H465" s="9"/>
      <c r="I465" s="9" t="s">
        <v>26958</v>
      </c>
      <c r="J465" s="9" t="s">
        <v>13484</v>
      </c>
      <c r="K465" t="s">
        <v>26959</v>
      </c>
      <c r="L465" t="s">
        <v>26960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9" t="s">
        <v>16691</v>
      </c>
      <c r="E466" s="9"/>
      <c r="F466" s="9"/>
      <c r="H466" s="9"/>
      <c r="I466" s="9" t="s">
        <v>26961</v>
      </c>
      <c r="J466" s="9" t="s">
        <v>13484</v>
      </c>
      <c r="K466" t="s">
        <v>26962</v>
      </c>
      <c r="L466" t="s">
        <v>26963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9" t="s">
        <v>16691</v>
      </c>
      <c r="E467" s="9"/>
      <c r="F467" s="9"/>
      <c r="H467" s="9"/>
      <c r="I467" s="9" t="s">
        <v>26964</v>
      </c>
      <c r="J467" s="9" t="s">
        <v>13484</v>
      </c>
      <c r="K467" t="s">
        <v>26965</v>
      </c>
      <c r="L467" t="s">
        <v>26966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9" t="s">
        <v>16691</v>
      </c>
      <c r="E468" s="9"/>
      <c r="F468" s="9"/>
      <c r="H468" s="9"/>
      <c r="I468" s="9" t="s">
        <v>26967</v>
      </c>
      <c r="J468" s="9" t="s">
        <v>13484</v>
      </c>
      <c r="K468" t="s">
        <v>26968</v>
      </c>
      <c r="L468" t="s">
        <v>26969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9" t="s">
        <v>16691</v>
      </c>
      <c r="E469" s="9"/>
      <c r="F469" s="9"/>
      <c r="H469" s="9"/>
      <c r="I469" s="9" t="s">
        <v>26970</v>
      </c>
      <c r="J469" s="9" t="s">
        <v>13484</v>
      </c>
      <c r="K469" t="s">
        <v>26971</v>
      </c>
      <c r="L469" t="s">
        <v>26972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9" t="s">
        <v>16691</v>
      </c>
      <c r="E470" s="9"/>
      <c r="F470" s="9"/>
      <c r="H470" s="9"/>
      <c r="I470" s="9" t="s">
        <v>26973</v>
      </c>
      <c r="J470" s="9" t="s">
        <v>13484</v>
      </c>
      <c r="K470" t="s">
        <v>26974</v>
      </c>
      <c r="L470" t="s">
        <v>26975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9" t="s">
        <v>16691</v>
      </c>
      <c r="E471" s="9"/>
      <c r="F471" s="9"/>
      <c r="H471" s="9"/>
      <c r="I471" s="9" t="s">
        <v>26976</v>
      </c>
      <c r="J471" s="9" t="s">
        <v>13484</v>
      </c>
      <c r="K471" t="s">
        <v>26977</v>
      </c>
      <c r="L471" t="s">
        <v>26978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9" t="s">
        <v>16691</v>
      </c>
      <c r="E472" s="9"/>
      <c r="F472" s="9"/>
      <c r="H472" s="9"/>
      <c r="I472" s="9" t="s">
        <v>26979</v>
      </c>
      <c r="J472" s="9" t="s">
        <v>13484</v>
      </c>
      <c r="K472" t="s">
        <v>26980</v>
      </c>
      <c r="L472" t="s">
        <v>26981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9" t="s">
        <v>16691</v>
      </c>
      <c r="E473" s="9"/>
      <c r="F473" s="9"/>
      <c r="H473" s="9"/>
      <c r="I473" s="9" t="s">
        <v>26982</v>
      </c>
      <c r="J473" s="9" t="s">
        <v>13484</v>
      </c>
      <c r="K473" t="s">
        <v>26983</v>
      </c>
      <c r="L473" t="s">
        <v>26984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9" t="s">
        <v>4</v>
      </c>
      <c r="E474" s="9" t="s">
        <v>468</v>
      </c>
      <c r="F474" s="9"/>
      <c r="H474" s="9"/>
      <c r="I474" s="9" t="s">
        <v>26985</v>
      </c>
      <c r="J474" s="9" t="s">
        <v>13484</v>
      </c>
      <c r="K474" t="s">
        <v>26986</v>
      </c>
      <c r="L474" t="s">
        <v>26987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9" t="s">
        <v>4</v>
      </c>
      <c r="E475" s="9" t="s">
        <v>11080</v>
      </c>
      <c r="F475" s="9"/>
      <c r="H475" s="9"/>
      <c r="I475" s="9" t="s">
        <v>26988</v>
      </c>
      <c r="J475" s="9" t="s">
        <v>13484</v>
      </c>
      <c r="K475" t="s">
        <v>26989</v>
      </c>
      <c r="L475" t="s">
        <v>26990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9" t="s">
        <v>16689</v>
      </c>
      <c r="E476" s="9" t="s">
        <v>1274</v>
      </c>
      <c r="F476" s="9"/>
      <c r="H476" s="9"/>
      <c r="I476" s="9" t="s">
        <v>26991</v>
      </c>
      <c r="J476" s="9" t="s">
        <v>13484</v>
      </c>
      <c r="K476" t="s">
        <v>26992</v>
      </c>
      <c r="L476" t="s">
        <v>26993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9" t="s">
        <v>16689</v>
      </c>
      <c r="E477" s="9" t="s">
        <v>1274</v>
      </c>
      <c r="F477" s="9"/>
      <c r="H477" s="9"/>
      <c r="I477" s="9" t="s">
        <v>26994</v>
      </c>
      <c r="J477" s="9" t="s">
        <v>13484</v>
      </c>
      <c r="K477" t="s">
        <v>26995</v>
      </c>
      <c r="L477" t="s">
        <v>26996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9" t="s">
        <v>16689</v>
      </c>
      <c r="E478" s="9" t="s">
        <v>1274</v>
      </c>
      <c r="F478" s="9"/>
      <c r="H478" s="9"/>
      <c r="I478" s="9" t="s">
        <v>26997</v>
      </c>
      <c r="J478" s="9" t="s">
        <v>13484</v>
      </c>
      <c r="K478" t="s">
        <v>26998</v>
      </c>
      <c r="L478" t="s">
        <v>26999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9" t="s">
        <v>16689</v>
      </c>
      <c r="E479" s="9" t="s">
        <v>1274</v>
      </c>
      <c r="F479" s="9"/>
      <c r="H479" s="9"/>
      <c r="I479" s="9" t="s">
        <v>27000</v>
      </c>
      <c r="J479" s="9" t="s">
        <v>13484</v>
      </c>
      <c r="K479" t="s">
        <v>27001</v>
      </c>
      <c r="L479" t="s">
        <v>27002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9" t="s">
        <v>16689</v>
      </c>
      <c r="E480" s="9" t="s">
        <v>1274</v>
      </c>
      <c r="F480" s="9"/>
      <c r="H480" s="9"/>
      <c r="I480" s="9" t="s">
        <v>27003</v>
      </c>
      <c r="J480" s="9" t="s">
        <v>13484</v>
      </c>
      <c r="K480" t="s">
        <v>27004</v>
      </c>
      <c r="L480" t="s">
        <v>27005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9" t="s">
        <v>16689</v>
      </c>
      <c r="E481" s="9" t="s">
        <v>1274</v>
      </c>
      <c r="F481" s="9"/>
      <c r="H481" s="9"/>
      <c r="I481" s="9" t="s">
        <v>27006</v>
      </c>
      <c r="J481" s="9" t="s">
        <v>13484</v>
      </c>
      <c r="K481" t="s">
        <v>27007</v>
      </c>
      <c r="L481" t="s">
        <v>27008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9" t="s">
        <v>16689</v>
      </c>
      <c r="E482" s="9" t="s">
        <v>1274</v>
      </c>
      <c r="F482" s="9"/>
      <c r="H482" s="9"/>
      <c r="I482" s="9" t="s">
        <v>27009</v>
      </c>
      <c r="J482" s="9" t="s">
        <v>13484</v>
      </c>
      <c r="K482" t="s">
        <v>27010</v>
      </c>
      <c r="L482" t="s">
        <v>27011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9" t="s">
        <v>16689</v>
      </c>
      <c r="E483" s="9" t="s">
        <v>1274</v>
      </c>
      <c r="F483" s="9"/>
      <c r="H483" s="9"/>
      <c r="I483" s="9" t="s">
        <v>27012</v>
      </c>
      <c r="J483" s="9" t="s">
        <v>13484</v>
      </c>
      <c r="K483" t="s">
        <v>27013</v>
      </c>
      <c r="L483" t="s">
        <v>27014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9" t="s">
        <v>16689</v>
      </c>
      <c r="E484" s="9" t="s">
        <v>1274</v>
      </c>
      <c r="F484" s="9"/>
      <c r="H484" s="9"/>
      <c r="I484" s="9" t="s">
        <v>27015</v>
      </c>
      <c r="J484" s="9" t="s">
        <v>13484</v>
      </c>
      <c r="K484" t="s">
        <v>27016</v>
      </c>
      <c r="L484" t="s">
        <v>27017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9" t="s">
        <v>16689</v>
      </c>
      <c r="E485" s="9" t="s">
        <v>1274</v>
      </c>
      <c r="F485" s="9"/>
      <c r="H485" s="9"/>
      <c r="I485" s="9" t="s">
        <v>27018</v>
      </c>
      <c r="J485" s="9" t="s">
        <v>13484</v>
      </c>
      <c r="K485" t="s">
        <v>27019</v>
      </c>
      <c r="L485" t="s">
        <v>27020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9" t="s">
        <v>16689</v>
      </c>
      <c r="E486" s="9" t="s">
        <v>1274</v>
      </c>
      <c r="F486" s="9"/>
      <c r="H486" s="9"/>
      <c r="I486" s="9" t="s">
        <v>27021</v>
      </c>
      <c r="J486" s="9" t="s">
        <v>13484</v>
      </c>
      <c r="K486" t="s">
        <v>27022</v>
      </c>
      <c r="L486" t="s">
        <v>27023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9" t="s">
        <v>16689</v>
      </c>
      <c r="E487" s="9" t="s">
        <v>1274</v>
      </c>
      <c r="F487" s="9"/>
      <c r="H487" s="9"/>
      <c r="I487" s="9" t="s">
        <v>27024</v>
      </c>
      <c r="J487" s="9" t="s">
        <v>13484</v>
      </c>
      <c r="K487" t="s">
        <v>27025</v>
      </c>
      <c r="L487" t="s">
        <v>27026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9" t="s">
        <v>16689</v>
      </c>
      <c r="E488" s="9" t="s">
        <v>1274</v>
      </c>
      <c r="F488" s="9"/>
      <c r="H488" s="9"/>
      <c r="I488" s="9" t="s">
        <v>27027</v>
      </c>
      <c r="J488" s="9" t="s">
        <v>13484</v>
      </c>
      <c r="K488" t="s">
        <v>27028</v>
      </c>
      <c r="L488" t="s">
        <v>27029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9" t="s">
        <v>16689</v>
      </c>
      <c r="E489" s="9" t="s">
        <v>1274</v>
      </c>
      <c r="F489" s="9"/>
      <c r="H489" s="9"/>
      <c r="I489" s="9" t="s">
        <v>27030</v>
      </c>
      <c r="J489" s="9" t="s">
        <v>13484</v>
      </c>
      <c r="K489" t="s">
        <v>27031</v>
      </c>
      <c r="L489" t="s">
        <v>27032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9" t="s">
        <v>16689</v>
      </c>
      <c r="E490" s="9" t="s">
        <v>1274</v>
      </c>
      <c r="F490" s="9"/>
      <c r="H490" s="9"/>
      <c r="I490" s="9" t="s">
        <v>27033</v>
      </c>
      <c r="J490" s="9" t="s">
        <v>13484</v>
      </c>
      <c r="K490" t="s">
        <v>27034</v>
      </c>
      <c r="L490" t="s">
        <v>27035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9" t="s">
        <v>16689</v>
      </c>
      <c r="E491" s="9" t="s">
        <v>1274</v>
      </c>
      <c r="F491" s="9"/>
      <c r="H491" s="9"/>
      <c r="I491" s="9" t="s">
        <v>27036</v>
      </c>
      <c r="J491" s="9" t="s">
        <v>13484</v>
      </c>
      <c r="K491" t="s">
        <v>27037</v>
      </c>
      <c r="L491" t="s">
        <v>27038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9" t="s">
        <v>16689</v>
      </c>
      <c r="E492" s="9" t="s">
        <v>1274</v>
      </c>
      <c r="F492" s="9"/>
      <c r="H492" s="9"/>
      <c r="I492" s="9" t="s">
        <v>27039</v>
      </c>
      <c r="J492" s="9" t="s">
        <v>13484</v>
      </c>
      <c r="K492" t="s">
        <v>27040</v>
      </c>
      <c r="L492" t="s">
        <v>27041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9" t="s">
        <v>4</v>
      </c>
      <c r="E493" s="9" t="s">
        <v>11080</v>
      </c>
      <c r="F493" s="9"/>
      <c r="H493" s="9"/>
      <c r="I493" s="9" t="s">
        <v>27042</v>
      </c>
      <c r="J493" s="9" t="s">
        <v>13484</v>
      </c>
      <c r="K493" t="s">
        <v>27043</v>
      </c>
      <c r="L493" t="s">
        <v>27044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9" t="s">
        <v>4</v>
      </c>
      <c r="E494" s="9" t="s">
        <v>11080</v>
      </c>
      <c r="F494" s="9"/>
      <c r="H494" s="9"/>
      <c r="I494" s="9" t="s">
        <v>27045</v>
      </c>
      <c r="J494" s="9" t="s">
        <v>13484</v>
      </c>
      <c r="K494" t="s">
        <v>27046</v>
      </c>
      <c r="L494" t="s">
        <v>27047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9" t="s">
        <v>4</v>
      </c>
      <c r="E495" s="9" t="s">
        <v>11080</v>
      </c>
      <c r="F495" s="9"/>
      <c r="H495" s="9"/>
      <c r="I495" s="9" t="s">
        <v>27048</v>
      </c>
      <c r="J495" s="9" t="s">
        <v>13484</v>
      </c>
      <c r="K495" t="s">
        <v>27049</v>
      </c>
      <c r="L495" t="s">
        <v>27050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9" t="s">
        <v>16689</v>
      </c>
      <c r="E496" s="9" t="s">
        <v>1274</v>
      </c>
      <c r="F496" s="9"/>
      <c r="H496" s="9"/>
      <c r="I496" s="9" t="s">
        <v>27051</v>
      </c>
      <c r="J496" s="9" t="s">
        <v>13484</v>
      </c>
      <c r="K496" t="s">
        <v>27052</v>
      </c>
      <c r="L496" t="s">
        <v>27053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9" t="s">
        <v>16689</v>
      </c>
      <c r="E497" s="9" t="s">
        <v>1274</v>
      </c>
      <c r="F497" s="9"/>
      <c r="H497" s="9"/>
      <c r="I497" s="9" t="s">
        <v>27054</v>
      </c>
      <c r="J497" s="9" t="s">
        <v>13484</v>
      </c>
      <c r="K497" t="s">
        <v>27055</v>
      </c>
      <c r="L497" t="s">
        <v>27056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9" t="s">
        <v>16689</v>
      </c>
      <c r="E498" s="9" t="s">
        <v>1274</v>
      </c>
      <c r="F498" s="9"/>
      <c r="H498" s="9"/>
      <c r="I498" s="9" t="s">
        <v>27057</v>
      </c>
      <c r="J498" s="9" t="s">
        <v>13484</v>
      </c>
      <c r="K498" t="s">
        <v>27058</v>
      </c>
      <c r="L498" t="s">
        <v>27059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9" t="s">
        <v>16689</v>
      </c>
      <c r="E499" s="9" t="s">
        <v>1274</v>
      </c>
      <c r="F499" s="9"/>
      <c r="H499" s="9"/>
      <c r="I499" s="9" t="s">
        <v>27060</v>
      </c>
      <c r="J499" s="9" t="s">
        <v>13484</v>
      </c>
      <c r="K499" t="s">
        <v>27061</v>
      </c>
      <c r="L499" t="s">
        <v>27062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9" t="s">
        <v>4</v>
      </c>
      <c r="E500" s="9" t="s">
        <v>11080</v>
      </c>
      <c r="F500" s="9"/>
      <c r="H500" s="9"/>
      <c r="I500" s="9" t="s">
        <v>27063</v>
      </c>
      <c r="J500" s="9" t="s">
        <v>13484</v>
      </c>
      <c r="K500" t="s">
        <v>27064</v>
      </c>
      <c r="L500" t="s">
        <v>27065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9" t="s">
        <v>16689</v>
      </c>
      <c r="E501" s="9" t="s">
        <v>1274</v>
      </c>
      <c r="F501" s="9"/>
      <c r="H501" s="9"/>
      <c r="I501" s="9" t="s">
        <v>27066</v>
      </c>
      <c r="J501" s="9" t="s">
        <v>13484</v>
      </c>
      <c r="K501" t="s">
        <v>27067</v>
      </c>
      <c r="L501" t="s">
        <v>27068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9" t="s">
        <v>16689</v>
      </c>
      <c r="E502" s="9" t="s">
        <v>1274</v>
      </c>
      <c r="F502" s="9"/>
      <c r="H502" s="9"/>
      <c r="I502" s="9" t="s">
        <v>27069</v>
      </c>
      <c r="J502" s="9" t="s">
        <v>13484</v>
      </c>
      <c r="K502" t="s">
        <v>27070</v>
      </c>
      <c r="L502" t="s">
        <v>27071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9" t="s">
        <v>16689</v>
      </c>
      <c r="E503" s="9" t="s">
        <v>1274</v>
      </c>
      <c r="F503" s="9"/>
      <c r="H503" s="9"/>
      <c r="I503" s="9" t="s">
        <v>27072</v>
      </c>
      <c r="J503" s="9" t="s">
        <v>13484</v>
      </c>
      <c r="K503" t="s">
        <v>27073</v>
      </c>
      <c r="L503" t="s">
        <v>27074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9" t="s">
        <v>16689</v>
      </c>
      <c r="E504" s="9" t="s">
        <v>1274</v>
      </c>
      <c r="F504" s="9"/>
      <c r="H504" s="9"/>
      <c r="I504" s="9" t="s">
        <v>27075</v>
      </c>
      <c r="J504" s="9" t="s">
        <v>13484</v>
      </c>
      <c r="K504" t="s">
        <v>27076</v>
      </c>
      <c r="L504" t="s">
        <v>27077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9" t="s">
        <v>16689</v>
      </c>
      <c r="E505" s="9" t="s">
        <v>1274</v>
      </c>
      <c r="F505" s="9"/>
      <c r="H505" s="9"/>
      <c r="I505" s="9" t="s">
        <v>27078</v>
      </c>
      <c r="J505" s="9" t="s">
        <v>13484</v>
      </c>
      <c r="K505" t="s">
        <v>27079</v>
      </c>
      <c r="L505" t="s">
        <v>27080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9" t="s">
        <v>16689</v>
      </c>
      <c r="E506" s="9" t="s">
        <v>1274</v>
      </c>
      <c r="F506" s="9"/>
      <c r="H506" s="9"/>
      <c r="I506" s="9" t="s">
        <v>27081</v>
      </c>
      <c r="J506" s="9" t="s">
        <v>13484</v>
      </c>
      <c r="K506" t="s">
        <v>27082</v>
      </c>
      <c r="L506" t="s">
        <v>27083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9" t="s">
        <v>21739</v>
      </c>
      <c r="E507" s="9" t="s">
        <v>1274</v>
      </c>
      <c r="F507" s="9"/>
      <c r="H507" s="9"/>
      <c r="I507" s="9" t="s">
        <v>27084</v>
      </c>
      <c r="J507" s="9" t="s">
        <v>13484</v>
      </c>
      <c r="K507" t="s">
        <v>27085</v>
      </c>
      <c r="L507" t="s">
        <v>27086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9" t="s">
        <v>4</v>
      </c>
      <c r="E508" s="9" t="s">
        <v>468</v>
      </c>
      <c r="F508" s="9"/>
      <c r="H508" s="9"/>
      <c r="I508" s="9" t="s">
        <v>27087</v>
      </c>
      <c r="J508" s="9" t="s">
        <v>13484</v>
      </c>
      <c r="K508" t="s">
        <v>27088</v>
      </c>
      <c r="L508" t="s">
        <v>27089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9" t="s">
        <v>16691</v>
      </c>
      <c r="E509" s="9"/>
      <c r="F509" s="9"/>
      <c r="H509" s="9"/>
      <c r="I509" s="9" t="s">
        <v>27090</v>
      </c>
      <c r="J509" s="9" t="s">
        <v>13484</v>
      </c>
      <c r="K509" t="s">
        <v>27091</v>
      </c>
      <c r="L509" t="s">
        <v>27092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9" t="s">
        <v>16691</v>
      </c>
      <c r="E510" s="9"/>
      <c r="F510" s="9"/>
      <c r="H510" s="9"/>
      <c r="I510" s="9" t="s">
        <v>27093</v>
      </c>
      <c r="J510" s="9" t="s">
        <v>13484</v>
      </c>
      <c r="K510" t="s">
        <v>27094</v>
      </c>
      <c r="L510" t="s">
        <v>27095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9" t="s">
        <v>16691</v>
      </c>
      <c r="E511" s="9"/>
      <c r="F511" s="9"/>
      <c r="H511" s="9"/>
      <c r="I511" s="9" t="s">
        <v>27096</v>
      </c>
      <c r="J511" s="9" t="s">
        <v>13484</v>
      </c>
      <c r="K511" t="s">
        <v>27097</v>
      </c>
      <c r="L511" t="s">
        <v>27098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9" t="s">
        <v>16691</v>
      </c>
      <c r="E512" s="9"/>
      <c r="F512" s="9"/>
      <c r="H512" s="9"/>
      <c r="I512" s="9" t="s">
        <v>27099</v>
      </c>
      <c r="J512" s="9" t="s">
        <v>13484</v>
      </c>
      <c r="K512" t="s">
        <v>27100</v>
      </c>
      <c r="L512" t="s">
        <v>27101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9" t="s">
        <v>16691</v>
      </c>
      <c r="E513" s="9"/>
      <c r="F513" s="9"/>
      <c r="H513" s="9"/>
      <c r="I513" s="9" t="s">
        <v>27102</v>
      </c>
      <c r="J513" s="9" t="s">
        <v>13484</v>
      </c>
      <c r="K513" t="s">
        <v>27103</v>
      </c>
      <c r="L513" t="s">
        <v>27104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9" t="s">
        <v>16691</v>
      </c>
      <c r="E514" s="9"/>
      <c r="F514" s="9"/>
      <c r="H514" s="9"/>
      <c r="I514" s="9" t="s">
        <v>27105</v>
      </c>
      <c r="J514" s="9" t="s">
        <v>13484</v>
      </c>
      <c r="K514" t="s">
        <v>27106</v>
      </c>
      <c r="L514" t="s">
        <v>27107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9" t="s">
        <v>16691</v>
      </c>
      <c r="E515" s="9"/>
      <c r="F515" s="9"/>
      <c r="H515" s="9"/>
      <c r="I515" s="9" t="s">
        <v>27108</v>
      </c>
      <c r="J515" s="9" t="s">
        <v>13484</v>
      </c>
      <c r="K515" t="s">
        <v>27109</v>
      </c>
      <c r="L515" t="s">
        <v>27110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9" t="s">
        <v>16691</v>
      </c>
      <c r="E516" s="9"/>
      <c r="F516" s="9"/>
      <c r="H516" s="9"/>
      <c r="I516" s="9" t="s">
        <v>27111</v>
      </c>
      <c r="J516" s="9" t="s">
        <v>13484</v>
      </c>
      <c r="K516" t="s">
        <v>27112</v>
      </c>
      <c r="L516" t="s">
        <v>27113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9" t="s">
        <v>16691</v>
      </c>
      <c r="E517" s="9"/>
      <c r="F517" s="9"/>
      <c r="H517" s="9"/>
      <c r="I517" s="9" t="s">
        <v>27114</v>
      </c>
      <c r="J517" s="9" t="s">
        <v>13484</v>
      </c>
      <c r="K517" t="s">
        <v>27115</v>
      </c>
      <c r="L517" t="s">
        <v>27116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9" t="s">
        <v>4</v>
      </c>
      <c r="E518" s="9" t="s">
        <v>468</v>
      </c>
      <c r="F518" s="9"/>
      <c r="H518" s="9"/>
      <c r="I518" s="9" t="s">
        <v>27117</v>
      </c>
      <c r="J518" s="9" t="s">
        <v>13484</v>
      </c>
      <c r="K518" t="s">
        <v>27118</v>
      </c>
      <c r="L518" t="s">
        <v>27119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9" t="s">
        <v>16689</v>
      </c>
      <c r="E519" s="9" t="s">
        <v>1274</v>
      </c>
      <c r="F519" s="9"/>
      <c r="H519" s="9"/>
      <c r="I519" s="9" t="s">
        <v>27120</v>
      </c>
      <c r="J519" s="9" t="s">
        <v>13484</v>
      </c>
      <c r="K519" t="s">
        <v>27121</v>
      </c>
      <c r="L519" t="s">
        <v>27122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9" t="s">
        <v>16689</v>
      </c>
      <c r="E520" s="9" t="s">
        <v>1274</v>
      </c>
      <c r="F520" s="9"/>
      <c r="H520" s="9"/>
      <c r="I520" s="9" t="s">
        <v>27123</v>
      </c>
      <c r="J520" s="9" t="s">
        <v>13484</v>
      </c>
      <c r="K520" t="s">
        <v>27124</v>
      </c>
      <c r="L520" t="s">
        <v>27125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9" t="s">
        <v>16689</v>
      </c>
      <c r="E521" s="9" t="s">
        <v>1274</v>
      </c>
      <c r="F521" s="9"/>
      <c r="H521" s="9"/>
      <c r="I521" s="9" t="s">
        <v>27126</v>
      </c>
      <c r="J521" s="9" t="s">
        <v>13484</v>
      </c>
      <c r="K521" t="s">
        <v>27127</v>
      </c>
      <c r="L521" t="s">
        <v>27128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9" t="s">
        <v>7746</v>
      </c>
      <c r="E522" s="9"/>
      <c r="F522" s="9"/>
      <c r="H522" s="9"/>
      <c r="I522" s="9" t="s">
        <v>27129</v>
      </c>
      <c r="J522" s="9" t="s">
        <v>13484</v>
      </c>
      <c r="K522" t="s">
        <v>27130</v>
      </c>
      <c r="L522" t="s">
        <v>27131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9" t="s">
        <v>16689</v>
      </c>
      <c r="E523" s="9" t="s">
        <v>1274</v>
      </c>
      <c r="F523" s="9"/>
      <c r="H523" s="9"/>
      <c r="I523" s="9" t="s">
        <v>27132</v>
      </c>
      <c r="J523" s="9" t="s">
        <v>13484</v>
      </c>
      <c r="K523" t="s">
        <v>27133</v>
      </c>
      <c r="L523" t="s">
        <v>27134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9" t="s">
        <v>16689</v>
      </c>
      <c r="E524" s="9" t="s">
        <v>1274</v>
      </c>
      <c r="F524" s="9"/>
      <c r="H524" s="9"/>
      <c r="I524" s="9" t="s">
        <v>27135</v>
      </c>
      <c r="J524" s="9" t="s">
        <v>13484</v>
      </c>
      <c r="K524" t="s">
        <v>27136</v>
      </c>
      <c r="L524" t="s">
        <v>27137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9" t="s">
        <v>4</v>
      </c>
      <c r="E525" s="9" t="s">
        <v>11080</v>
      </c>
      <c r="F525" s="9"/>
      <c r="H525" s="9"/>
      <c r="I525" s="9" t="s">
        <v>27138</v>
      </c>
      <c r="J525" s="9" t="s">
        <v>13484</v>
      </c>
      <c r="K525" t="s">
        <v>27139</v>
      </c>
      <c r="L525" t="s">
        <v>27140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9" t="s">
        <v>4</v>
      </c>
      <c r="E526" s="9" t="s">
        <v>11080</v>
      </c>
      <c r="F526" s="9"/>
      <c r="H526" s="9"/>
      <c r="I526" s="9" t="s">
        <v>27481</v>
      </c>
      <c r="J526" s="9" t="s">
        <v>13484</v>
      </c>
      <c r="K526" t="s">
        <v>27482</v>
      </c>
      <c r="L526" t="s">
        <v>27483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9" t="s">
        <v>16689</v>
      </c>
      <c r="E527" s="9" t="s">
        <v>1274</v>
      </c>
      <c r="F527" s="9"/>
      <c r="H527" s="9"/>
      <c r="I527" s="9" t="s">
        <v>27484</v>
      </c>
      <c r="J527" s="9" t="s">
        <v>13484</v>
      </c>
      <c r="K527" t="s">
        <v>27485</v>
      </c>
      <c r="L527" t="s">
        <v>27486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9" t="s">
        <v>4</v>
      </c>
      <c r="E528" s="9" t="s">
        <v>1274</v>
      </c>
      <c r="F528" s="9"/>
      <c r="H528" s="9"/>
      <c r="I528" s="9" t="s">
        <v>27487</v>
      </c>
      <c r="J528" s="9" t="s">
        <v>13484</v>
      </c>
      <c r="K528" t="s">
        <v>27488</v>
      </c>
      <c r="L528" t="s">
        <v>27489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9" t="s">
        <v>4</v>
      </c>
      <c r="E529" s="9" t="s">
        <v>11080</v>
      </c>
      <c r="F529" s="9"/>
      <c r="H529" s="9"/>
      <c r="I529" s="9" t="s">
        <v>27490</v>
      </c>
      <c r="J529" s="9" t="s">
        <v>13484</v>
      </c>
      <c r="K529" t="s">
        <v>27491</v>
      </c>
      <c r="L529" t="s">
        <v>27492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9" t="s">
        <v>4</v>
      </c>
      <c r="E530" s="9" t="s">
        <v>11080</v>
      </c>
      <c r="F530" s="9"/>
      <c r="H530" s="9"/>
      <c r="I530" s="9" t="s">
        <v>27493</v>
      </c>
      <c r="J530" s="9" t="s">
        <v>13484</v>
      </c>
      <c r="K530" t="s">
        <v>27494</v>
      </c>
      <c r="L530" t="s">
        <v>27495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9" t="s">
        <v>4</v>
      </c>
      <c r="E531" s="9" t="s">
        <v>11080</v>
      </c>
      <c r="F531" s="9"/>
      <c r="H531" s="9"/>
      <c r="I531" s="9" t="s">
        <v>27496</v>
      </c>
      <c r="J531" s="9" t="s">
        <v>13484</v>
      </c>
      <c r="K531" t="s">
        <v>27497</v>
      </c>
      <c r="L531" t="s">
        <v>27498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9" t="s">
        <v>4</v>
      </c>
      <c r="E532" s="9" t="s">
        <v>11080</v>
      </c>
      <c r="F532" s="9"/>
      <c r="H532" s="9"/>
      <c r="I532" s="9" t="s">
        <v>27141</v>
      </c>
      <c r="J532" s="9" t="s">
        <v>13484</v>
      </c>
      <c r="K532" t="s">
        <v>27142</v>
      </c>
      <c r="L532" t="s">
        <v>27143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9" t="s">
        <v>4</v>
      </c>
      <c r="E533" s="9" t="s">
        <v>11080</v>
      </c>
      <c r="F533" s="9"/>
      <c r="H533" s="9"/>
      <c r="I533" s="9" t="s">
        <v>27499</v>
      </c>
      <c r="J533" s="9" t="s">
        <v>13484</v>
      </c>
      <c r="K533" t="s">
        <v>27500</v>
      </c>
      <c r="L533" t="s">
        <v>27501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9" t="s">
        <v>4</v>
      </c>
      <c r="E534" s="9" t="s">
        <v>468</v>
      </c>
      <c r="F534" s="9"/>
      <c r="H534" s="9"/>
      <c r="I534" s="9" t="s">
        <v>27502</v>
      </c>
      <c r="J534" s="9" t="s">
        <v>13484</v>
      </c>
      <c r="K534" t="s">
        <v>27503</v>
      </c>
      <c r="L534" t="s">
        <v>27504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9" t="s">
        <v>4</v>
      </c>
      <c r="E535" s="9" t="s">
        <v>11080</v>
      </c>
      <c r="F535" s="9"/>
      <c r="H535" s="9"/>
      <c r="I535" s="9" t="s">
        <v>27505</v>
      </c>
      <c r="J535" s="9" t="s">
        <v>13484</v>
      </c>
      <c r="K535" t="s">
        <v>27506</v>
      </c>
      <c r="L535" t="s">
        <v>27507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9" t="s">
        <v>4</v>
      </c>
      <c r="E536" s="9" t="s">
        <v>1274</v>
      </c>
      <c r="F536" s="9"/>
      <c r="H536" s="9"/>
      <c r="I536" s="9" t="s">
        <v>27508</v>
      </c>
      <c r="J536" s="9" t="s">
        <v>13484</v>
      </c>
      <c r="K536" t="s">
        <v>27509</v>
      </c>
      <c r="L536" t="s">
        <v>27510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9" t="s">
        <v>4</v>
      </c>
      <c r="E537" s="9" t="s">
        <v>468</v>
      </c>
      <c r="F537" s="9"/>
      <c r="H537" s="9"/>
      <c r="I537" s="9" t="s">
        <v>27511</v>
      </c>
      <c r="J537" s="9" t="s">
        <v>13484</v>
      </c>
      <c r="K537" t="s">
        <v>27512</v>
      </c>
      <c r="L537" t="s">
        <v>27513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9" t="s">
        <v>4</v>
      </c>
      <c r="E538" s="9" t="s">
        <v>1274</v>
      </c>
      <c r="F538" s="9"/>
      <c r="H538" s="9"/>
      <c r="I538" s="9" t="s">
        <v>27737</v>
      </c>
      <c r="J538" s="9" t="s">
        <v>13484</v>
      </c>
      <c r="K538" t="s">
        <v>27738</v>
      </c>
      <c r="L538" t="s">
        <v>27739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9" t="s">
        <v>4</v>
      </c>
      <c r="E539" s="9" t="s">
        <v>1274</v>
      </c>
      <c r="F539" s="9"/>
      <c r="H539" s="9"/>
      <c r="I539" s="9" t="s">
        <v>27740</v>
      </c>
      <c r="J539" s="9" t="s">
        <v>13484</v>
      </c>
      <c r="K539" t="s">
        <v>27741</v>
      </c>
      <c r="L539" t="s">
        <v>27742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9" t="s">
        <v>4</v>
      </c>
      <c r="E540" s="9" t="s">
        <v>468</v>
      </c>
      <c r="F540" s="9"/>
      <c r="H540" s="9"/>
      <c r="I540" s="9" t="s">
        <v>27743</v>
      </c>
      <c r="J540" s="9" t="s">
        <v>13484</v>
      </c>
      <c r="K540" t="s">
        <v>27744</v>
      </c>
      <c r="L540" t="s">
        <v>27745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9" t="s">
        <v>4</v>
      </c>
      <c r="E541" s="9" t="s">
        <v>468</v>
      </c>
      <c r="F541" s="9"/>
      <c r="H541" s="9"/>
      <c r="I541" s="9" t="s">
        <v>27746</v>
      </c>
      <c r="J541" s="9" t="s">
        <v>13484</v>
      </c>
      <c r="K541" t="s">
        <v>27747</v>
      </c>
      <c r="L541" t="s">
        <v>27748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9" t="s">
        <v>4</v>
      </c>
      <c r="E542" s="9" t="s">
        <v>468</v>
      </c>
      <c r="F542" s="9"/>
      <c r="H542" s="9"/>
      <c r="I542" s="9" t="s">
        <v>27749</v>
      </c>
      <c r="J542" s="9" t="s">
        <v>13484</v>
      </c>
      <c r="K542" t="s">
        <v>27750</v>
      </c>
      <c r="L542" t="s">
        <v>27751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9" t="s">
        <v>4</v>
      </c>
      <c r="E543" s="9" t="s">
        <v>468</v>
      </c>
      <c r="F543" s="9"/>
      <c r="H543" s="9"/>
      <c r="I543" s="9" t="s">
        <v>27752</v>
      </c>
      <c r="J543" s="9" t="s">
        <v>13484</v>
      </c>
      <c r="K543" t="s">
        <v>27753</v>
      </c>
      <c r="L543" t="s">
        <v>27754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9" t="s">
        <v>16689</v>
      </c>
      <c r="E544" s="9" t="s">
        <v>1274</v>
      </c>
      <c r="F544" s="9"/>
      <c r="H544" s="9"/>
      <c r="I544" s="9" t="s">
        <v>27755</v>
      </c>
      <c r="J544" s="9" t="s">
        <v>13484</v>
      </c>
      <c r="K544" t="s">
        <v>27756</v>
      </c>
      <c r="L544" t="s">
        <v>27757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9" t="s">
        <v>16689</v>
      </c>
      <c r="E545" s="9" t="s">
        <v>1274</v>
      </c>
      <c r="F545" s="9"/>
      <c r="H545" s="9"/>
      <c r="I545" s="9" t="s">
        <v>27758</v>
      </c>
      <c r="J545" s="9" t="s">
        <v>13484</v>
      </c>
      <c r="K545" t="s">
        <v>27759</v>
      </c>
      <c r="L545" t="s">
        <v>27760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9" t="s">
        <v>16689</v>
      </c>
      <c r="E546" s="9" t="s">
        <v>1274</v>
      </c>
      <c r="F546" s="9"/>
      <c r="H546" s="9"/>
      <c r="I546" s="9" t="s">
        <v>27761</v>
      </c>
      <c r="J546" s="9" t="s">
        <v>13484</v>
      </c>
      <c r="K546" t="s">
        <v>27762</v>
      </c>
      <c r="L546" t="s">
        <v>27763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9" t="s">
        <v>4</v>
      </c>
      <c r="E547" s="9" t="s">
        <v>468</v>
      </c>
      <c r="F547" s="9"/>
      <c r="H547" s="9"/>
      <c r="I547" s="9" t="s">
        <v>27764</v>
      </c>
      <c r="J547" s="9" t="s">
        <v>13484</v>
      </c>
      <c r="K547" t="s">
        <v>27765</v>
      </c>
      <c r="L547" t="s">
        <v>27766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9" t="s">
        <v>4</v>
      </c>
      <c r="E548" s="9" t="s">
        <v>11080</v>
      </c>
      <c r="F548" s="9"/>
      <c r="H548" s="9"/>
      <c r="I548" s="9" t="s">
        <v>27767</v>
      </c>
      <c r="J548" s="9" t="s">
        <v>13484</v>
      </c>
      <c r="K548" t="s">
        <v>27768</v>
      </c>
      <c r="L548" t="s">
        <v>27769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9" t="s">
        <v>16689</v>
      </c>
      <c r="E549" s="9" t="s">
        <v>1274</v>
      </c>
      <c r="F549" s="9"/>
      <c r="H549" s="9"/>
      <c r="I549" s="9" t="s">
        <v>27770</v>
      </c>
      <c r="J549" s="9" t="s">
        <v>13484</v>
      </c>
      <c r="K549" t="s">
        <v>27771</v>
      </c>
      <c r="L549" t="s">
        <v>27772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9" t="s">
        <v>16689</v>
      </c>
      <c r="E550" s="9" t="s">
        <v>1274</v>
      </c>
      <c r="F550" s="9"/>
      <c r="H550" s="9"/>
      <c r="I550" s="9" t="s">
        <v>27773</v>
      </c>
      <c r="J550" s="9" t="s">
        <v>13484</v>
      </c>
      <c r="K550" t="s">
        <v>27774</v>
      </c>
      <c r="L550" t="s">
        <v>27775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9" t="s">
        <v>4</v>
      </c>
      <c r="E551" s="9" t="s">
        <v>11080</v>
      </c>
      <c r="F551" s="9"/>
      <c r="H551" s="9"/>
      <c r="I551" s="9" t="s">
        <v>27776</v>
      </c>
      <c r="J551" s="9" t="s">
        <v>13484</v>
      </c>
      <c r="K551" t="s">
        <v>27777</v>
      </c>
      <c r="L551" t="s">
        <v>27778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9" t="s">
        <v>4</v>
      </c>
      <c r="E552" s="9" t="s">
        <v>1274</v>
      </c>
      <c r="F552" s="9"/>
      <c r="H552" s="9"/>
      <c r="I552" s="9" t="s">
        <v>28242</v>
      </c>
      <c r="J552" s="9" t="s">
        <v>13484</v>
      </c>
      <c r="K552" t="s">
        <v>28243</v>
      </c>
      <c r="L552" t="s">
        <v>28244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9" t="s">
        <v>4</v>
      </c>
      <c r="E553" s="9" t="s">
        <v>468</v>
      </c>
      <c r="F553" s="9"/>
      <c r="H553" s="9"/>
      <c r="I553" s="9" t="s">
        <v>28245</v>
      </c>
      <c r="J553" s="9" t="s">
        <v>13484</v>
      </c>
      <c r="K553" t="s">
        <v>28246</v>
      </c>
      <c r="L553" t="s">
        <v>28247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9" t="s">
        <v>16689</v>
      </c>
      <c r="E554" s="9" t="s">
        <v>468</v>
      </c>
      <c r="F554" s="9"/>
      <c r="H554" s="9"/>
      <c r="I554" s="9" t="s">
        <v>28248</v>
      </c>
      <c r="J554" s="9" t="s">
        <v>13484</v>
      </c>
      <c r="K554" t="s">
        <v>28249</v>
      </c>
      <c r="L554" t="s">
        <v>28250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9" t="s">
        <v>16689</v>
      </c>
      <c r="E555" s="9" t="s">
        <v>1274</v>
      </c>
      <c r="F555" s="9"/>
      <c r="H555" s="9"/>
      <c r="I555" s="9" t="s">
        <v>28251</v>
      </c>
      <c r="J555" s="9" t="s">
        <v>13484</v>
      </c>
      <c r="K555" t="s">
        <v>28252</v>
      </c>
      <c r="L555" t="s">
        <v>28253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9" t="s">
        <v>16689</v>
      </c>
      <c r="E556" s="9" t="s">
        <v>468</v>
      </c>
      <c r="F556" s="9"/>
      <c r="H556" s="9"/>
      <c r="I556" s="9" t="s">
        <v>28254</v>
      </c>
      <c r="J556" s="9" t="s">
        <v>13484</v>
      </c>
      <c r="K556" t="s">
        <v>28255</v>
      </c>
      <c r="L556" t="s">
        <v>28256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9" t="s">
        <v>16689</v>
      </c>
      <c r="E557" s="9" t="s">
        <v>468</v>
      </c>
      <c r="F557" s="9"/>
      <c r="H557" s="9"/>
      <c r="I557" s="9" t="s">
        <v>28257</v>
      </c>
      <c r="J557" s="9" t="s">
        <v>13484</v>
      </c>
      <c r="K557" t="s">
        <v>28258</v>
      </c>
      <c r="L557" t="s">
        <v>28259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9" t="s">
        <v>16689</v>
      </c>
      <c r="E558" s="9" t="s">
        <v>468</v>
      </c>
      <c r="F558" s="9"/>
      <c r="H558" s="9"/>
      <c r="I558" s="9" t="s">
        <v>28260</v>
      </c>
      <c r="J558" s="9" t="s">
        <v>13484</v>
      </c>
      <c r="K558" t="s">
        <v>28261</v>
      </c>
      <c r="L558" t="s">
        <v>28262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9" t="s">
        <v>16689</v>
      </c>
      <c r="E559" s="9" t="s">
        <v>1274</v>
      </c>
      <c r="F559" s="9"/>
      <c r="H559" s="9"/>
      <c r="I559" s="9" t="s">
        <v>28263</v>
      </c>
      <c r="J559" s="9" t="s">
        <v>13484</v>
      </c>
      <c r="K559" t="s">
        <v>28264</v>
      </c>
      <c r="L559" t="s">
        <v>28265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9" t="s">
        <v>16689</v>
      </c>
      <c r="E560" s="9" t="s">
        <v>1274</v>
      </c>
      <c r="F560" s="9"/>
      <c r="H560" s="9"/>
      <c r="I560" s="9" t="s">
        <v>28266</v>
      </c>
      <c r="J560" s="9" t="s">
        <v>13484</v>
      </c>
      <c r="K560" t="s">
        <v>28267</v>
      </c>
      <c r="L560" t="s">
        <v>28268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9" t="s">
        <v>4</v>
      </c>
      <c r="E561" s="9" t="s">
        <v>11080</v>
      </c>
      <c r="F561" s="9"/>
      <c r="H561" s="9"/>
      <c r="I561" s="9" t="s">
        <v>28269</v>
      </c>
      <c r="J561" s="9" t="s">
        <v>13484</v>
      </c>
      <c r="K561" t="s">
        <v>28270</v>
      </c>
      <c r="L561" t="s">
        <v>28271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9" t="s">
        <v>4</v>
      </c>
      <c r="E562" s="9" t="s">
        <v>468</v>
      </c>
      <c r="F562" s="9"/>
      <c r="H562" s="9"/>
      <c r="I562" s="9" t="s">
        <v>28272</v>
      </c>
      <c r="J562" s="9" t="s">
        <v>13484</v>
      </c>
      <c r="K562" t="s">
        <v>28273</v>
      </c>
      <c r="L562" t="s">
        <v>28274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9" t="s">
        <v>4</v>
      </c>
      <c r="E563" s="9" t="s">
        <v>468</v>
      </c>
      <c r="F563" s="9"/>
      <c r="H563" s="9"/>
      <c r="I563" s="9" t="s">
        <v>28275</v>
      </c>
      <c r="J563" s="9" t="s">
        <v>13484</v>
      </c>
      <c r="K563" t="s">
        <v>28276</v>
      </c>
      <c r="L563" t="s">
        <v>28277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9" t="s">
        <v>16689</v>
      </c>
      <c r="E564" s="9" t="s">
        <v>1274</v>
      </c>
      <c r="F564" s="9"/>
      <c r="H564" s="9"/>
      <c r="I564" s="9" t="s">
        <v>28278</v>
      </c>
      <c r="J564" s="9" t="s">
        <v>13484</v>
      </c>
      <c r="K564" t="s">
        <v>28279</v>
      </c>
      <c r="L564" t="s">
        <v>28280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9" t="s">
        <v>16689</v>
      </c>
      <c r="E565" s="9" t="s">
        <v>1274</v>
      </c>
      <c r="F565" s="9"/>
      <c r="H565" s="9"/>
      <c r="I565" s="9" t="s">
        <v>28281</v>
      </c>
      <c r="J565" s="9" t="s">
        <v>13484</v>
      </c>
      <c r="K565" t="s">
        <v>28282</v>
      </c>
      <c r="L565" t="s">
        <v>28283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9" t="s">
        <v>16689</v>
      </c>
      <c r="E566" s="9" t="s">
        <v>1274</v>
      </c>
      <c r="F566" s="9"/>
      <c r="H566" s="9"/>
      <c r="I566" s="9" t="s">
        <v>28284</v>
      </c>
      <c r="J566" s="9" t="s">
        <v>13484</v>
      </c>
      <c r="K566" t="s">
        <v>28285</v>
      </c>
      <c r="L566" t="s">
        <v>28286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9" t="s">
        <v>16689</v>
      </c>
      <c r="E567" s="9" t="s">
        <v>1274</v>
      </c>
      <c r="F567" s="9"/>
      <c r="H567" s="9"/>
      <c r="I567" s="9" t="s">
        <v>28287</v>
      </c>
      <c r="J567" s="9" t="s">
        <v>13484</v>
      </c>
      <c r="K567" t="s">
        <v>28288</v>
      </c>
      <c r="L567" t="s">
        <v>28289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9" t="s">
        <v>4</v>
      </c>
      <c r="E568" s="9" t="s">
        <v>11080</v>
      </c>
      <c r="F568" s="9"/>
      <c r="H568" s="9"/>
      <c r="I568" s="9" t="s">
        <v>28290</v>
      </c>
      <c r="J568" s="9" t="s">
        <v>13484</v>
      </c>
      <c r="K568" t="s">
        <v>28291</v>
      </c>
      <c r="L568" t="s">
        <v>28292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9" t="s">
        <v>16689</v>
      </c>
      <c r="E569" s="9" t="s">
        <v>1274</v>
      </c>
      <c r="F569" s="9"/>
      <c r="H569" s="9"/>
      <c r="I569" s="9" t="s">
        <v>28293</v>
      </c>
      <c r="J569" s="9" t="s">
        <v>13484</v>
      </c>
      <c r="K569" t="s">
        <v>28294</v>
      </c>
      <c r="L569" t="s">
        <v>28295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9" t="s">
        <v>4</v>
      </c>
      <c r="E570" s="9" t="s">
        <v>11080</v>
      </c>
      <c r="F570" s="9"/>
      <c r="H570" s="9"/>
      <c r="I570" s="9" t="s">
        <v>28296</v>
      </c>
      <c r="J570" s="9" t="s">
        <v>13484</v>
      </c>
      <c r="K570" t="s">
        <v>28297</v>
      </c>
      <c r="L570" t="s">
        <v>28298</v>
      </c>
      <c r="M570" s="2" t="str">
        <f>HYPERLINK(столярка[[#This Row],[RelativePath]])</f>
        <v>16 Столярка\GA3948333_11_20260415T194804Z.jpg</v>
      </c>
    </row>
  </sheetData>
  <conditionalFormatting sqref="D571:D581 E571:E584 D2:E570 G2:H570">
    <cfRule type="containsText" dxfId="245" priority="14" operator="containsText" text="Выезд с территории">
      <formula>NOT(ISERROR(SEARCH("Выезд с территории",D2)))</formula>
    </cfRule>
  </conditionalFormatting>
  <conditionalFormatting sqref="F2:F570">
    <cfRule type="notContainsText" dxfId="244" priority="13" operator="notContains" text="порожний">
      <formula>ISERROR(SEARCH("порожний",F2))</formula>
    </cfRule>
  </conditionalFormatting>
  <conditionalFormatting sqref="E2:E584">
    <cfRule type="containsText" dxfId="243" priority="11" operator="containsText" text="Газель базы">
      <formula>NOT(ISERROR(SEARCH("Газель базы",E2)))</formula>
    </cfRule>
    <cfRule type="containsText" dxfId="242" priority="12" operator="containsText" text="Погрузчик базы">
      <formula>NOT(ISERROR(SEARCH("Погрузчик базы",E2)))</formula>
    </cfRule>
  </conditionalFormatting>
  <conditionalFormatting sqref="E2:E584">
    <cfRule type="containsText" dxfId="241" priority="10" operator="containsText" text="Трактор базы">
      <formula>NOT(ISERROR(SEARCH("Трактор базы",E2)))</formula>
    </cfRule>
  </conditionalFormatting>
  <conditionalFormatting sqref="A2:C570">
    <cfRule type="expression" dxfId="240" priority="9">
      <formula>$A2="пн"</formula>
    </cfRule>
  </conditionalFormatting>
  <conditionalFormatting sqref="A2:C572">
    <cfRule type="expression" dxfId="239" priority="3">
      <formula>$A2="вс"</formula>
    </cfRule>
    <cfRule type="expression" dxfId="238" priority="4">
      <formula>$A2="сб"</formula>
    </cfRule>
    <cfRule type="expression" dxfId="237" priority="5">
      <formula>$A2="пт"</formula>
    </cfRule>
    <cfRule type="expression" dxfId="236" priority="6">
      <formula>$A2="чт"</formula>
    </cfRule>
    <cfRule type="expression" dxfId="235" priority="7">
      <formula>$A2="ср"</formula>
    </cfRule>
    <cfRule type="expression" dxfId="234" priority="8">
      <formula>$A2="вт"</formula>
    </cfRule>
  </conditionalFormatting>
  <conditionalFormatting sqref="D2:D581">
    <cfRule type="containsText" dxfId="2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1">
    <cfRule type="containsText" dxfId="2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27"/>
  <sheetViews>
    <sheetView zoomScale="90" zoomScaleNormal="90" workbookViewId="0">
      <pane ySplit="1" topLeftCell="A304" activePane="bottomLeft" state="frozen"/>
      <selection pane="bottomLeft" activeCell="I315" sqref="I315:I32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26045</v>
      </c>
      <c r="J290" s="9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26048</v>
      </c>
      <c r="J291" s="9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26051</v>
      </c>
      <c r="J292" s="9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26054</v>
      </c>
      <c r="J293" s="9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26057</v>
      </c>
      <c r="J294" s="9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26060</v>
      </c>
      <c r="J295" s="9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26063</v>
      </c>
      <c r="J296" s="9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26066</v>
      </c>
      <c r="J297" s="9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26069</v>
      </c>
      <c r="J298" s="9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9" t="s">
        <v>4</v>
      </c>
      <c r="E299" s="9" t="s">
        <v>8</v>
      </c>
      <c r="F299" s="9"/>
      <c r="H299" s="9"/>
      <c r="I299" s="9" t="s">
        <v>27144</v>
      </c>
      <c r="J299" s="9" t="s">
        <v>10884</v>
      </c>
      <c r="K299" t="s">
        <v>27145</v>
      </c>
      <c r="L299" t="s">
        <v>27146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9" t="s">
        <v>4</v>
      </c>
      <c r="E300" s="9" t="s">
        <v>8</v>
      </c>
      <c r="F300" s="9"/>
      <c r="H300" s="9"/>
      <c r="I300" s="9" t="s">
        <v>27147</v>
      </c>
      <c r="J300" s="9" t="s">
        <v>10884</v>
      </c>
      <c r="K300" t="s">
        <v>27148</v>
      </c>
      <c r="L300" t="s">
        <v>27149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9" t="s">
        <v>4</v>
      </c>
      <c r="E301" s="9" t="s">
        <v>8</v>
      </c>
      <c r="F301" s="9"/>
      <c r="H301" s="9"/>
      <c r="I301" s="9" t="s">
        <v>27150</v>
      </c>
      <c r="J301" s="9" t="s">
        <v>10884</v>
      </c>
      <c r="K301" t="s">
        <v>27151</v>
      </c>
      <c r="L301" t="s">
        <v>27152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9" t="s">
        <v>4</v>
      </c>
      <c r="E302" s="9" t="s">
        <v>8</v>
      </c>
      <c r="F302" s="9"/>
      <c r="H302" s="9"/>
      <c r="I302" s="9" t="s">
        <v>27153</v>
      </c>
      <c r="J302" s="9" t="s">
        <v>10884</v>
      </c>
      <c r="K302" t="s">
        <v>27154</v>
      </c>
      <c r="L302" t="s">
        <v>27155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9" t="s">
        <v>4</v>
      </c>
      <c r="E303" s="9" t="s">
        <v>8</v>
      </c>
      <c r="F303" s="9"/>
      <c r="H303" s="9"/>
      <c r="I303" s="9" t="s">
        <v>27156</v>
      </c>
      <c r="J303" s="9" t="s">
        <v>10884</v>
      </c>
      <c r="K303" t="s">
        <v>27157</v>
      </c>
      <c r="L303" t="s">
        <v>27158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9" t="s">
        <v>4</v>
      </c>
      <c r="E304" s="9" t="s">
        <v>8</v>
      </c>
      <c r="F304" s="9"/>
      <c r="H304" s="9"/>
      <c r="I304" s="9" t="s">
        <v>27159</v>
      </c>
      <c r="J304" s="9" t="s">
        <v>10884</v>
      </c>
      <c r="K304" t="s">
        <v>27160</v>
      </c>
      <c r="L304" t="s">
        <v>27161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9" t="s">
        <v>4</v>
      </c>
      <c r="E305" s="9" t="s">
        <v>8</v>
      </c>
      <c r="F305" s="9"/>
      <c r="H305" s="9"/>
      <c r="I305" s="9" t="s">
        <v>27162</v>
      </c>
      <c r="J305" s="9" t="s">
        <v>10884</v>
      </c>
      <c r="K305" t="s">
        <v>27163</v>
      </c>
      <c r="L305" t="s">
        <v>27164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9" t="s">
        <v>4</v>
      </c>
      <c r="E306" s="9" t="s">
        <v>8</v>
      </c>
      <c r="F306" s="9"/>
      <c r="H306" s="9"/>
      <c r="I306" s="9" t="s">
        <v>27165</v>
      </c>
      <c r="J306" s="9" t="s">
        <v>10884</v>
      </c>
      <c r="K306" t="s">
        <v>27166</v>
      </c>
      <c r="L306" t="s">
        <v>27167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9" t="s">
        <v>4</v>
      </c>
      <c r="E307" s="9" t="s">
        <v>8</v>
      </c>
      <c r="F307" s="9"/>
      <c r="H307" s="9"/>
      <c r="I307" s="9" t="s">
        <v>27168</v>
      </c>
      <c r="J307" s="9" t="s">
        <v>10884</v>
      </c>
      <c r="K307" t="s">
        <v>27169</v>
      </c>
      <c r="L307" t="s">
        <v>27170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9" t="s">
        <v>4</v>
      </c>
      <c r="E308" s="9" t="s">
        <v>8</v>
      </c>
      <c r="F308" s="9"/>
      <c r="H308" s="9"/>
      <c r="I308" s="9" t="s">
        <v>27171</v>
      </c>
      <c r="J308" s="9" t="s">
        <v>10884</v>
      </c>
      <c r="K308" t="s">
        <v>27172</v>
      </c>
      <c r="L308" t="s">
        <v>27173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9" t="s">
        <v>4</v>
      </c>
      <c r="E309" s="9" t="s">
        <v>8</v>
      </c>
      <c r="F309" s="9"/>
      <c r="H309" s="9"/>
      <c r="I309" s="9" t="s">
        <v>27174</v>
      </c>
      <c r="J309" s="9" t="s">
        <v>10884</v>
      </c>
      <c r="K309" t="s">
        <v>27175</v>
      </c>
      <c r="L309" t="s">
        <v>27176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9" t="s">
        <v>4</v>
      </c>
      <c r="E310" s="9" t="s">
        <v>8</v>
      </c>
      <c r="F310" s="9"/>
      <c r="H310" s="9"/>
      <c r="I310" s="9" t="s">
        <v>27177</v>
      </c>
      <c r="J310" s="9" t="s">
        <v>10884</v>
      </c>
      <c r="K310" t="s">
        <v>27178</v>
      </c>
      <c r="L310" t="s">
        <v>27179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9" t="s">
        <v>4</v>
      </c>
      <c r="E311" s="9" t="s">
        <v>8</v>
      </c>
      <c r="F311" s="9"/>
      <c r="H311" s="9"/>
      <c r="I311" s="9" t="s">
        <v>27514</v>
      </c>
      <c r="J311" s="9" t="s">
        <v>10884</v>
      </c>
      <c r="K311" t="s">
        <v>27515</v>
      </c>
      <c r="L311" t="s">
        <v>27516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9" t="s">
        <v>4</v>
      </c>
      <c r="E312" s="9" t="s">
        <v>8</v>
      </c>
      <c r="F312" s="9"/>
      <c r="H312" s="9"/>
      <c r="I312" s="9" t="s">
        <v>27517</v>
      </c>
      <c r="J312" s="9" t="s">
        <v>10884</v>
      </c>
      <c r="K312" t="s">
        <v>27518</v>
      </c>
      <c r="L312" t="s">
        <v>27519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9" t="s">
        <v>4</v>
      </c>
      <c r="E313" s="9" t="s">
        <v>8</v>
      </c>
      <c r="F313" s="9"/>
      <c r="H313" s="9"/>
      <c r="I313" s="9" t="s">
        <v>27520</v>
      </c>
      <c r="J313" s="9" t="s">
        <v>10884</v>
      </c>
      <c r="K313" t="s">
        <v>27521</v>
      </c>
      <c r="L313" t="s">
        <v>27522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9" t="s">
        <v>4</v>
      </c>
      <c r="E314" s="9" t="s">
        <v>8</v>
      </c>
      <c r="F314" s="9"/>
      <c r="H314" s="9"/>
      <c r="I314" s="9" t="s">
        <v>27523</v>
      </c>
      <c r="J314" s="9" t="s">
        <v>10884</v>
      </c>
      <c r="K314" t="s">
        <v>27524</v>
      </c>
      <c r="L314" t="s">
        <v>27525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9" t="s">
        <v>4</v>
      </c>
      <c r="E315" s="9" t="s">
        <v>8</v>
      </c>
      <c r="F315" s="9"/>
      <c r="H315" s="9"/>
      <c r="I315" s="9" t="s">
        <v>27779</v>
      </c>
      <c r="J315" s="9" t="s">
        <v>10884</v>
      </c>
      <c r="K315" t="s">
        <v>27780</v>
      </c>
      <c r="L315" t="s">
        <v>27781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9" t="s">
        <v>4</v>
      </c>
      <c r="E316" s="9" t="s">
        <v>8</v>
      </c>
      <c r="F316" s="9"/>
      <c r="H316" s="9"/>
      <c r="I316" s="9" t="s">
        <v>27782</v>
      </c>
      <c r="J316" s="9" t="s">
        <v>10884</v>
      </c>
      <c r="K316" t="s">
        <v>27783</v>
      </c>
      <c r="L316" t="s">
        <v>27784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9" t="s">
        <v>4</v>
      </c>
      <c r="E317" s="9" t="s">
        <v>8</v>
      </c>
      <c r="F317" s="9"/>
      <c r="H317" s="9"/>
      <c r="I317" s="9" t="s">
        <v>27785</v>
      </c>
      <c r="J317" s="9" t="s">
        <v>10884</v>
      </c>
      <c r="K317" t="s">
        <v>27786</v>
      </c>
      <c r="L317" t="s">
        <v>27787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9" t="s">
        <v>4</v>
      </c>
      <c r="E318" s="9" t="s">
        <v>8</v>
      </c>
      <c r="F318" s="9"/>
      <c r="H318" s="9"/>
      <c r="I318" s="9" t="s">
        <v>28299</v>
      </c>
      <c r="J318" s="9" t="s">
        <v>10884</v>
      </c>
      <c r="K318" t="s">
        <v>28300</v>
      </c>
      <c r="L318" t="s">
        <v>28301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9" t="s">
        <v>4</v>
      </c>
      <c r="E319" s="9" t="s">
        <v>8</v>
      </c>
      <c r="F319" s="9"/>
      <c r="H319" s="9"/>
      <c r="I319" s="9" t="s">
        <v>28302</v>
      </c>
      <c r="J319" s="9" t="s">
        <v>10884</v>
      </c>
      <c r="K319" t="s">
        <v>28303</v>
      </c>
      <c r="L319" t="s">
        <v>28304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9" t="s">
        <v>4</v>
      </c>
      <c r="E320" s="9" t="s">
        <v>8</v>
      </c>
      <c r="F320" s="9"/>
      <c r="H320" s="9"/>
      <c r="I320" s="9" t="s">
        <v>28305</v>
      </c>
      <c r="J320" s="9" t="s">
        <v>10884</v>
      </c>
      <c r="K320" t="s">
        <v>28306</v>
      </c>
      <c r="L320" t="s">
        <v>28307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9" t="s">
        <v>4</v>
      </c>
      <c r="E321" s="9" t="s">
        <v>8</v>
      </c>
      <c r="F321" s="9"/>
      <c r="H321" s="9"/>
      <c r="I321" s="9" t="s">
        <v>28308</v>
      </c>
      <c r="J321" s="9" t="s">
        <v>10884</v>
      </c>
      <c r="K321" t="s">
        <v>28309</v>
      </c>
      <c r="L321" t="s">
        <v>28310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9" t="s">
        <v>4</v>
      </c>
      <c r="E322" s="9" t="s">
        <v>8</v>
      </c>
      <c r="F322" s="9"/>
      <c r="H322" s="9"/>
      <c r="I322" s="9" t="s">
        <v>28311</v>
      </c>
      <c r="J322" s="9" t="s">
        <v>10884</v>
      </c>
      <c r="K322" t="s">
        <v>28312</v>
      </c>
      <c r="L322" t="s">
        <v>28313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9" t="s">
        <v>4</v>
      </c>
      <c r="E323" s="9" t="s">
        <v>8</v>
      </c>
      <c r="F323" s="9"/>
      <c r="H323" s="9"/>
      <c r="I323" s="9" t="s">
        <v>28314</v>
      </c>
      <c r="J323" s="9" t="s">
        <v>10884</v>
      </c>
      <c r="K323" t="s">
        <v>28315</v>
      </c>
      <c r="L323" t="s">
        <v>28316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9" t="s">
        <v>4</v>
      </c>
      <c r="E324" s="9" t="s">
        <v>8</v>
      </c>
      <c r="F324" s="9"/>
      <c r="H324" s="9"/>
      <c r="I324" s="9" t="s">
        <v>28317</v>
      </c>
      <c r="J324" s="9" t="s">
        <v>10884</v>
      </c>
      <c r="K324" t="s">
        <v>28318</v>
      </c>
      <c r="L324" t="s">
        <v>28319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9" t="s">
        <v>4</v>
      </c>
      <c r="E325" s="9" t="s">
        <v>8</v>
      </c>
      <c r="F325" s="9"/>
      <c r="H325" s="9"/>
      <c r="I325" s="9" t="s">
        <v>28320</v>
      </c>
      <c r="J325" s="9" t="s">
        <v>10884</v>
      </c>
      <c r="K325" t="s">
        <v>28321</v>
      </c>
      <c r="L325" t="s">
        <v>28322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9" t="s">
        <v>4</v>
      </c>
      <c r="E326" s="9" t="s">
        <v>8</v>
      </c>
      <c r="F326" s="9"/>
      <c r="H326" s="9"/>
      <c r="I326" s="9" t="s">
        <v>28323</v>
      </c>
      <c r="J326" s="9" t="s">
        <v>10884</v>
      </c>
      <c r="K326" t="s">
        <v>28324</v>
      </c>
      <c r="L326" t="s">
        <v>28325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9" t="s">
        <v>4</v>
      </c>
      <c r="E327" s="9" t="s">
        <v>8</v>
      </c>
      <c r="F327" s="9"/>
      <c r="H327" s="9"/>
      <c r="I327" s="9" t="s">
        <v>28326</v>
      </c>
      <c r="J327" s="9" t="s">
        <v>10884</v>
      </c>
      <c r="K327" t="s">
        <v>28327</v>
      </c>
      <c r="L327" t="s">
        <v>28328</v>
      </c>
      <c r="M327" s="2" t="str">
        <f>HYPERLINK(площадкаСнавесом[[#This Row],[RelativePath]])</f>
        <v>17 Площадка с навесом\GA3948333_10_20260415T204337Z.jpg</v>
      </c>
    </row>
  </sheetData>
  <conditionalFormatting sqref="D328:D338 E328:E341 D2:E327 G2:H327">
    <cfRule type="containsText" dxfId="231" priority="14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230" priority="13" operator="notContains" text="порожний">
      <formula>ISERROR(SEARCH("порожний",F2))</formula>
    </cfRule>
  </conditionalFormatting>
  <conditionalFormatting sqref="E2:E341">
    <cfRule type="containsText" dxfId="229" priority="11" operator="containsText" text="Газель базы">
      <formula>NOT(ISERROR(SEARCH("Газель базы",E2)))</formula>
    </cfRule>
    <cfRule type="containsText" dxfId="228" priority="12" operator="containsText" text="Погрузчик базы">
      <formula>NOT(ISERROR(SEARCH("Погрузчик базы",E2)))</formula>
    </cfRule>
  </conditionalFormatting>
  <conditionalFormatting sqref="E2:E341">
    <cfRule type="containsText" dxfId="227" priority="10" operator="containsText" text="Трактор базы">
      <formula>NOT(ISERROR(SEARCH("Трактор базы",E2)))</formula>
    </cfRule>
  </conditionalFormatting>
  <conditionalFormatting sqref="A2:C327">
    <cfRule type="expression" dxfId="226" priority="9">
      <formula>$A2="пн"</formula>
    </cfRule>
  </conditionalFormatting>
  <conditionalFormatting sqref="A2:C329">
    <cfRule type="expression" dxfId="225" priority="3">
      <formula>$A2="вс"</formula>
    </cfRule>
    <cfRule type="expression" dxfId="224" priority="4">
      <formula>$A2="сб"</formula>
    </cfRule>
    <cfRule type="expression" dxfId="223" priority="5">
      <formula>$A2="пт"</formula>
    </cfRule>
    <cfRule type="expression" dxfId="222" priority="6">
      <formula>$A2="чт"</formula>
    </cfRule>
    <cfRule type="expression" dxfId="221" priority="7">
      <formula>$A2="ср"</formula>
    </cfRule>
    <cfRule type="expression" dxfId="220" priority="8">
      <formula>$A2="вт"</formula>
    </cfRule>
  </conditionalFormatting>
  <conditionalFormatting sqref="D2:D338">
    <cfRule type="containsText" dxfId="2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2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8728"/>
  <sheetViews>
    <sheetView topLeftCell="A8351" zoomScale="90" zoomScaleNormal="90" workbookViewId="0">
      <selection activeCell="D8723" sqref="D872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26087</v>
      </c>
      <c r="G7794" t="s">
        <v>896</v>
      </c>
    </row>
    <row r="7795" spans="1:7" hidden="1" x14ac:dyDescent="0.25">
      <c r="A7795" t="s">
        <v>1539</v>
      </c>
      <c r="F7795" t="s">
        <v>26090</v>
      </c>
      <c r="G7795" t="s">
        <v>896</v>
      </c>
    </row>
    <row r="7796" spans="1:7" hidden="1" x14ac:dyDescent="0.25">
      <c r="A7796" t="s">
        <v>1539</v>
      </c>
      <c r="F7796" t="s">
        <v>26093</v>
      </c>
      <c r="G7796" t="s">
        <v>896</v>
      </c>
    </row>
    <row r="7797" spans="1:7" hidden="1" x14ac:dyDescent="0.25">
      <c r="A7797" t="s">
        <v>1539</v>
      </c>
      <c r="F7797" t="s">
        <v>26096</v>
      </c>
      <c r="G7797" t="s">
        <v>896</v>
      </c>
    </row>
    <row r="7798" spans="1:7" hidden="1" x14ac:dyDescent="0.25">
      <c r="A7798" t="s">
        <v>7</v>
      </c>
      <c r="F7798" t="s">
        <v>26099</v>
      </c>
      <c r="G7798" t="s">
        <v>896</v>
      </c>
    </row>
    <row r="7799" spans="1:7" hidden="1" x14ac:dyDescent="0.25">
      <c r="A7799" t="s">
        <v>1539</v>
      </c>
      <c r="F7799" t="s">
        <v>26102</v>
      </c>
      <c r="G7799" t="s">
        <v>896</v>
      </c>
    </row>
    <row r="7800" spans="1:7" hidden="1" x14ac:dyDescent="0.25">
      <c r="A7800" t="s">
        <v>1539</v>
      </c>
      <c r="F7800" t="s">
        <v>26105</v>
      </c>
      <c r="G7800" t="s">
        <v>896</v>
      </c>
    </row>
    <row r="7801" spans="1:7" hidden="1" x14ac:dyDescent="0.25">
      <c r="A7801" t="s">
        <v>1539</v>
      </c>
      <c r="F7801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t="s">
        <v>25556</v>
      </c>
      <c r="G7826" t="s">
        <v>12641</v>
      </c>
    </row>
    <row r="7827" spans="1:7" hidden="1" x14ac:dyDescent="0.25">
      <c r="A7827" t="s">
        <v>7354</v>
      </c>
      <c r="F7827" t="s">
        <v>25559</v>
      </c>
      <c r="G7827" t="s">
        <v>12641</v>
      </c>
    </row>
    <row r="7828" spans="1:7" hidden="1" x14ac:dyDescent="0.25">
      <c r="A7828" t="s">
        <v>26158</v>
      </c>
      <c r="F7828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25565</v>
      </c>
      <c r="G7829" t="s">
        <v>12641</v>
      </c>
    </row>
    <row r="7830" spans="1:7" hidden="1" x14ac:dyDescent="0.25">
      <c r="A7830" t="s">
        <v>7354</v>
      </c>
      <c r="F7830" t="s">
        <v>25568</v>
      </c>
      <c r="G7830" t="s">
        <v>12641</v>
      </c>
    </row>
    <row r="7831" spans="1:7" hidden="1" x14ac:dyDescent="0.25">
      <c r="A7831" t="s">
        <v>7354</v>
      </c>
      <c r="F7831" t="s">
        <v>25571</v>
      </c>
      <c r="G7831" t="s">
        <v>12641</v>
      </c>
    </row>
    <row r="7832" spans="1:7" hidden="1" x14ac:dyDescent="0.25">
      <c r="A7832" t="s">
        <v>7354</v>
      </c>
      <c r="F7832" t="s">
        <v>25574</v>
      </c>
      <c r="G7832" t="s">
        <v>12641</v>
      </c>
    </row>
    <row r="7833" spans="1:7" hidden="1" x14ac:dyDescent="0.25">
      <c r="A7833" t="s">
        <v>7354</v>
      </c>
      <c r="F7833" t="s">
        <v>25577</v>
      </c>
      <c r="G7833" t="s">
        <v>12641</v>
      </c>
    </row>
    <row r="7834" spans="1:7" hidden="1" x14ac:dyDescent="0.25">
      <c r="A7834" t="s">
        <v>7354</v>
      </c>
      <c r="F7834" t="s">
        <v>25580</v>
      </c>
      <c r="G7834" t="s">
        <v>12641</v>
      </c>
    </row>
    <row r="7835" spans="1:7" hidden="1" x14ac:dyDescent="0.25">
      <c r="A7835" t="s">
        <v>26159</v>
      </c>
      <c r="F7835" t="s">
        <v>25583</v>
      </c>
      <c r="G7835" t="s">
        <v>12641</v>
      </c>
    </row>
    <row r="7836" spans="1:7" hidden="1" x14ac:dyDescent="0.25">
      <c r="A7836" t="s">
        <v>26159</v>
      </c>
      <c r="F7836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25589</v>
      </c>
      <c r="G7837" t="s">
        <v>12641</v>
      </c>
    </row>
    <row r="7838" spans="1:7" hidden="1" x14ac:dyDescent="0.25">
      <c r="A7838" t="s">
        <v>7354</v>
      </c>
      <c r="F7838" t="s">
        <v>25592</v>
      </c>
      <c r="G7838" t="s">
        <v>12641</v>
      </c>
    </row>
    <row r="7839" spans="1:7" hidden="1" x14ac:dyDescent="0.25">
      <c r="A7839" t="s">
        <v>7354</v>
      </c>
      <c r="F7839" t="s">
        <v>25595</v>
      </c>
      <c r="G7839" t="s">
        <v>12641</v>
      </c>
    </row>
    <row r="7840" spans="1:7" hidden="1" x14ac:dyDescent="0.25">
      <c r="A7840" t="s">
        <v>7354</v>
      </c>
      <c r="F7840" t="s">
        <v>25598</v>
      </c>
      <c r="G7840" t="s">
        <v>12641</v>
      </c>
    </row>
    <row r="7841" spans="1:7" hidden="1" x14ac:dyDescent="0.25">
      <c r="A7841" t="s">
        <v>7354</v>
      </c>
      <c r="F7841" t="s">
        <v>25601</v>
      </c>
      <c r="G7841" t="s">
        <v>12641</v>
      </c>
    </row>
    <row r="7842" spans="1:7" hidden="1" x14ac:dyDescent="0.25">
      <c r="A7842" t="s">
        <v>7354</v>
      </c>
      <c r="F7842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25871</v>
      </c>
      <c r="G7931" t="s">
        <v>12644</v>
      </c>
    </row>
    <row r="7932" spans="1:7" hidden="1" x14ac:dyDescent="0.25">
      <c r="A7932" t="s">
        <v>1539</v>
      </c>
      <c r="F7932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26114</v>
      </c>
      <c r="G7934" t="s">
        <v>1537</v>
      </c>
    </row>
    <row r="7935" spans="1:7" hidden="1" x14ac:dyDescent="0.25">
      <c r="A7935" t="s">
        <v>10020</v>
      </c>
      <c r="F7935" t="s">
        <v>26117</v>
      </c>
      <c r="G7935" t="s">
        <v>1537</v>
      </c>
    </row>
    <row r="7936" spans="1:7" hidden="1" x14ac:dyDescent="0.25">
      <c r="A7936" t="s">
        <v>10020</v>
      </c>
      <c r="F7936" t="s">
        <v>26120</v>
      </c>
      <c r="G7936" t="s">
        <v>1537</v>
      </c>
    </row>
    <row r="7937" spans="1:7" hidden="1" x14ac:dyDescent="0.25">
      <c r="A7937" t="s">
        <v>10020</v>
      </c>
      <c r="F7937" t="s">
        <v>26123</v>
      </c>
      <c r="G7937" t="s">
        <v>1537</v>
      </c>
    </row>
    <row r="7938" spans="1:7" hidden="1" x14ac:dyDescent="0.25">
      <c r="A7938" t="s">
        <v>10020</v>
      </c>
      <c r="F7938" t="s">
        <v>26126</v>
      </c>
      <c r="G7938" t="s">
        <v>1537</v>
      </c>
    </row>
    <row r="7939" spans="1:7" hidden="1" x14ac:dyDescent="0.25">
      <c r="A7939" t="s">
        <v>10020</v>
      </c>
      <c r="F7939" t="s">
        <v>26129</v>
      </c>
      <c r="G7939" t="s">
        <v>1537</v>
      </c>
    </row>
    <row r="7940" spans="1:7" hidden="1" x14ac:dyDescent="0.25">
      <c r="A7940" t="s">
        <v>10020</v>
      </c>
      <c r="F7940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25910</v>
      </c>
      <c r="G7951" t="s">
        <v>10022</v>
      </c>
    </row>
    <row r="7952" spans="1:7" hidden="1" x14ac:dyDescent="0.25">
      <c r="A7952" t="s">
        <v>10020</v>
      </c>
      <c r="F7952" t="s">
        <v>25913</v>
      </c>
      <c r="G7952" t="s">
        <v>10022</v>
      </c>
    </row>
    <row r="7953" spans="1:7" hidden="1" x14ac:dyDescent="0.25">
      <c r="A7953" t="s">
        <v>10020</v>
      </c>
      <c r="F7953" t="s">
        <v>25916</v>
      </c>
      <c r="G7953" t="s">
        <v>10022</v>
      </c>
    </row>
    <row r="7954" spans="1:7" hidden="1" x14ac:dyDescent="0.25">
      <c r="A7954" t="s">
        <v>10020</v>
      </c>
      <c r="F7954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25880</v>
      </c>
      <c r="G7956" t="s">
        <v>11078</v>
      </c>
    </row>
    <row r="7957" spans="1:7" hidden="1" x14ac:dyDescent="0.25">
      <c r="A7957" t="s">
        <v>7354</v>
      </c>
      <c r="F7957" t="s">
        <v>25883</v>
      </c>
      <c r="G7957" t="s">
        <v>11078</v>
      </c>
    </row>
    <row r="7958" spans="1:7" hidden="1" x14ac:dyDescent="0.25">
      <c r="A7958" t="s">
        <v>7354</v>
      </c>
      <c r="F7958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26063</v>
      </c>
      <c r="G8009" t="s">
        <v>11082</v>
      </c>
    </row>
    <row r="8010" spans="1:7" x14ac:dyDescent="0.25">
      <c r="A8010" t="s">
        <v>1539</v>
      </c>
      <c r="F8010" t="s">
        <v>26066</v>
      </c>
      <c r="G8010" t="s">
        <v>11082</v>
      </c>
    </row>
    <row r="8011" spans="1:7" x14ac:dyDescent="0.25">
      <c r="A8011" t="s">
        <v>1539</v>
      </c>
      <c r="F8011" t="s">
        <v>26069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26248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26251</v>
      </c>
      <c r="G8014" t="s">
        <v>91</v>
      </c>
    </row>
    <row r="8015" spans="1:7" hidden="1" x14ac:dyDescent="0.25">
      <c r="A8015" t="s">
        <v>91</v>
      </c>
      <c r="B8015" t="s">
        <v>26157</v>
      </c>
      <c r="F8015" t="s">
        <v>26254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26260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26263</v>
      </c>
      <c r="G8018" t="s">
        <v>91</v>
      </c>
    </row>
    <row r="8019" spans="1:7" hidden="1" x14ac:dyDescent="0.25">
      <c r="A8019" t="s">
        <v>62</v>
      </c>
      <c r="B8019" t="s">
        <v>26157</v>
      </c>
      <c r="F8019" t="s">
        <v>26266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26269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26272</v>
      </c>
      <c r="G8021" t="s">
        <v>91</v>
      </c>
    </row>
    <row r="8022" spans="1:7" hidden="1" x14ac:dyDescent="0.25">
      <c r="A8022" t="s">
        <v>91</v>
      </c>
      <c r="B8022" t="s">
        <v>26157</v>
      </c>
      <c r="F8022" t="s">
        <v>26275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26278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27180</v>
      </c>
      <c r="F8024" t="s">
        <v>26281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27180</v>
      </c>
      <c r="E8025" t="s">
        <v>2352</v>
      </c>
      <c r="F8025" t="s">
        <v>26284</v>
      </c>
      <c r="G8025" t="s">
        <v>91</v>
      </c>
    </row>
    <row r="8026" spans="1:7" hidden="1" x14ac:dyDescent="0.25">
      <c r="A8026" t="s">
        <v>62</v>
      </c>
      <c r="B8026" t="s">
        <v>26157</v>
      </c>
      <c r="F8026" t="s">
        <v>26287</v>
      </c>
      <c r="G8026" t="s">
        <v>91</v>
      </c>
    </row>
    <row r="8027" spans="1:7" hidden="1" x14ac:dyDescent="0.25">
      <c r="A8027" t="s">
        <v>91</v>
      </c>
      <c r="B8027" t="s">
        <v>26157</v>
      </c>
      <c r="F8027" t="s">
        <v>26290</v>
      </c>
      <c r="G8027" t="s">
        <v>91</v>
      </c>
    </row>
    <row r="8028" spans="1:7" hidden="1" x14ac:dyDescent="0.25">
      <c r="A8028" t="s">
        <v>62</v>
      </c>
      <c r="B8028" t="s">
        <v>26157</v>
      </c>
      <c r="F8028" t="s">
        <v>26293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26161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26164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26167</v>
      </c>
      <c r="G8031" t="s">
        <v>12640</v>
      </c>
    </row>
    <row r="8032" spans="1:7" hidden="1" x14ac:dyDescent="0.25">
      <c r="A8032" t="s">
        <v>137</v>
      </c>
      <c r="B8032" t="s">
        <v>27181</v>
      </c>
      <c r="C8032" t="s">
        <v>5697</v>
      </c>
      <c r="F8032" t="s">
        <v>26170</v>
      </c>
      <c r="G8032" t="s">
        <v>12640</v>
      </c>
    </row>
    <row r="8033" spans="1:7" hidden="1" x14ac:dyDescent="0.25">
      <c r="A8033" t="s">
        <v>137</v>
      </c>
      <c r="B8033" t="s">
        <v>27181</v>
      </c>
      <c r="C8033" t="s">
        <v>5697</v>
      </c>
      <c r="E8033" t="s">
        <v>2352</v>
      </c>
      <c r="F8033" t="s">
        <v>26173</v>
      </c>
      <c r="G8033" t="s">
        <v>12640</v>
      </c>
    </row>
    <row r="8034" spans="1:7" hidden="1" x14ac:dyDescent="0.25">
      <c r="A8034" t="s">
        <v>137</v>
      </c>
      <c r="B8034" t="s">
        <v>27181</v>
      </c>
      <c r="C8034" t="s">
        <v>5697</v>
      </c>
      <c r="E8034" t="s">
        <v>2352</v>
      </c>
      <c r="F8034" t="s">
        <v>26176</v>
      </c>
      <c r="G8034" t="s">
        <v>12640</v>
      </c>
    </row>
    <row r="8035" spans="1:7" hidden="1" x14ac:dyDescent="0.25">
      <c r="A8035" t="s">
        <v>27182</v>
      </c>
      <c r="B8035" t="s">
        <v>86</v>
      </c>
      <c r="F8035" t="s">
        <v>26179</v>
      </c>
      <c r="G8035" t="s">
        <v>12640</v>
      </c>
    </row>
    <row r="8036" spans="1:7" hidden="1" x14ac:dyDescent="0.25">
      <c r="A8036" t="s">
        <v>27182</v>
      </c>
      <c r="B8036" t="s">
        <v>86</v>
      </c>
      <c r="F8036" t="s">
        <v>26182</v>
      </c>
      <c r="G8036" t="s">
        <v>12640</v>
      </c>
    </row>
    <row r="8037" spans="1:7" hidden="1" x14ac:dyDescent="0.25">
      <c r="A8037" t="s">
        <v>27182</v>
      </c>
      <c r="B8037" t="s">
        <v>86</v>
      </c>
      <c r="F8037" t="s">
        <v>26185</v>
      </c>
      <c r="G8037" t="s">
        <v>12640</v>
      </c>
    </row>
    <row r="8038" spans="1:7" hidden="1" x14ac:dyDescent="0.25">
      <c r="A8038" t="s">
        <v>27182</v>
      </c>
      <c r="B8038" t="s">
        <v>86</v>
      </c>
      <c r="F8038" t="s">
        <v>26188</v>
      </c>
      <c r="G8038" t="s">
        <v>12640</v>
      </c>
    </row>
    <row r="8039" spans="1:7" hidden="1" x14ac:dyDescent="0.25">
      <c r="A8039" t="s">
        <v>27182</v>
      </c>
      <c r="B8039" t="s">
        <v>86</v>
      </c>
      <c r="F8039" t="s">
        <v>26191</v>
      </c>
      <c r="G8039" t="s">
        <v>12640</v>
      </c>
    </row>
    <row r="8040" spans="1:7" hidden="1" x14ac:dyDescent="0.25">
      <c r="A8040" t="s">
        <v>27182</v>
      </c>
      <c r="B8040" t="s">
        <v>86</v>
      </c>
      <c r="F8040" t="s">
        <v>26194</v>
      </c>
      <c r="G8040" t="s">
        <v>12640</v>
      </c>
    </row>
    <row r="8041" spans="1:7" hidden="1" x14ac:dyDescent="0.25">
      <c r="A8041" t="s">
        <v>27182</v>
      </c>
      <c r="B8041" t="s">
        <v>86</v>
      </c>
      <c r="F8041" t="s">
        <v>26197</v>
      </c>
      <c r="G8041" t="s">
        <v>12640</v>
      </c>
    </row>
    <row r="8042" spans="1:7" hidden="1" x14ac:dyDescent="0.25">
      <c r="A8042" t="s">
        <v>27182</v>
      </c>
      <c r="B8042" t="s">
        <v>86</v>
      </c>
      <c r="F8042" t="s">
        <v>26200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26203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26206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26209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26212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26215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26218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26356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26360</v>
      </c>
      <c r="G8050" t="s">
        <v>11071</v>
      </c>
    </row>
    <row r="8051" spans="1:7" hidden="1" x14ac:dyDescent="0.25">
      <c r="A8051" t="s">
        <v>1273</v>
      </c>
      <c r="B8051" t="s">
        <v>26157</v>
      </c>
      <c r="F8051" t="s">
        <v>26363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26366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26369</v>
      </c>
      <c r="G8053" t="s">
        <v>11071</v>
      </c>
    </row>
    <row r="8054" spans="1:7" hidden="1" x14ac:dyDescent="0.25">
      <c r="A8054" t="s">
        <v>27183</v>
      </c>
      <c r="B8054" t="s">
        <v>86</v>
      </c>
      <c r="F8054" t="s">
        <v>26372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26375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26378</v>
      </c>
      <c r="G8056" t="s">
        <v>11071</v>
      </c>
    </row>
    <row r="8057" spans="1:7" hidden="1" x14ac:dyDescent="0.25">
      <c r="A8057" t="s">
        <v>1273</v>
      </c>
      <c r="B8057" t="s">
        <v>26157</v>
      </c>
      <c r="F8057" t="s">
        <v>26381</v>
      </c>
      <c r="G8057" t="s">
        <v>11071</v>
      </c>
    </row>
    <row r="8058" spans="1:7" hidden="1" x14ac:dyDescent="0.25">
      <c r="A8058" t="s">
        <v>4</v>
      </c>
      <c r="B8058" t="s">
        <v>7045</v>
      </c>
      <c r="F8058" t="s">
        <v>26384</v>
      </c>
      <c r="G8058" t="s">
        <v>11071</v>
      </c>
    </row>
    <row r="8059" spans="1:7" hidden="1" x14ac:dyDescent="0.25">
      <c r="A8059" t="s">
        <v>587</v>
      </c>
      <c r="B8059" t="s">
        <v>26157</v>
      </c>
      <c r="F8059" t="s">
        <v>26387</v>
      </c>
      <c r="G8059" t="s">
        <v>11071</v>
      </c>
    </row>
    <row r="8060" spans="1:7" hidden="1" x14ac:dyDescent="0.25">
      <c r="A8060" t="s">
        <v>4</v>
      </c>
      <c r="B8060" t="s">
        <v>8</v>
      </c>
      <c r="F8060" t="s">
        <v>26390</v>
      </c>
      <c r="G8060" t="s">
        <v>11071</v>
      </c>
    </row>
    <row r="8061" spans="1:7" hidden="1" x14ac:dyDescent="0.25">
      <c r="A8061" t="s">
        <v>1273</v>
      </c>
      <c r="B8061" t="s">
        <v>26157</v>
      </c>
      <c r="F8061" t="s">
        <v>26393</v>
      </c>
      <c r="G8061" t="s">
        <v>11071</v>
      </c>
    </row>
    <row r="8062" spans="1:7" hidden="1" x14ac:dyDescent="0.25">
      <c r="A8062" t="s">
        <v>4</v>
      </c>
      <c r="B8062" t="s">
        <v>7045</v>
      </c>
      <c r="F8062" t="s">
        <v>26396</v>
      </c>
      <c r="G8062" t="s">
        <v>11071</v>
      </c>
    </row>
    <row r="8063" spans="1:7" hidden="1" x14ac:dyDescent="0.25">
      <c r="A8063" t="s">
        <v>226</v>
      </c>
      <c r="B8063" t="s">
        <v>10130</v>
      </c>
      <c r="C8063" t="s">
        <v>5697</v>
      </c>
      <c r="E8063" t="s">
        <v>27184</v>
      </c>
      <c r="F8063" t="s">
        <v>26399</v>
      </c>
      <c r="G8063" t="s">
        <v>11071</v>
      </c>
    </row>
    <row r="8064" spans="1:7" hidden="1" x14ac:dyDescent="0.25">
      <c r="A8064" t="s">
        <v>226</v>
      </c>
      <c r="B8064" t="s">
        <v>10130</v>
      </c>
      <c r="C8064" t="s">
        <v>5697</v>
      </c>
      <c r="F8064" t="s">
        <v>26402</v>
      </c>
      <c r="G8064" t="s">
        <v>11071</v>
      </c>
    </row>
    <row r="8065" spans="1:7" hidden="1" x14ac:dyDescent="0.25">
      <c r="A8065" t="s">
        <v>226</v>
      </c>
      <c r="B8065" t="s">
        <v>10130</v>
      </c>
      <c r="C8065" t="s">
        <v>5697</v>
      </c>
      <c r="F8065" t="s">
        <v>26405</v>
      </c>
      <c r="G8065" t="s">
        <v>11071</v>
      </c>
    </row>
    <row r="8066" spans="1:7" hidden="1" x14ac:dyDescent="0.25">
      <c r="A8066" t="s">
        <v>4</v>
      </c>
      <c r="B8066" t="s">
        <v>7045</v>
      </c>
      <c r="F8066" t="s">
        <v>26408</v>
      </c>
      <c r="G8066" t="s">
        <v>11071</v>
      </c>
    </row>
    <row r="8067" spans="1:7" hidden="1" x14ac:dyDescent="0.25">
      <c r="A8067" t="s">
        <v>27185</v>
      </c>
      <c r="B8067" t="s">
        <v>26157</v>
      </c>
      <c r="F8067" t="s">
        <v>26411</v>
      </c>
      <c r="G8067" t="s">
        <v>11071</v>
      </c>
    </row>
    <row r="8068" spans="1:7" hidden="1" x14ac:dyDescent="0.25">
      <c r="A8068" t="s">
        <v>226</v>
      </c>
      <c r="B8068" t="s">
        <v>26157</v>
      </c>
      <c r="C8068" t="s">
        <v>58</v>
      </c>
      <c r="E8068" t="s">
        <v>27186</v>
      </c>
      <c r="F8068" t="s">
        <v>26414</v>
      </c>
      <c r="G8068" t="s">
        <v>11071</v>
      </c>
    </row>
    <row r="8069" spans="1:7" hidden="1" x14ac:dyDescent="0.25">
      <c r="A8069" t="s">
        <v>226</v>
      </c>
      <c r="B8069" t="s">
        <v>26157</v>
      </c>
      <c r="C8069" t="s">
        <v>58</v>
      </c>
      <c r="E8069" t="s">
        <v>27186</v>
      </c>
      <c r="F8069" t="s">
        <v>26417</v>
      </c>
      <c r="G8069" t="s">
        <v>11071</v>
      </c>
    </row>
    <row r="8070" spans="1:7" hidden="1" x14ac:dyDescent="0.25">
      <c r="A8070" t="s">
        <v>587</v>
      </c>
      <c r="B8070" t="s">
        <v>26157</v>
      </c>
      <c r="C8070" t="s">
        <v>58</v>
      </c>
      <c r="E8070" t="s">
        <v>8373</v>
      </c>
      <c r="F8070" t="s">
        <v>26419</v>
      </c>
      <c r="G8070" t="s">
        <v>11071</v>
      </c>
    </row>
    <row r="8071" spans="1:7" hidden="1" x14ac:dyDescent="0.25">
      <c r="A8071" t="s">
        <v>24410</v>
      </c>
      <c r="B8071" t="s">
        <v>86</v>
      </c>
      <c r="F8071" t="s">
        <v>26296</v>
      </c>
      <c r="G8071" t="s">
        <v>894</v>
      </c>
    </row>
    <row r="8072" spans="1:7" hidden="1" x14ac:dyDescent="0.25">
      <c r="A8072" t="s">
        <v>24409</v>
      </c>
      <c r="B8072" t="s">
        <v>86</v>
      </c>
      <c r="F8072" t="s">
        <v>26299</v>
      </c>
      <c r="G8072" t="s">
        <v>894</v>
      </c>
    </row>
    <row r="8073" spans="1:7" hidden="1" x14ac:dyDescent="0.25">
      <c r="A8073" t="s">
        <v>24409</v>
      </c>
      <c r="B8073" t="s">
        <v>86</v>
      </c>
      <c r="F8073" t="s">
        <v>26302</v>
      </c>
      <c r="G8073" t="s">
        <v>894</v>
      </c>
    </row>
    <row r="8074" spans="1:7" hidden="1" x14ac:dyDescent="0.25">
      <c r="A8074" t="s">
        <v>27187</v>
      </c>
      <c r="F8074" t="s">
        <v>26305</v>
      </c>
      <c r="G8074" t="s">
        <v>894</v>
      </c>
    </row>
    <row r="8075" spans="1:7" hidden="1" x14ac:dyDescent="0.25">
      <c r="A8075" t="s">
        <v>27188</v>
      </c>
      <c r="F8075" t="s">
        <v>26308</v>
      </c>
      <c r="G8075" t="s">
        <v>894</v>
      </c>
    </row>
    <row r="8076" spans="1:7" hidden="1" x14ac:dyDescent="0.25">
      <c r="A8076" t="s">
        <v>4</v>
      </c>
      <c r="B8076" t="s">
        <v>8</v>
      </c>
      <c r="F8076" t="s">
        <v>26311</v>
      </c>
      <c r="G8076" t="s">
        <v>894</v>
      </c>
    </row>
    <row r="8077" spans="1:7" hidden="1" x14ac:dyDescent="0.25">
      <c r="A8077" t="s">
        <v>4</v>
      </c>
      <c r="B8077" t="s">
        <v>7045</v>
      </c>
      <c r="F8077" t="s">
        <v>26314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26317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26320</v>
      </c>
      <c r="G8079" t="s">
        <v>894</v>
      </c>
    </row>
    <row r="8080" spans="1:7" hidden="1" x14ac:dyDescent="0.25">
      <c r="A8080" t="s">
        <v>226</v>
      </c>
      <c r="B8080" t="s">
        <v>26157</v>
      </c>
      <c r="C8080" t="s">
        <v>58</v>
      </c>
      <c r="F8080" t="s">
        <v>26323</v>
      </c>
      <c r="G8080" t="s">
        <v>894</v>
      </c>
    </row>
    <row r="8081" spans="1:7" hidden="1" x14ac:dyDescent="0.25">
      <c r="A8081" t="s">
        <v>226</v>
      </c>
      <c r="B8081" t="s">
        <v>26157</v>
      </c>
      <c r="C8081" t="s">
        <v>58</v>
      </c>
      <c r="E8081" t="s">
        <v>2352</v>
      </c>
      <c r="F8081" t="s">
        <v>26326</v>
      </c>
      <c r="G8081" t="s">
        <v>894</v>
      </c>
    </row>
    <row r="8082" spans="1:7" hidden="1" x14ac:dyDescent="0.25">
      <c r="A8082" t="s">
        <v>226</v>
      </c>
      <c r="B8082" t="s">
        <v>26157</v>
      </c>
      <c r="C8082" t="s">
        <v>58</v>
      </c>
      <c r="E8082" t="s">
        <v>2352</v>
      </c>
      <c r="F8082" t="s">
        <v>26329</v>
      </c>
      <c r="G8082" t="s">
        <v>894</v>
      </c>
    </row>
    <row r="8083" spans="1:7" hidden="1" x14ac:dyDescent="0.25">
      <c r="A8083" t="s">
        <v>226</v>
      </c>
      <c r="B8083" t="s">
        <v>26157</v>
      </c>
      <c r="C8083" t="s">
        <v>58</v>
      </c>
      <c r="E8083" t="s">
        <v>2352</v>
      </c>
      <c r="F8083" t="s">
        <v>26332</v>
      </c>
      <c r="G8083" t="s">
        <v>894</v>
      </c>
    </row>
    <row r="8084" spans="1:7" hidden="1" x14ac:dyDescent="0.25">
      <c r="A8084" t="s">
        <v>226</v>
      </c>
      <c r="B8084" t="s">
        <v>26157</v>
      </c>
      <c r="C8084" t="s">
        <v>58</v>
      </c>
      <c r="E8084" t="s">
        <v>2352</v>
      </c>
      <c r="F8084" t="s">
        <v>26335</v>
      </c>
      <c r="G8084" t="s">
        <v>894</v>
      </c>
    </row>
    <row r="8085" spans="1:7" hidden="1" x14ac:dyDescent="0.25">
      <c r="A8085" t="s">
        <v>226</v>
      </c>
      <c r="B8085" t="s">
        <v>26157</v>
      </c>
      <c r="C8085" t="s">
        <v>58</v>
      </c>
      <c r="E8085" t="s">
        <v>2352</v>
      </c>
      <c r="F8085" t="s">
        <v>26338</v>
      </c>
      <c r="G8085" t="s">
        <v>894</v>
      </c>
    </row>
    <row r="8086" spans="1:7" hidden="1" x14ac:dyDescent="0.25">
      <c r="A8086" t="s">
        <v>226</v>
      </c>
      <c r="B8086" t="s">
        <v>26157</v>
      </c>
      <c r="C8086" t="s">
        <v>58</v>
      </c>
      <c r="E8086" t="s">
        <v>2352</v>
      </c>
      <c r="F8086" t="s">
        <v>26341</v>
      </c>
      <c r="G8086" t="s">
        <v>894</v>
      </c>
    </row>
    <row r="8087" spans="1:7" hidden="1" x14ac:dyDescent="0.25">
      <c r="A8087" t="s">
        <v>226</v>
      </c>
      <c r="B8087" t="s">
        <v>26157</v>
      </c>
      <c r="C8087" t="s">
        <v>58</v>
      </c>
      <c r="E8087" t="s">
        <v>2352</v>
      </c>
      <c r="F8087" t="s">
        <v>26344</v>
      </c>
      <c r="G8087" t="s">
        <v>894</v>
      </c>
    </row>
    <row r="8088" spans="1:7" hidden="1" x14ac:dyDescent="0.25">
      <c r="A8088" t="s">
        <v>226</v>
      </c>
      <c r="B8088" t="s">
        <v>26157</v>
      </c>
      <c r="C8088" t="s">
        <v>58</v>
      </c>
      <c r="E8088" t="s">
        <v>2352</v>
      </c>
      <c r="F8088" t="s">
        <v>26347</v>
      </c>
      <c r="G8088" t="s">
        <v>894</v>
      </c>
    </row>
    <row r="8089" spans="1:7" hidden="1" x14ac:dyDescent="0.25">
      <c r="A8089" t="s">
        <v>3397</v>
      </c>
      <c r="B8089" t="s">
        <v>26157</v>
      </c>
      <c r="C8089" t="s">
        <v>58</v>
      </c>
      <c r="F8089" t="s">
        <v>26350</v>
      </c>
      <c r="G8089" t="s">
        <v>894</v>
      </c>
    </row>
    <row r="8090" spans="1:7" hidden="1" x14ac:dyDescent="0.25">
      <c r="A8090" t="s">
        <v>587</v>
      </c>
      <c r="B8090" t="s">
        <v>26157</v>
      </c>
      <c r="C8090" t="s">
        <v>58</v>
      </c>
      <c r="F8090" t="s">
        <v>26353</v>
      </c>
      <c r="G8090" t="s">
        <v>894</v>
      </c>
    </row>
    <row r="8091" spans="1:7" hidden="1" x14ac:dyDescent="0.25">
      <c r="A8091" t="s">
        <v>4</v>
      </c>
      <c r="B8091" t="s">
        <v>8</v>
      </c>
      <c r="F8091" t="s">
        <v>26221</v>
      </c>
      <c r="G8091" t="s">
        <v>895</v>
      </c>
    </row>
    <row r="8092" spans="1:7" hidden="1" x14ac:dyDescent="0.25">
      <c r="A8092" t="s">
        <v>4</v>
      </c>
      <c r="B8092" t="s">
        <v>8</v>
      </c>
      <c r="F8092" t="s">
        <v>26224</v>
      </c>
      <c r="G8092" t="s">
        <v>895</v>
      </c>
    </row>
    <row r="8093" spans="1:7" hidden="1" x14ac:dyDescent="0.25">
      <c r="A8093" t="s">
        <v>4</v>
      </c>
      <c r="B8093" t="s">
        <v>8</v>
      </c>
      <c r="F8093" t="s">
        <v>26227</v>
      </c>
      <c r="G8093" t="s">
        <v>895</v>
      </c>
    </row>
    <row r="8094" spans="1:7" hidden="1" x14ac:dyDescent="0.25">
      <c r="A8094" t="s">
        <v>4</v>
      </c>
      <c r="B8094" t="s">
        <v>8</v>
      </c>
      <c r="F8094" t="s">
        <v>26230</v>
      </c>
      <c r="G8094" t="s">
        <v>895</v>
      </c>
    </row>
    <row r="8095" spans="1:7" hidden="1" x14ac:dyDescent="0.25">
      <c r="A8095" t="s">
        <v>4</v>
      </c>
      <c r="B8095" t="s">
        <v>8</v>
      </c>
      <c r="F8095" t="s">
        <v>26233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26236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26239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26242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26596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26599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26602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26605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26608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26611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26614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26617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26620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26623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26626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26629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26422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26425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26428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26431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26434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26437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26440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26443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26446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26449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26452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26632</v>
      </c>
      <c r="G8122" t="s">
        <v>12641</v>
      </c>
    </row>
    <row r="8123" spans="1:7" hidden="1" x14ac:dyDescent="0.25">
      <c r="A8123" t="s">
        <v>7354</v>
      </c>
      <c r="F8123" t="s">
        <v>26635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26638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26641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26644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26647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26650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26653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26656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26659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26662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26665</v>
      </c>
      <c r="G8133" t="s">
        <v>12641</v>
      </c>
    </row>
    <row r="8134" spans="1:7" hidden="1" x14ac:dyDescent="0.25">
      <c r="A8134" t="s">
        <v>7354</v>
      </c>
      <c r="F8134" t="s">
        <v>26668</v>
      </c>
      <c r="G8134" t="s">
        <v>12641</v>
      </c>
    </row>
    <row r="8135" spans="1:7" hidden="1" x14ac:dyDescent="0.25">
      <c r="A8135" t="s">
        <v>1627</v>
      </c>
      <c r="F8135" t="s">
        <v>26671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26674</v>
      </c>
      <c r="G8136" t="s">
        <v>12641</v>
      </c>
    </row>
    <row r="8137" spans="1:7" hidden="1" x14ac:dyDescent="0.25">
      <c r="A8137" t="s">
        <v>7354</v>
      </c>
      <c r="F8137" t="s">
        <v>26677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26680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26683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26686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26689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26692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26695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26698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26701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26704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26707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26710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26713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26716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26719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26722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26725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26728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26731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26734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26737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26740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26743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26746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26749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26752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26755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26758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26761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26764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26767</v>
      </c>
      <c r="G8167" t="s">
        <v>12641</v>
      </c>
    </row>
    <row r="8168" spans="1:7" hidden="1" x14ac:dyDescent="0.25">
      <c r="A8168" t="s">
        <v>4</v>
      </c>
      <c r="B8168" t="s">
        <v>9</v>
      </c>
      <c r="F8168" t="s">
        <v>26770</v>
      </c>
      <c r="G8168" t="s">
        <v>12641</v>
      </c>
    </row>
    <row r="8169" spans="1:7" hidden="1" x14ac:dyDescent="0.25">
      <c r="A8169" t="s">
        <v>4</v>
      </c>
      <c r="B8169" t="s">
        <v>7066</v>
      </c>
      <c r="F8169" t="s">
        <v>26773</v>
      </c>
      <c r="G8169" t="s">
        <v>12641</v>
      </c>
    </row>
    <row r="8170" spans="1:7" hidden="1" x14ac:dyDescent="0.25">
      <c r="A8170" t="s">
        <v>7354</v>
      </c>
      <c r="B8170" t="s">
        <v>1274</v>
      </c>
      <c r="F8170" t="s">
        <v>26776</v>
      </c>
      <c r="G8170" t="s">
        <v>12641</v>
      </c>
    </row>
    <row r="8171" spans="1:7" hidden="1" x14ac:dyDescent="0.25">
      <c r="A8171" t="s">
        <v>7354</v>
      </c>
      <c r="B8171" t="s">
        <v>1274</v>
      </c>
      <c r="F8171" t="s">
        <v>26779</v>
      </c>
      <c r="G8171" t="s">
        <v>12641</v>
      </c>
    </row>
    <row r="8172" spans="1:7" hidden="1" x14ac:dyDescent="0.25">
      <c r="A8172" t="s">
        <v>7354</v>
      </c>
      <c r="B8172" t="s">
        <v>1274</v>
      </c>
      <c r="F8172" t="s">
        <v>26782</v>
      </c>
      <c r="G8172" t="s">
        <v>12641</v>
      </c>
    </row>
    <row r="8173" spans="1:7" hidden="1" x14ac:dyDescent="0.25">
      <c r="A8173" t="s">
        <v>27189</v>
      </c>
      <c r="B8173" t="s">
        <v>1274</v>
      </c>
      <c r="F8173" t="s">
        <v>26785</v>
      </c>
      <c r="G8173" t="s">
        <v>12641</v>
      </c>
    </row>
    <row r="8174" spans="1:7" hidden="1" x14ac:dyDescent="0.25">
      <c r="A8174" t="s">
        <v>7354</v>
      </c>
      <c r="B8174" t="s">
        <v>7355</v>
      </c>
      <c r="F8174" t="s">
        <v>26455</v>
      </c>
      <c r="G8174" t="s">
        <v>12642</v>
      </c>
    </row>
    <row r="8175" spans="1:7" hidden="1" x14ac:dyDescent="0.25">
      <c r="A8175" t="s">
        <v>7354</v>
      </c>
      <c r="B8175" t="s">
        <v>7355</v>
      </c>
      <c r="F8175" t="s">
        <v>26458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26461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26464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26467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26470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26473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26476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26479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26482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26485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26488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26491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26494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26497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26500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26503</v>
      </c>
      <c r="G8190" t="s">
        <v>12642</v>
      </c>
    </row>
    <row r="8191" spans="1:7" hidden="1" x14ac:dyDescent="0.25">
      <c r="A8191" t="s">
        <v>4</v>
      </c>
      <c r="B8191" t="s">
        <v>9</v>
      </c>
      <c r="F8191" t="s">
        <v>26506</v>
      </c>
      <c r="G8191" t="s">
        <v>12642</v>
      </c>
    </row>
    <row r="8192" spans="1:7" hidden="1" x14ac:dyDescent="0.25">
      <c r="A8192" t="s">
        <v>226</v>
      </c>
      <c r="B8192" t="s">
        <v>70</v>
      </c>
      <c r="C8192" t="s">
        <v>58</v>
      </c>
      <c r="F8192" t="s">
        <v>26509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26512</v>
      </c>
      <c r="G8193" t="s">
        <v>12643</v>
      </c>
    </row>
    <row r="8194" spans="1:7" hidden="1" x14ac:dyDescent="0.25">
      <c r="A8194" t="s">
        <v>226</v>
      </c>
      <c r="B8194" t="s">
        <v>70</v>
      </c>
      <c r="C8194" t="s">
        <v>4087</v>
      </c>
      <c r="F8194" t="s">
        <v>26515</v>
      </c>
      <c r="G8194" t="s">
        <v>12643</v>
      </c>
    </row>
    <row r="8195" spans="1:7" hidden="1" x14ac:dyDescent="0.25">
      <c r="A8195" t="s">
        <v>226</v>
      </c>
      <c r="B8195" t="s">
        <v>70</v>
      </c>
      <c r="C8195" t="s">
        <v>58</v>
      </c>
      <c r="F8195" t="s">
        <v>26518</v>
      </c>
      <c r="G8195" t="s">
        <v>12643</v>
      </c>
    </row>
    <row r="8196" spans="1:7" hidden="1" x14ac:dyDescent="0.25">
      <c r="A8196" t="s">
        <v>226</v>
      </c>
      <c r="B8196" t="s">
        <v>70</v>
      </c>
      <c r="C8196" t="s">
        <v>58</v>
      </c>
      <c r="F8196" t="s">
        <v>26521</v>
      </c>
      <c r="G8196" t="s">
        <v>12643</v>
      </c>
    </row>
    <row r="8197" spans="1:7" hidden="1" x14ac:dyDescent="0.25">
      <c r="A8197" t="s">
        <v>587</v>
      </c>
      <c r="B8197" t="s">
        <v>70</v>
      </c>
      <c r="F8197" t="s">
        <v>26524</v>
      </c>
      <c r="G8197" t="s">
        <v>12643</v>
      </c>
    </row>
    <row r="8198" spans="1:7" hidden="1" x14ac:dyDescent="0.25">
      <c r="A8198" t="s">
        <v>27190</v>
      </c>
      <c r="B8198" t="s">
        <v>86</v>
      </c>
      <c r="F8198" t="s">
        <v>26527</v>
      </c>
      <c r="G8198" t="s">
        <v>12643</v>
      </c>
    </row>
    <row r="8199" spans="1:7" hidden="1" x14ac:dyDescent="0.25">
      <c r="A8199" t="s">
        <v>7354</v>
      </c>
      <c r="B8199" t="s">
        <v>1274</v>
      </c>
      <c r="F8199" t="s">
        <v>26530</v>
      </c>
      <c r="G8199" t="s">
        <v>12643</v>
      </c>
    </row>
    <row r="8200" spans="1:7" hidden="1" x14ac:dyDescent="0.25">
      <c r="A8200" t="s">
        <v>27191</v>
      </c>
      <c r="B8200" t="s">
        <v>86</v>
      </c>
      <c r="F8200" t="s">
        <v>26533</v>
      </c>
      <c r="G8200" t="s">
        <v>12643</v>
      </c>
    </row>
    <row r="8201" spans="1:7" hidden="1" x14ac:dyDescent="0.25">
      <c r="A8201" t="s">
        <v>16183</v>
      </c>
      <c r="B8201" t="s">
        <v>27192</v>
      </c>
      <c r="F8201" t="s">
        <v>26536</v>
      </c>
      <c r="G8201" t="s">
        <v>12643</v>
      </c>
    </row>
    <row r="8202" spans="1:7" hidden="1" x14ac:dyDescent="0.25">
      <c r="A8202" t="s">
        <v>27191</v>
      </c>
      <c r="B8202" t="s">
        <v>86</v>
      </c>
      <c r="F8202" t="s">
        <v>26539</v>
      </c>
      <c r="G8202" t="s">
        <v>12643</v>
      </c>
    </row>
    <row r="8203" spans="1:7" hidden="1" x14ac:dyDescent="0.25">
      <c r="A8203" t="s">
        <v>27191</v>
      </c>
      <c r="B8203" t="s">
        <v>86</v>
      </c>
      <c r="F8203" t="s">
        <v>26542</v>
      </c>
      <c r="G8203" t="s">
        <v>12643</v>
      </c>
    </row>
    <row r="8204" spans="1:7" hidden="1" x14ac:dyDescent="0.25">
      <c r="A8204" t="s">
        <v>27191</v>
      </c>
      <c r="B8204" t="s">
        <v>86</v>
      </c>
      <c r="F8204" t="s">
        <v>26545</v>
      </c>
      <c r="G8204" t="s">
        <v>12643</v>
      </c>
    </row>
    <row r="8205" spans="1:7" hidden="1" x14ac:dyDescent="0.25">
      <c r="A8205" t="s">
        <v>4</v>
      </c>
      <c r="B8205" t="s">
        <v>27192</v>
      </c>
      <c r="F8205" t="s">
        <v>26548</v>
      </c>
      <c r="G8205" t="s">
        <v>12643</v>
      </c>
    </row>
    <row r="8206" spans="1:7" hidden="1" x14ac:dyDescent="0.25">
      <c r="A8206" t="s">
        <v>4</v>
      </c>
      <c r="B8206" t="s">
        <v>27192</v>
      </c>
      <c r="F8206" t="s">
        <v>26551</v>
      </c>
      <c r="G8206" t="s">
        <v>12643</v>
      </c>
    </row>
    <row r="8207" spans="1:7" hidden="1" x14ac:dyDescent="0.25">
      <c r="A8207" t="s">
        <v>7354</v>
      </c>
      <c r="B8207" t="s">
        <v>1274</v>
      </c>
      <c r="F8207" t="s">
        <v>26554</v>
      </c>
      <c r="G8207" t="s">
        <v>12643</v>
      </c>
    </row>
    <row r="8208" spans="1:7" hidden="1" x14ac:dyDescent="0.25">
      <c r="A8208" t="s">
        <v>7354</v>
      </c>
      <c r="B8208" t="s">
        <v>1274</v>
      </c>
      <c r="F8208" t="s">
        <v>26557</v>
      </c>
      <c r="G8208" t="s">
        <v>12643</v>
      </c>
    </row>
    <row r="8209" spans="1:7" hidden="1" x14ac:dyDescent="0.25">
      <c r="A8209" t="s">
        <v>7354</v>
      </c>
      <c r="B8209" t="s">
        <v>1274</v>
      </c>
      <c r="F8209" t="s">
        <v>26560</v>
      </c>
      <c r="G8209" t="s">
        <v>12643</v>
      </c>
    </row>
    <row r="8210" spans="1:7" hidden="1" x14ac:dyDescent="0.25">
      <c r="A8210" t="s">
        <v>7354</v>
      </c>
      <c r="B8210" t="s">
        <v>86</v>
      </c>
      <c r="F8210" t="s">
        <v>26563</v>
      </c>
      <c r="G8210" t="s">
        <v>12643</v>
      </c>
    </row>
    <row r="8211" spans="1:7" hidden="1" x14ac:dyDescent="0.25">
      <c r="A8211" t="s">
        <v>7354</v>
      </c>
      <c r="B8211" t="s">
        <v>86</v>
      </c>
      <c r="F8211" t="s">
        <v>26566</v>
      </c>
      <c r="G8211" t="s">
        <v>12643</v>
      </c>
    </row>
    <row r="8212" spans="1:7" hidden="1" x14ac:dyDescent="0.25">
      <c r="A8212" t="s">
        <v>4</v>
      </c>
      <c r="B8212" t="s">
        <v>8</v>
      </c>
      <c r="F8212" t="s">
        <v>26569</v>
      </c>
      <c r="G8212" t="s">
        <v>12643</v>
      </c>
    </row>
    <row r="8213" spans="1:7" hidden="1" x14ac:dyDescent="0.25">
      <c r="A8213" t="s">
        <v>4</v>
      </c>
      <c r="B8213" t="s">
        <v>8</v>
      </c>
      <c r="F8213" t="s">
        <v>26572</v>
      </c>
      <c r="G8213" t="s">
        <v>12643</v>
      </c>
    </row>
    <row r="8214" spans="1:7" hidden="1" x14ac:dyDescent="0.25">
      <c r="A8214" t="s">
        <v>226</v>
      </c>
      <c r="B8214" t="s">
        <v>86</v>
      </c>
      <c r="C8214" t="s">
        <v>1288</v>
      </c>
      <c r="F8214" t="s">
        <v>26575</v>
      </c>
      <c r="G8214" t="s">
        <v>12643</v>
      </c>
    </row>
    <row r="8215" spans="1:7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26578</v>
      </c>
      <c r="G8215" t="s">
        <v>12643</v>
      </c>
    </row>
    <row r="8216" spans="1:7" hidden="1" x14ac:dyDescent="0.25">
      <c r="A8216" t="s">
        <v>587</v>
      </c>
      <c r="B8216" t="s">
        <v>86</v>
      </c>
      <c r="C8216" t="s">
        <v>1288</v>
      </c>
      <c r="F8216" t="s">
        <v>26581</v>
      </c>
      <c r="G8216" t="s">
        <v>12643</v>
      </c>
    </row>
    <row r="8217" spans="1:7" hidden="1" x14ac:dyDescent="0.25">
      <c r="A8217" t="s">
        <v>4</v>
      </c>
      <c r="B8217" t="s">
        <v>8</v>
      </c>
      <c r="F8217" t="s">
        <v>26584</v>
      </c>
      <c r="G8217" t="s">
        <v>12643</v>
      </c>
    </row>
    <row r="8218" spans="1:7" hidden="1" x14ac:dyDescent="0.25">
      <c r="A8218" t="s">
        <v>4</v>
      </c>
      <c r="B8218" t="s">
        <v>8</v>
      </c>
      <c r="F8218" t="s">
        <v>26587</v>
      </c>
      <c r="G8218" t="s">
        <v>12643</v>
      </c>
    </row>
    <row r="8219" spans="1:7" hidden="1" x14ac:dyDescent="0.25">
      <c r="A8219" t="s">
        <v>7354</v>
      </c>
      <c r="B8219" t="s">
        <v>1274</v>
      </c>
      <c r="F8219" t="s">
        <v>26590</v>
      </c>
      <c r="G8219" t="s">
        <v>12643</v>
      </c>
    </row>
    <row r="8220" spans="1:7" hidden="1" x14ac:dyDescent="0.25">
      <c r="A8220" t="s">
        <v>7354</v>
      </c>
      <c r="B8220" t="s">
        <v>1274</v>
      </c>
      <c r="F8220" t="s">
        <v>26593</v>
      </c>
      <c r="G8220" t="s">
        <v>12643</v>
      </c>
    </row>
    <row r="8221" spans="1:7" hidden="1" x14ac:dyDescent="0.25">
      <c r="A8221" t="s">
        <v>4</v>
      </c>
      <c r="B8221" t="s">
        <v>8</v>
      </c>
      <c r="F8221" t="s">
        <v>26788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26791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26794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26797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26800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26803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26806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26807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26808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26811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26814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26817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26820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26823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26826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26829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26832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26835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26838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26841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26844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26847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26850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26853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26856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26859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26862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26865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26868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26871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26874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26877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26880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26883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26886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26889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26892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26895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26898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26901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26904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26907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26910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26913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26916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26919</v>
      </c>
      <c r="G8266" t="s">
        <v>11078</v>
      </c>
    </row>
    <row r="8267" spans="1:7" hidden="1" x14ac:dyDescent="0.25">
      <c r="A8267" t="s">
        <v>7354</v>
      </c>
      <c r="F8267" t="s">
        <v>26922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26925</v>
      </c>
      <c r="G8268" t="s">
        <v>11078</v>
      </c>
    </row>
    <row r="8269" spans="1:7" hidden="1" x14ac:dyDescent="0.25">
      <c r="A8269" t="s">
        <v>7354</v>
      </c>
      <c r="F8269" t="s">
        <v>26928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26931</v>
      </c>
      <c r="G8270" t="s">
        <v>11078</v>
      </c>
    </row>
    <row r="8271" spans="1:7" hidden="1" x14ac:dyDescent="0.25">
      <c r="A8271" t="s">
        <v>7354</v>
      </c>
      <c r="F8271" t="s">
        <v>26934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26937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26940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26943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26946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26949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26952</v>
      </c>
      <c r="G8277" t="s">
        <v>11079</v>
      </c>
    </row>
    <row r="8278" spans="1:7" hidden="1" x14ac:dyDescent="0.25">
      <c r="A8278" t="s">
        <v>16691</v>
      </c>
      <c r="F8278" t="s">
        <v>26955</v>
      </c>
      <c r="G8278" t="s">
        <v>11079</v>
      </c>
    </row>
    <row r="8279" spans="1:7" hidden="1" x14ac:dyDescent="0.25">
      <c r="A8279" t="s">
        <v>16691</v>
      </c>
      <c r="F8279" t="s">
        <v>26958</v>
      </c>
      <c r="G8279" t="s">
        <v>11079</v>
      </c>
    </row>
    <row r="8280" spans="1:7" hidden="1" x14ac:dyDescent="0.25">
      <c r="A8280" t="s">
        <v>16691</v>
      </c>
      <c r="F8280" t="s">
        <v>26961</v>
      </c>
      <c r="G8280" t="s">
        <v>11079</v>
      </c>
    </row>
    <row r="8281" spans="1:7" hidden="1" x14ac:dyDescent="0.25">
      <c r="A8281" t="s">
        <v>16691</v>
      </c>
      <c r="F8281" t="s">
        <v>26964</v>
      </c>
      <c r="G8281" t="s">
        <v>11079</v>
      </c>
    </row>
    <row r="8282" spans="1:7" hidden="1" x14ac:dyDescent="0.25">
      <c r="A8282" t="s">
        <v>16691</v>
      </c>
      <c r="F8282" t="s">
        <v>26967</v>
      </c>
      <c r="G8282" t="s">
        <v>11079</v>
      </c>
    </row>
    <row r="8283" spans="1:7" hidden="1" x14ac:dyDescent="0.25">
      <c r="A8283" t="s">
        <v>16691</v>
      </c>
      <c r="F8283" t="s">
        <v>26970</v>
      </c>
      <c r="G8283" t="s">
        <v>11079</v>
      </c>
    </row>
    <row r="8284" spans="1:7" hidden="1" x14ac:dyDescent="0.25">
      <c r="A8284" t="s">
        <v>16691</v>
      </c>
      <c r="F8284" t="s">
        <v>26973</v>
      </c>
      <c r="G8284" t="s">
        <v>11079</v>
      </c>
    </row>
    <row r="8285" spans="1:7" hidden="1" x14ac:dyDescent="0.25">
      <c r="A8285" t="s">
        <v>16691</v>
      </c>
      <c r="F8285" t="s">
        <v>26976</v>
      </c>
      <c r="G8285" t="s">
        <v>11079</v>
      </c>
    </row>
    <row r="8286" spans="1:7" hidden="1" x14ac:dyDescent="0.25">
      <c r="A8286" t="s">
        <v>16691</v>
      </c>
      <c r="F8286" t="s">
        <v>26979</v>
      </c>
      <c r="G8286" t="s">
        <v>11079</v>
      </c>
    </row>
    <row r="8287" spans="1:7" hidden="1" x14ac:dyDescent="0.25">
      <c r="A8287" t="s">
        <v>16691</v>
      </c>
      <c r="F8287" t="s">
        <v>26982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26985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26988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26991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26994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26997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27000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27003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27006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27009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27012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27015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27018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27021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27024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27027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27030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27033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27036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27039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27042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27045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27048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27051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27054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27057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27060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27063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27066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27069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27072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27075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27078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27081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27084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27087</v>
      </c>
      <c r="G8322" t="s">
        <v>11079</v>
      </c>
    </row>
    <row r="8323" spans="1:7" hidden="1" x14ac:dyDescent="0.25">
      <c r="A8323" t="s">
        <v>16691</v>
      </c>
      <c r="F8323" t="s">
        <v>27090</v>
      </c>
      <c r="G8323" t="s">
        <v>11079</v>
      </c>
    </row>
    <row r="8324" spans="1:7" hidden="1" x14ac:dyDescent="0.25">
      <c r="A8324" t="s">
        <v>16691</v>
      </c>
      <c r="F8324" t="s">
        <v>27093</v>
      </c>
      <c r="G8324" t="s">
        <v>11079</v>
      </c>
    </row>
    <row r="8325" spans="1:7" hidden="1" x14ac:dyDescent="0.25">
      <c r="A8325" t="s">
        <v>16691</v>
      </c>
      <c r="F8325" t="s">
        <v>27096</v>
      </c>
      <c r="G8325" t="s">
        <v>11079</v>
      </c>
    </row>
    <row r="8326" spans="1:7" hidden="1" x14ac:dyDescent="0.25">
      <c r="A8326" t="s">
        <v>16691</v>
      </c>
      <c r="F8326" t="s">
        <v>27099</v>
      </c>
      <c r="G8326" t="s">
        <v>11079</v>
      </c>
    </row>
    <row r="8327" spans="1:7" hidden="1" x14ac:dyDescent="0.25">
      <c r="A8327" t="s">
        <v>16691</v>
      </c>
      <c r="F8327" t="s">
        <v>27102</v>
      </c>
      <c r="G8327" t="s">
        <v>11079</v>
      </c>
    </row>
    <row r="8328" spans="1:7" hidden="1" x14ac:dyDescent="0.25">
      <c r="A8328" t="s">
        <v>16691</v>
      </c>
      <c r="F8328" t="s">
        <v>27105</v>
      </c>
      <c r="G8328" t="s">
        <v>11079</v>
      </c>
    </row>
    <row r="8329" spans="1:7" hidden="1" x14ac:dyDescent="0.25">
      <c r="A8329" t="s">
        <v>16691</v>
      </c>
      <c r="F8329" t="s">
        <v>27108</v>
      </c>
      <c r="G8329" t="s">
        <v>11079</v>
      </c>
    </row>
    <row r="8330" spans="1:7" hidden="1" x14ac:dyDescent="0.25">
      <c r="A8330" t="s">
        <v>16691</v>
      </c>
      <c r="F8330" t="s">
        <v>27111</v>
      </c>
      <c r="G8330" t="s">
        <v>11079</v>
      </c>
    </row>
    <row r="8331" spans="1:7" hidden="1" x14ac:dyDescent="0.25">
      <c r="A8331" t="s">
        <v>16691</v>
      </c>
      <c r="F8331" t="s">
        <v>27114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27117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27120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27123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27126</v>
      </c>
      <c r="G8335" t="s">
        <v>11079</v>
      </c>
    </row>
    <row r="8336" spans="1:7" hidden="1" x14ac:dyDescent="0.25">
      <c r="A8336" t="s">
        <v>7746</v>
      </c>
      <c r="F8336" t="s">
        <v>27129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27132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27135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27138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27144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27147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27150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27153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27156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27159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27162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27165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27168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27171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27174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27177</v>
      </c>
      <c r="G8351" t="s">
        <v>11082</v>
      </c>
    </row>
    <row r="8352" spans="1:7" hidden="1" x14ac:dyDescent="0.25">
      <c r="A8352" t="s">
        <v>1607</v>
      </c>
      <c r="F8352" t="s">
        <v>27222</v>
      </c>
      <c r="G8352" t="s">
        <v>91</v>
      </c>
    </row>
    <row r="8353" spans="1:7" hidden="1" x14ac:dyDescent="0.25">
      <c r="A8353" t="s">
        <v>1607</v>
      </c>
      <c r="F8353" t="s">
        <v>27225</v>
      </c>
      <c r="G8353" t="s">
        <v>91</v>
      </c>
    </row>
    <row r="8354" spans="1:7" hidden="1" x14ac:dyDescent="0.25">
      <c r="A8354" t="s">
        <v>4</v>
      </c>
      <c r="B8354" t="s">
        <v>18884</v>
      </c>
      <c r="F8354" t="s">
        <v>27193</v>
      </c>
      <c r="G8354" t="s">
        <v>12640</v>
      </c>
    </row>
    <row r="8355" spans="1:7" hidden="1" x14ac:dyDescent="0.25">
      <c r="A8355" t="s">
        <v>4</v>
      </c>
      <c r="B8355" t="s">
        <v>8</v>
      </c>
      <c r="F8355" t="s">
        <v>27196</v>
      </c>
      <c r="G8355" t="s">
        <v>12640</v>
      </c>
    </row>
    <row r="8356" spans="1:7" hidden="1" x14ac:dyDescent="0.25">
      <c r="A8356" t="s">
        <v>1607</v>
      </c>
      <c r="B8356" t="s">
        <v>8</v>
      </c>
      <c r="F8356" t="s">
        <v>27199</v>
      </c>
      <c r="G8356" t="s">
        <v>12640</v>
      </c>
    </row>
    <row r="8357" spans="1:7" hidden="1" x14ac:dyDescent="0.25">
      <c r="A8357" t="s">
        <v>4</v>
      </c>
      <c r="B8357" t="s">
        <v>8</v>
      </c>
      <c r="F8357" t="s">
        <v>20351</v>
      </c>
      <c r="G8357" t="s">
        <v>11071</v>
      </c>
    </row>
    <row r="8358" spans="1:7" hidden="1" x14ac:dyDescent="0.25">
      <c r="A8358" t="s">
        <v>4</v>
      </c>
      <c r="B8358" t="s">
        <v>8</v>
      </c>
      <c r="F8358" t="s">
        <v>20354</v>
      </c>
      <c r="G8358" t="s">
        <v>11071</v>
      </c>
    </row>
    <row r="8359" spans="1:7" hidden="1" x14ac:dyDescent="0.25">
      <c r="A8359" t="s">
        <v>4</v>
      </c>
      <c r="B8359" t="s">
        <v>8</v>
      </c>
      <c r="F8359" t="s">
        <v>20357</v>
      </c>
      <c r="G8359" t="s">
        <v>11071</v>
      </c>
    </row>
    <row r="8360" spans="1:7" hidden="1" x14ac:dyDescent="0.25">
      <c r="A8360" t="s">
        <v>4</v>
      </c>
      <c r="B8360" t="s">
        <v>8</v>
      </c>
      <c r="F8360" t="s">
        <v>20360</v>
      </c>
      <c r="G8360" t="s">
        <v>11071</v>
      </c>
    </row>
    <row r="8361" spans="1:7" hidden="1" x14ac:dyDescent="0.25">
      <c r="A8361" t="s">
        <v>4</v>
      </c>
      <c r="B8361" t="s">
        <v>8</v>
      </c>
      <c r="F8361" t="s">
        <v>27216</v>
      </c>
      <c r="G8361" t="s">
        <v>894</v>
      </c>
    </row>
    <row r="8362" spans="1:7" hidden="1" x14ac:dyDescent="0.25">
      <c r="A8362" t="s">
        <v>4</v>
      </c>
      <c r="B8362" t="s">
        <v>8</v>
      </c>
      <c r="F8362" t="s">
        <v>27219</v>
      </c>
      <c r="G8362" t="s">
        <v>894</v>
      </c>
    </row>
    <row r="8363" spans="1:7" hidden="1" x14ac:dyDescent="0.25">
      <c r="A8363" t="s">
        <v>1617</v>
      </c>
      <c r="B8363" t="s">
        <v>8</v>
      </c>
      <c r="F8363" t="s">
        <v>27270</v>
      </c>
      <c r="G8363" t="s">
        <v>895</v>
      </c>
    </row>
    <row r="8364" spans="1:7" hidden="1" x14ac:dyDescent="0.25">
      <c r="A8364" t="s">
        <v>1617</v>
      </c>
      <c r="B8364" t="s">
        <v>8</v>
      </c>
      <c r="F8364" t="s">
        <v>27271</v>
      </c>
      <c r="G8364" t="s">
        <v>895</v>
      </c>
    </row>
    <row r="8365" spans="1:7" hidden="1" x14ac:dyDescent="0.25">
      <c r="A8365" t="s">
        <v>10020</v>
      </c>
      <c r="F8365" t="s">
        <v>27228</v>
      </c>
      <c r="G8365" t="s">
        <v>896</v>
      </c>
    </row>
    <row r="8366" spans="1:7" hidden="1" x14ac:dyDescent="0.25">
      <c r="A8366" t="s">
        <v>10020</v>
      </c>
      <c r="F8366" t="s">
        <v>27231</v>
      </c>
      <c r="G8366" t="s">
        <v>896</v>
      </c>
    </row>
    <row r="8367" spans="1:7" hidden="1" x14ac:dyDescent="0.25">
      <c r="A8367" t="s">
        <v>10020</v>
      </c>
      <c r="F8367" t="s">
        <v>27234</v>
      </c>
      <c r="G8367" t="s">
        <v>896</v>
      </c>
    </row>
    <row r="8368" spans="1:7" hidden="1" x14ac:dyDescent="0.25">
      <c r="A8368" t="s">
        <v>10020</v>
      </c>
      <c r="F8368" t="s">
        <v>27237</v>
      </c>
      <c r="G8368" t="s">
        <v>896</v>
      </c>
    </row>
    <row r="8369" spans="1:7" hidden="1" x14ac:dyDescent="0.25">
      <c r="A8369" t="s">
        <v>10020</v>
      </c>
      <c r="F8369" t="s">
        <v>27240</v>
      </c>
      <c r="G8369" t="s">
        <v>896</v>
      </c>
    </row>
    <row r="8370" spans="1:7" hidden="1" x14ac:dyDescent="0.25">
      <c r="A8370" t="s">
        <v>4</v>
      </c>
      <c r="B8370" t="s">
        <v>8</v>
      </c>
      <c r="F8370" t="s">
        <v>27243</v>
      </c>
      <c r="G8370" t="s">
        <v>896</v>
      </c>
    </row>
    <row r="8371" spans="1:7" hidden="1" x14ac:dyDescent="0.25">
      <c r="A8371" t="s">
        <v>10020</v>
      </c>
      <c r="F8371" t="s">
        <v>27246</v>
      </c>
      <c r="G8371" t="s">
        <v>896</v>
      </c>
    </row>
    <row r="8372" spans="1:7" hidden="1" x14ac:dyDescent="0.25">
      <c r="A8372" t="s">
        <v>10020</v>
      </c>
      <c r="F8372" t="s">
        <v>27249</v>
      </c>
      <c r="G8372" t="s">
        <v>896</v>
      </c>
    </row>
    <row r="8373" spans="1:7" hidden="1" x14ac:dyDescent="0.25">
      <c r="A8373" t="s">
        <v>10020</v>
      </c>
      <c r="F8373" t="s">
        <v>27252</v>
      </c>
      <c r="G8373" t="s">
        <v>896</v>
      </c>
    </row>
    <row r="8374" spans="1:7" hidden="1" x14ac:dyDescent="0.25">
      <c r="A8374" t="s">
        <v>10020</v>
      </c>
      <c r="F8374" t="s">
        <v>27255</v>
      </c>
      <c r="G8374" t="s">
        <v>896</v>
      </c>
    </row>
    <row r="8375" spans="1:7" hidden="1" x14ac:dyDescent="0.25">
      <c r="A8375" t="s">
        <v>10020</v>
      </c>
      <c r="F8375" t="s">
        <v>27258</v>
      </c>
      <c r="G8375" t="s">
        <v>896</v>
      </c>
    </row>
    <row r="8376" spans="1:7" hidden="1" x14ac:dyDescent="0.25">
      <c r="A8376" t="s">
        <v>4</v>
      </c>
      <c r="B8376" t="s">
        <v>8</v>
      </c>
      <c r="F8376" t="s">
        <v>27261</v>
      </c>
      <c r="G8376" t="s">
        <v>896</v>
      </c>
    </row>
    <row r="8377" spans="1:7" hidden="1" x14ac:dyDescent="0.25">
      <c r="A8377" t="s">
        <v>1539</v>
      </c>
      <c r="F8377" t="s">
        <v>27264</v>
      </c>
      <c r="G8377" t="s">
        <v>896</v>
      </c>
    </row>
    <row r="8378" spans="1:7" hidden="1" x14ac:dyDescent="0.25">
      <c r="A8378" t="s">
        <v>10241</v>
      </c>
      <c r="B8378" t="s">
        <v>468</v>
      </c>
      <c r="E8378" t="s">
        <v>27527</v>
      </c>
      <c r="F8378" t="s">
        <v>27214</v>
      </c>
      <c r="G8378" t="s">
        <v>896</v>
      </c>
    </row>
    <row r="8379" spans="1:7" hidden="1" x14ac:dyDescent="0.25">
      <c r="A8379" t="s">
        <v>4</v>
      </c>
      <c r="B8379" t="s">
        <v>8</v>
      </c>
      <c r="F8379" t="s">
        <v>27274</v>
      </c>
      <c r="G8379" t="s">
        <v>897</v>
      </c>
    </row>
    <row r="8380" spans="1:7" hidden="1" x14ac:dyDescent="0.25">
      <c r="A8380" t="s">
        <v>4</v>
      </c>
      <c r="B8380" t="s">
        <v>8</v>
      </c>
      <c r="F8380" t="s">
        <v>27277</v>
      </c>
      <c r="G8380" t="s">
        <v>897</v>
      </c>
    </row>
    <row r="8381" spans="1:7" hidden="1" x14ac:dyDescent="0.25">
      <c r="A8381" t="s">
        <v>4</v>
      </c>
      <c r="B8381" t="s">
        <v>8</v>
      </c>
      <c r="F8381" t="s">
        <v>27280</v>
      </c>
      <c r="G8381" t="s">
        <v>897</v>
      </c>
    </row>
    <row r="8382" spans="1:7" hidden="1" x14ac:dyDescent="0.25">
      <c r="A8382" t="s">
        <v>4</v>
      </c>
      <c r="B8382" t="s">
        <v>8</v>
      </c>
      <c r="F8382" t="s">
        <v>27283</v>
      </c>
      <c r="G8382" t="s">
        <v>897</v>
      </c>
    </row>
    <row r="8383" spans="1:7" hidden="1" x14ac:dyDescent="0.25">
      <c r="A8383" t="s">
        <v>4</v>
      </c>
      <c r="B8383" t="s">
        <v>7066</v>
      </c>
      <c r="F8383" t="s">
        <v>27286</v>
      </c>
      <c r="G8383" t="s">
        <v>12641</v>
      </c>
    </row>
    <row r="8384" spans="1:7" hidden="1" x14ac:dyDescent="0.25">
      <c r="A8384" t="s">
        <v>7354</v>
      </c>
      <c r="B8384" t="s">
        <v>1274</v>
      </c>
      <c r="F8384" t="s">
        <v>27289</v>
      </c>
      <c r="G8384" t="s">
        <v>12641</v>
      </c>
    </row>
    <row r="8385" spans="1:7" hidden="1" x14ac:dyDescent="0.25">
      <c r="A8385" t="s">
        <v>7354</v>
      </c>
      <c r="B8385" t="s">
        <v>1274</v>
      </c>
      <c r="F8385" t="s">
        <v>27292</v>
      </c>
      <c r="G8385" t="s">
        <v>12641</v>
      </c>
    </row>
    <row r="8386" spans="1:7" hidden="1" x14ac:dyDescent="0.25">
      <c r="A8386" t="s">
        <v>7354</v>
      </c>
      <c r="B8386" t="s">
        <v>1274</v>
      </c>
      <c r="F8386" t="s">
        <v>27295</v>
      </c>
      <c r="G8386" t="s">
        <v>12641</v>
      </c>
    </row>
    <row r="8387" spans="1:7" hidden="1" x14ac:dyDescent="0.25">
      <c r="A8387" t="s">
        <v>7354</v>
      </c>
      <c r="B8387" t="s">
        <v>1274</v>
      </c>
      <c r="F8387" t="s">
        <v>27298</v>
      </c>
      <c r="G8387" t="s">
        <v>12641</v>
      </c>
    </row>
    <row r="8388" spans="1:7" hidden="1" x14ac:dyDescent="0.25">
      <c r="A8388" t="s">
        <v>1627</v>
      </c>
      <c r="F8388" t="s">
        <v>27301</v>
      </c>
      <c r="G8388" t="s">
        <v>12641</v>
      </c>
    </row>
    <row r="8389" spans="1:7" hidden="1" x14ac:dyDescent="0.25">
      <c r="A8389" t="s">
        <v>1627</v>
      </c>
      <c r="F8389" t="s">
        <v>27304</v>
      </c>
      <c r="G8389" t="s">
        <v>12641</v>
      </c>
    </row>
    <row r="8390" spans="1:7" hidden="1" x14ac:dyDescent="0.25">
      <c r="A8390" t="s">
        <v>1627</v>
      </c>
      <c r="F8390" t="s">
        <v>27307</v>
      </c>
      <c r="G8390" t="s">
        <v>12641</v>
      </c>
    </row>
    <row r="8391" spans="1:7" hidden="1" x14ac:dyDescent="0.25">
      <c r="A8391" t="s">
        <v>1627</v>
      </c>
      <c r="F8391" t="s">
        <v>27310</v>
      </c>
      <c r="G8391" t="s">
        <v>12641</v>
      </c>
    </row>
    <row r="8392" spans="1:7" hidden="1" x14ac:dyDescent="0.25">
      <c r="A8392" t="s">
        <v>4</v>
      </c>
      <c r="B8392" t="s">
        <v>9</v>
      </c>
      <c r="F8392" t="s">
        <v>27313</v>
      </c>
      <c r="G8392" t="s">
        <v>12641</v>
      </c>
    </row>
    <row r="8393" spans="1:7" hidden="1" x14ac:dyDescent="0.25">
      <c r="A8393" t="s">
        <v>7354</v>
      </c>
      <c r="B8393" t="s">
        <v>1274</v>
      </c>
      <c r="F8393" t="s">
        <v>27316</v>
      </c>
      <c r="G8393" t="s">
        <v>12641</v>
      </c>
    </row>
    <row r="8394" spans="1:7" hidden="1" x14ac:dyDescent="0.25">
      <c r="A8394" t="s">
        <v>1627</v>
      </c>
      <c r="F8394" t="s">
        <v>27319</v>
      </c>
      <c r="G8394" t="s">
        <v>12641</v>
      </c>
    </row>
    <row r="8395" spans="1:7" hidden="1" x14ac:dyDescent="0.25">
      <c r="A8395" t="s">
        <v>4</v>
      </c>
      <c r="B8395" t="s">
        <v>9</v>
      </c>
      <c r="F8395" t="s">
        <v>27322</v>
      </c>
      <c r="G8395" t="s">
        <v>12641</v>
      </c>
    </row>
    <row r="8396" spans="1:7" hidden="1" x14ac:dyDescent="0.25">
      <c r="A8396" t="s">
        <v>4</v>
      </c>
      <c r="B8396" t="s">
        <v>4393</v>
      </c>
      <c r="F8396" t="s">
        <v>27325</v>
      </c>
      <c r="G8396" t="s">
        <v>12641</v>
      </c>
    </row>
    <row r="8397" spans="1:7" hidden="1" x14ac:dyDescent="0.25">
      <c r="A8397" t="s">
        <v>7354</v>
      </c>
      <c r="B8397" t="s">
        <v>1274</v>
      </c>
      <c r="F8397" t="s">
        <v>27328</v>
      </c>
      <c r="G8397" t="s">
        <v>12641</v>
      </c>
    </row>
    <row r="8398" spans="1:7" hidden="1" x14ac:dyDescent="0.25">
      <c r="A8398" t="s">
        <v>4</v>
      </c>
      <c r="B8398" t="s">
        <v>9</v>
      </c>
      <c r="F8398" t="s">
        <v>27331</v>
      </c>
      <c r="G8398" t="s">
        <v>12641</v>
      </c>
    </row>
    <row r="8399" spans="1:7" hidden="1" x14ac:dyDescent="0.25">
      <c r="A8399" t="s">
        <v>1627</v>
      </c>
      <c r="F8399" t="s">
        <v>27334</v>
      </c>
      <c r="G8399" t="s">
        <v>12641</v>
      </c>
    </row>
    <row r="8400" spans="1:7" hidden="1" x14ac:dyDescent="0.25">
      <c r="A8400" t="s">
        <v>7354</v>
      </c>
      <c r="B8400" t="s">
        <v>1274</v>
      </c>
      <c r="F8400" t="s">
        <v>27337</v>
      </c>
      <c r="G8400" t="s">
        <v>12641</v>
      </c>
    </row>
    <row r="8401" spans="1:7" hidden="1" x14ac:dyDescent="0.25">
      <c r="A8401" t="s">
        <v>7354</v>
      </c>
      <c r="B8401" t="s">
        <v>1274</v>
      </c>
      <c r="F8401" t="s">
        <v>27340</v>
      </c>
      <c r="G8401" t="s">
        <v>12641</v>
      </c>
    </row>
    <row r="8402" spans="1:7" hidden="1" x14ac:dyDescent="0.25">
      <c r="A8402" t="s">
        <v>4</v>
      </c>
      <c r="B8402" t="s">
        <v>9</v>
      </c>
      <c r="F8402" t="s">
        <v>27343</v>
      </c>
      <c r="G8402" t="s">
        <v>12641</v>
      </c>
    </row>
    <row r="8403" spans="1:7" hidden="1" x14ac:dyDescent="0.25">
      <c r="A8403" t="s">
        <v>1627</v>
      </c>
      <c r="B8403" t="s">
        <v>687</v>
      </c>
      <c r="F8403" t="s">
        <v>27346</v>
      </c>
      <c r="G8403" t="s">
        <v>12642</v>
      </c>
    </row>
    <row r="8404" spans="1:7" hidden="1" x14ac:dyDescent="0.25">
      <c r="A8404" t="s">
        <v>4</v>
      </c>
      <c r="B8404" t="s">
        <v>9</v>
      </c>
      <c r="F8404" t="s">
        <v>27349</v>
      </c>
      <c r="G8404" t="s">
        <v>12642</v>
      </c>
    </row>
    <row r="8405" spans="1:7" hidden="1" x14ac:dyDescent="0.25">
      <c r="A8405" t="s">
        <v>1627</v>
      </c>
      <c r="B8405" t="s">
        <v>687</v>
      </c>
      <c r="F8405" t="s">
        <v>27352</v>
      </c>
      <c r="G8405" t="s">
        <v>12642</v>
      </c>
    </row>
    <row r="8406" spans="1:7" hidden="1" x14ac:dyDescent="0.25">
      <c r="A8406" t="s">
        <v>1627</v>
      </c>
      <c r="B8406" t="s">
        <v>687</v>
      </c>
      <c r="F8406" t="s">
        <v>27355</v>
      </c>
      <c r="G8406" t="s">
        <v>12642</v>
      </c>
    </row>
    <row r="8407" spans="1:7" hidden="1" x14ac:dyDescent="0.25">
      <c r="A8407" t="s">
        <v>1627</v>
      </c>
      <c r="B8407" t="s">
        <v>687</v>
      </c>
      <c r="F8407" t="s">
        <v>27358</v>
      </c>
      <c r="G8407" t="s">
        <v>12642</v>
      </c>
    </row>
    <row r="8408" spans="1:7" hidden="1" x14ac:dyDescent="0.25">
      <c r="A8408" t="s">
        <v>4</v>
      </c>
      <c r="B8408" t="s">
        <v>9</v>
      </c>
      <c r="F8408" t="s">
        <v>27361</v>
      </c>
      <c r="G8408" t="s">
        <v>12642</v>
      </c>
    </row>
    <row r="8409" spans="1:7" hidden="1" x14ac:dyDescent="0.25">
      <c r="A8409" t="s">
        <v>27528</v>
      </c>
      <c r="B8409" t="s">
        <v>1274</v>
      </c>
      <c r="F8409" t="s">
        <v>27364</v>
      </c>
      <c r="G8409" t="s">
        <v>12643</v>
      </c>
    </row>
    <row r="8410" spans="1:7" hidden="1" x14ac:dyDescent="0.25">
      <c r="A8410" t="s">
        <v>27528</v>
      </c>
      <c r="B8410" t="s">
        <v>1274</v>
      </c>
      <c r="F8410" t="s">
        <v>27367</v>
      </c>
      <c r="G8410" t="s">
        <v>12643</v>
      </c>
    </row>
    <row r="8411" spans="1:7" hidden="1" x14ac:dyDescent="0.25">
      <c r="A8411" t="s">
        <v>27529</v>
      </c>
      <c r="B8411" t="s">
        <v>1274</v>
      </c>
      <c r="F8411" t="s">
        <v>27370</v>
      </c>
      <c r="G8411" t="s">
        <v>12643</v>
      </c>
    </row>
    <row r="8412" spans="1:7" hidden="1" x14ac:dyDescent="0.25">
      <c r="A8412" t="s">
        <v>7354</v>
      </c>
      <c r="B8412" t="s">
        <v>1274</v>
      </c>
      <c r="F8412" t="s">
        <v>27373</v>
      </c>
      <c r="G8412" t="s">
        <v>12643</v>
      </c>
    </row>
    <row r="8413" spans="1:7" hidden="1" x14ac:dyDescent="0.25">
      <c r="A8413" t="s">
        <v>4</v>
      </c>
      <c r="B8413" t="s">
        <v>8</v>
      </c>
      <c r="F8413" t="s">
        <v>27376</v>
      </c>
      <c r="G8413" t="s">
        <v>12643</v>
      </c>
    </row>
    <row r="8414" spans="1:7" hidden="1" x14ac:dyDescent="0.25">
      <c r="A8414" t="s">
        <v>7354</v>
      </c>
      <c r="B8414" t="s">
        <v>1274</v>
      </c>
      <c r="F8414" t="s">
        <v>27379</v>
      </c>
      <c r="G8414" t="s">
        <v>12643</v>
      </c>
    </row>
    <row r="8415" spans="1:7" hidden="1" x14ac:dyDescent="0.25">
      <c r="A8415" t="s">
        <v>4</v>
      </c>
      <c r="B8415" t="s">
        <v>8</v>
      </c>
      <c r="F8415" t="s">
        <v>27382</v>
      </c>
      <c r="G8415" t="s">
        <v>12643</v>
      </c>
    </row>
    <row r="8416" spans="1:7" hidden="1" x14ac:dyDescent="0.25">
      <c r="A8416" t="s">
        <v>7354</v>
      </c>
      <c r="B8416" t="s">
        <v>1274</v>
      </c>
      <c r="F8416" t="s">
        <v>27385</v>
      </c>
      <c r="G8416" t="s">
        <v>12643</v>
      </c>
    </row>
    <row r="8417" spans="1:7" hidden="1" x14ac:dyDescent="0.25">
      <c r="A8417" t="s">
        <v>7354</v>
      </c>
      <c r="B8417" t="s">
        <v>1274</v>
      </c>
      <c r="F8417" t="s">
        <v>27388</v>
      </c>
      <c r="G8417" t="s">
        <v>12643</v>
      </c>
    </row>
    <row r="8418" spans="1:7" hidden="1" x14ac:dyDescent="0.25">
      <c r="A8418" t="s">
        <v>7354</v>
      </c>
      <c r="B8418" t="s">
        <v>1274</v>
      </c>
      <c r="F8418" t="s">
        <v>27391</v>
      </c>
      <c r="G8418" t="s">
        <v>12643</v>
      </c>
    </row>
    <row r="8419" spans="1:7" hidden="1" x14ac:dyDescent="0.25">
      <c r="A8419" t="s">
        <v>7354</v>
      </c>
      <c r="B8419" t="s">
        <v>1274</v>
      </c>
      <c r="F8419" t="s">
        <v>27394</v>
      </c>
      <c r="G8419" t="s">
        <v>12643</v>
      </c>
    </row>
    <row r="8420" spans="1:7" hidden="1" x14ac:dyDescent="0.25">
      <c r="A8420" t="s">
        <v>7354</v>
      </c>
      <c r="B8420" t="s">
        <v>1274</v>
      </c>
      <c r="F8420" t="s">
        <v>27397</v>
      </c>
      <c r="G8420" t="s">
        <v>12643</v>
      </c>
    </row>
    <row r="8421" spans="1:7" hidden="1" x14ac:dyDescent="0.25">
      <c r="A8421" t="s">
        <v>4</v>
      </c>
      <c r="B8421" t="s">
        <v>8</v>
      </c>
      <c r="F8421" t="s">
        <v>27400</v>
      </c>
      <c r="G8421" t="s">
        <v>12643</v>
      </c>
    </row>
    <row r="8422" spans="1:7" hidden="1" x14ac:dyDescent="0.25">
      <c r="A8422" t="s">
        <v>4</v>
      </c>
      <c r="B8422" t="s">
        <v>8</v>
      </c>
      <c r="F8422" t="s">
        <v>27406</v>
      </c>
      <c r="G8422" t="s">
        <v>12644</v>
      </c>
    </row>
    <row r="8423" spans="1:7" hidden="1" x14ac:dyDescent="0.25">
      <c r="A8423" t="s">
        <v>4</v>
      </c>
      <c r="B8423" t="s">
        <v>8</v>
      </c>
      <c r="F8423" t="s">
        <v>27409</v>
      </c>
      <c r="G8423" t="s">
        <v>12644</v>
      </c>
    </row>
    <row r="8424" spans="1:7" hidden="1" x14ac:dyDescent="0.25">
      <c r="A8424" t="s">
        <v>4</v>
      </c>
      <c r="B8424" t="s">
        <v>8</v>
      </c>
      <c r="F8424" t="s">
        <v>27412</v>
      </c>
      <c r="G8424" t="s">
        <v>12644</v>
      </c>
    </row>
    <row r="8425" spans="1:7" hidden="1" x14ac:dyDescent="0.25">
      <c r="A8425" t="s">
        <v>4</v>
      </c>
      <c r="B8425" t="s">
        <v>8</v>
      </c>
      <c r="F8425" t="s">
        <v>27415</v>
      </c>
      <c r="G8425" t="s">
        <v>12644</v>
      </c>
    </row>
    <row r="8426" spans="1:7" hidden="1" x14ac:dyDescent="0.25">
      <c r="A8426" t="s">
        <v>4</v>
      </c>
      <c r="B8426" t="s">
        <v>8</v>
      </c>
      <c r="F8426" t="s">
        <v>27418</v>
      </c>
      <c r="G8426" t="s">
        <v>1537</v>
      </c>
    </row>
    <row r="8427" spans="1:7" hidden="1" x14ac:dyDescent="0.25">
      <c r="A8427" t="s">
        <v>4</v>
      </c>
      <c r="B8427" t="s">
        <v>8</v>
      </c>
      <c r="F8427" t="s">
        <v>27421</v>
      </c>
      <c r="G8427" t="s">
        <v>1537</v>
      </c>
    </row>
    <row r="8428" spans="1:7" hidden="1" x14ac:dyDescent="0.25">
      <c r="A8428" t="s">
        <v>4</v>
      </c>
      <c r="B8428" t="s">
        <v>8</v>
      </c>
      <c r="F8428" t="s">
        <v>27424</v>
      </c>
      <c r="G8428" t="s">
        <v>1537</v>
      </c>
    </row>
    <row r="8429" spans="1:7" hidden="1" x14ac:dyDescent="0.25">
      <c r="A8429" t="s">
        <v>4</v>
      </c>
      <c r="B8429" t="s">
        <v>8</v>
      </c>
      <c r="F8429" t="s">
        <v>27427</v>
      </c>
      <c r="G8429" t="s">
        <v>1537</v>
      </c>
    </row>
    <row r="8430" spans="1:7" hidden="1" x14ac:dyDescent="0.25">
      <c r="A8430" t="s">
        <v>4</v>
      </c>
      <c r="B8430" t="s">
        <v>8</v>
      </c>
      <c r="F8430" t="s">
        <v>27430</v>
      </c>
      <c r="G8430" t="s">
        <v>1537</v>
      </c>
    </row>
    <row r="8431" spans="1:7" hidden="1" x14ac:dyDescent="0.25">
      <c r="A8431" t="s">
        <v>4</v>
      </c>
      <c r="B8431" t="s">
        <v>8</v>
      </c>
      <c r="F8431" t="s">
        <v>27433</v>
      </c>
      <c r="G8431" t="s">
        <v>1600</v>
      </c>
    </row>
    <row r="8432" spans="1:7" hidden="1" x14ac:dyDescent="0.25">
      <c r="A8432" t="s">
        <v>4</v>
      </c>
      <c r="B8432" t="s">
        <v>8</v>
      </c>
      <c r="F8432" t="s">
        <v>27436</v>
      </c>
      <c r="G8432" t="s">
        <v>1600</v>
      </c>
    </row>
    <row r="8433" spans="1:7" hidden="1" x14ac:dyDescent="0.25">
      <c r="A8433" t="s">
        <v>4</v>
      </c>
      <c r="B8433" t="s">
        <v>8</v>
      </c>
      <c r="F8433" t="s">
        <v>27439</v>
      </c>
      <c r="G8433" t="s">
        <v>1600</v>
      </c>
    </row>
    <row r="8434" spans="1:7" hidden="1" x14ac:dyDescent="0.25">
      <c r="A8434" t="s">
        <v>4</v>
      </c>
      <c r="B8434" t="s">
        <v>8</v>
      </c>
      <c r="F8434" t="s">
        <v>27442</v>
      </c>
      <c r="G8434" t="s">
        <v>1600</v>
      </c>
    </row>
    <row r="8435" spans="1:7" hidden="1" x14ac:dyDescent="0.25">
      <c r="A8435" t="s">
        <v>10020</v>
      </c>
      <c r="F8435" t="s">
        <v>27445</v>
      </c>
      <c r="G8435" t="s">
        <v>10022</v>
      </c>
    </row>
    <row r="8436" spans="1:7" hidden="1" x14ac:dyDescent="0.25">
      <c r="A8436" t="s">
        <v>4</v>
      </c>
      <c r="B8436" t="s">
        <v>8</v>
      </c>
      <c r="F8436" t="s">
        <v>27448</v>
      </c>
      <c r="G8436" t="s">
        <v>10022</v>
      </c>
    </row>
    <row r="8437" spans="1:7" hidden="1" x14ac:dyDescent="0.25">
      <c r="A8437" t="s">
        <v>10020</v>
      </c>
      <c r="F8437" t="s">
        <v>27451</v>
      </c>
      <c r="G8437" t="s">
        <v>10022</v>
      </c>
    </row>
    <row r="8438" spans="1:7" hidden="1" x14ac:dyDescent="0.25">
      <c r="A8438" t="s">
        <v>10020</v>
      </c>
      <c r="F8438" t="s">
        <v>27454</v>
      </c>
      <c r="G8438" t="s">
        <v>10022</v>
      </c>
    </row>
    <row r="8439" spans="1:7" hidden="1" x14ac:dyDescent="0.25">
      <c r="A8439" t="s">
        <v>4</v>
      </c>
      <c r="B8439" t="s">
        <v>8</v>
      </c>
      <c r="F8439" t="s">
        <v>27457</v>
      </c>
      <c r="G8439" t="s">
        <v>10022</v>
      </c>
    </row>
    <row r="8440" spans="1:7" hidden="1" x14ac:dyDescent="0.25">
      <c r="A8440" t="s">
        <v>10020</v>
      </c>
      <c r="F8440" t="s">
        <v>27460</v>
      </c>
      <c r="G8440" t="s">
        <v>10022</v>
      </c>
    </row>
    <row r="8441" spans="1:7" hidden="1" x14ac:dyDescent="0.25">
      <c r="A8441" t="s">
        <v>10020</v>
      </c>
      <c r="F8441" t="s">
        <v>27463</v>
      </c>
      <c r="G8441" t="s">
        <v>10022</v>
      </c>
    </row>
    <row r="8442" spans="1:7" hidden="1" x14ac:dyDescent="0.25">
      <c r="A8442" t="s">
        <v>4</v>
      </c>
      <c r="B8442" t="s">
        <v>7068</v>
      </c>
      <c r="F8442" t="s">
        <v>27466</v>
      </c>
      <c r="G8442" t="s">
        <v>11078</v>
      </c>
    </row>
    <row r="8443" spans="1:7" hidden="1" x14ac:dyDescent="0.25">
      <c r="A8443" t="s">
        <v>4</v>
      </c>
      <c r="B8443" t="s">
        <v>7068</v>
      </c>
      <c r="F8443" t="s">
        <v>27469</v>
      </c>
      <c r="G8443" t="s">
        <v>11078</v>
      </c>
    </row>
    <row r="8444" spans="1:7" hidden="1" x14ac:dyDescent="0.25">
      <c r="A8444" t="s">
        <v>4</v>
      </c>
      <c r="B8444" t="s">
        <v>7068</v>
      </c>
      <c r="F8444" t="s">
        <v>27472</v>
      </c>
      <c r="G8444" t="s">
        <v>11078</v>
      </c>
    </row>
    <row r="8445" spans="1:7" hidden="1" x14ac:dyDescent="0.25">
      <c r="A8445" t="s">
        <v>4</v>
      </c>
      <c r="B8445" t="s">
        <v>7068</v>
      </c>
      <c r="F8445" t="s">
        <v>27475</v>
      </c>
      <c r="G8445" t="s">
        <v>11078</v>
      </c>
    </row>
    <row r="8446" spans="1:7" hidden="1" x14ac:dyDescent="0.25">
      <c r="A8446" t="s">
        <v>4</v>
      </c>
      <c r="B8446" t="s">
        <v>8</v>
      </c>
      <c r="F8446" t="s">
        <v>27478</v>
      </c>
      <c r="G8446" t="s">
        <v>11078</v>
      </c>
    </row>
    <row r="8447" spans="1:7" hidden="1" x14ac:dyDescent="0.25">
      <c r="A8447" t="s">
        <v>4</v>
      </c>
      <c r="B8447" t="s">
        <v>11080</v>
      </c>
      <c r="F8447" t="s">
        <v>27481</v>
      </c>
      <c r="G8447" t="s">
        <v>11079</v>
      </c>
    </row>
    <row r="8448" spans="1:7" hidden="1" x14ac:dyDescent="0.25">
      <c r="A8448" t="s">
        <v>16689</v>
      </c>
      <c r="B8448" t="s">
        <v>1274</v>
      </c>
      <c r="F8448" t="s">
        <v>27484</v>
      </c>
      <c r="G8448" t="s">
        <v>11079</v>
      </c>
    </row>
    <row r="8449" spans="1:7" hidden="1" x14ac:dyDescent="0.25">
      <c r="A8449" t="s">
        <v>4</v>
      </c>
      <c r="B8449" t="s">
        <v>1274</v>
      </c>
      <c r="F8449" t="s">
        <v>27487</v>
      </c>
      <c r="G8449" t="s">
        <v>11079</v>
      </c>
    </row>
    <row r="8450" spans="1:7" hidden="1" x14ac:dyDescent="0.25">
      <c r="A8450" t="s">
        <v>4</v>
      </c>
      <c r="B8450" t="s">
        <v>11080</v>
      </c>
      <c r="F8450" t="s">
        <v>27490</v>
      </c>
      <c r="G8450" t="s">
        <v>11079</v>
      </c>
    </row>
    <row r="8451" spans="1:7" hidden="1" x14ac:dyDescent="0.25">
      <c r="A8451" t="s">
        <v>4</v>
      </c>
      <c r="B8451" t="s">
        <v>11080</v>
      </c>
      <c r="F8451" t="s">
        <v>27493</v>
      </c>
      <c r="G8451" t="s">
        <v>11079</v>
      </c>
    </row>
    <row r="8452" spans="1:7" hidden="1" x14ac:dyDescent="0.25">
      <c r="A8452" t="s">
        <v>4</v>
      </c>
      <c r="B8452" t="s">
        <v>11080</v>
      </c>
      <c r="F8452" t="s">
        <v>27496</v>
      </c>
      <c r="G8452" t="s">
        <v>11079</v>
      </c>
    </row>
    <row r="8453" spans="1:7" hidden="1" x14ac:dyDescent="0.25">
      <c r="A8453" t="s">
        <v>4</v>
      </c>
      <c r="B8453" t="s">
        <v>11080</v>
      </c>
      <c r="F8453" t="s">
        <v>27141</v>
      </c>
      <c r="G8453" t="s">
        <v>11079</v>
      </c>
    </row>
    <row r="8454" spans="1:7" hidden="1" x14ac:dyDescent="0.25">
      <c r="A8454" t="s">
        <v>4</v>
      </c>
      <c r="B8454" t="s">
        <v>11080</v>
      </c>
      <c r="F8454" t="s">
        <v>27499</v>
      </c>
      <c r="G8454" t="s">
        <v>11079</v>
      </c>
    </row>
    <row r="8455" spans="1:7" hidden="1" x14ac:dyDescent="0.25">
      <c r="A8455" t="s">
        <v>4</v>
      </c>
      <c r="B8455" t="s">
        <v>468</v>
      </c>
      <c r="F8455" t="s">
        <v>27502</v>
      </c>
      <c r="G8455" t="s">
        <v>11079</v>
      </c>
    </row>
    <row r="8456" spans="1:7" hidden="1" x14ac:dyDescent="0.25">
      <c r="A8456" t="s">
        <v>4</v>
      </c>
      <c r="B8456" t="s">
        <v>11080</v>
      </c>
      <c r="F8456" t="s">
        <v>27505</v>
      </c>
      <c r="G8456" t="s">
        <v>11079</v>
      </c>
    </row>
    <row r="8457" spans="1:7" hidden="1" x14ac:dyDescent="0.25">
      <c r="A8457" t="s">
        <v>4</v>
      </c>
      <c r="B8457" t="s">
        <v>1274</v>
      </c>
      <c r="F8457" t="s">
        <v>27508</v>
      </c>
      <c r="G8457" t="s">
        <v>11079</v>
      </c>
    </row>
    <row r="8458" spans="1:7" hidden="1" x14ac:dyDescent="0.25">
      <c r="A8458" t="s">
        <v>4</v>
      </c>
      <c r="B8458" t="s">
        <v>468</v>
      </c>
      <c r="F8458" t="s">
        <v>27511</v>
      </c>
      <c r="G8458" t="s">
        <v>11079</v>
      </c>
    </row>
    <row r="8459" spans="1:7" x14ac:dyDescent="0.25">
      <c r="A8459" t="s">
        <v>4</v>
      </c>
      <c r="B8459" t="s">
        <v>8</v>
      </c>
      <c r="F8459" t="s">
        <v>27514</v>
      </c>
      <c r="G8459" t="s">
        <v>11082</v>
      </c>
    </row>
    <row r="8460" spans="1:7" x14ac:dyDescent="0.25">
      <c r="A8460" t="s">
        <v>4</v>
      </c>
      <c r="B8460" t="s">
        <v>8</v>
      </c>
      <c r="F8460" t="s">
        <v>27517</v>
      </c>
      <c r="G8460" t="s">
        <v>11082</v>
      </c>
    </row>
    <row r="8461" spans="1:7" x14ac:dyDescent="0.25">
      <c r="A8461" t="s">
        <v>4</v>
      </c>
      <c r="B8461" t="s">
        <v>8</v>
      </c>
      <c r="F8461" t="s">
        <v>27520</v>
      </c>
      <c r="G8461" t="s">
        <v>11082</v>
      </c>
    </row>
    <row r="8462" spans="1:7" x14ac:dyDescent="0.25">
      <c r="A8462" t="s">
        <v>4</v>
      </c>
      <c r="B8462" t="s">
        <v>8</v>
      </c>
      <c r="F8462" t="s">
        <v>27523</v>
      </c>
      <c r="G8462" t="s">
        <v>11082</v>
      </c>
    </row>
    <row r="8463" spans="1:7" hidden="1" x14ac:dyDescent="0.25">
      <c r="A8463" t="s">
        <v>91</v>
      </c>
      <c r="B8463" t="s">
        <v>26157</v>
      </c>
      <c r="F8463" s="9" t="s">
        <v>27821</v>
      </c>
      <c r="G8463" t="s">
        <v>91</v>
      </c>
    </row>
    <row r="8464" spans="1:7" hidden="1" x14ac:dyDescent="0.25">
      <c r="A8464" t="s">
        <v>91</v>
      </c>
      <c r="B8464" t="s">
        <v>3358</v>
      </c>
      <c r="F8464" s="9" t="s">
        <v>27824</v>
      </c>
      <c r="G8464" t="s">
        <v>91</v>
      </c>
    </row>
    <row r="8465" spans="1:7" hidden="1" x14ac:dyDescent="0.25">
      <c r="A8465" t="s">
        <v>62</v>
      </c>
      <c r="B8465" t="s">
        <v>3358</v>
      </c>
      <c r="F8465" s="9" t="s">
        <v>27827</v>
      </c>
      <c r="G8465" t="s">
        <v>91</v>
      </c>
    </row>
    <row r="8466" spans="1:7" hidden="1" x14ac:dyDescent="0.25">
      <c r="A8466" t="s">
        <v>62</v>
      </c>
      <c r="B8466" t="s">
        <v>26157</v>
      </c>
      <c r="F8466" s="9" t="s">
        <v>27830</v>
      </c>
      <c r="G8466" t="s">
        <v>91</v>
      </c>
    </row>
    <row r="8467" spans="1:7" hidden="1" x14ac:dyDescent="0.25">
      <c r="A8467" t="s">
        <v>64</v>
      </c>
      <c r="B8467" t="s">
        <v>3356</v>
      </c>
      <c r="F8467" s="9" t="s">
        <v>27833</v>
      </c>
      <c r="G8467" t="s">
        <v>91</v>
      </c>
    </row>
    <row r="8468" spans="1:7" hidden="1" x14ac:dyDescent="0.25">
      <c r="A8468" t="s">
        <v>85</v>
      </c>
      <c r="B8468" t="s">
        <v>3356</v>
      </c>
      <c r="E8468" t="s">
        <v>2352</v>
      </c>
      <c r="F8468" s="9" t="s">
        <v>27836</v>
      </c>
      <c r="G8468" t="s">
        <v>91</v>
      </c>
    </row>
    <row r="8469" spans="1:7" hidden="1" x14ac:dyDescent="0.25">
      <c r="A8469" t="s">
        <v>91</v>
      </c>
      <c r="B8469" t="s">
        <v>3356</v>
      </c>
      <c r="E8469" t="s">
        <v>2352</v>
      </c>
      <c r="F8469" s="9" t="s">
        <v>27839</v>
      </c>
      <c r="G8469" t="s">
        <v>91</v>
      </c>
    </row>
    <row r="8470" spans="1:7" hidden="1" x14ac:dyDescent="0.25">
      <c r="A8470" t="s">
        <v>91</v>
      </c>
      <c r="B8470" t="s">
        <v>26157</v>
      </c>
      <c r="F8470" s="9" t="s">
        <v>27842</v>
      </c>
      <c r="G8470" t="s">
        <v>91</v>
      </c>
    </row>
    <row r="8471" spans="1:7" hidden="1" x14ac:dyDescent="0.25">
      <c r="A8471" t="s">
        <v>62</v>
      </c>
      <c r="B8471" t="s">
        <v>26157</v>
      </c>
      <c r="F8471" s="9" t="s">
        <v>27845</v>
      </c>
      <c r="G8471" t="s">
        <v>91</v>
      </c>
    </row>
    <row r="8472" spans="1:7" hidden="1" x14ac:dyDescent="0.25">
      <c r="A8472" t="s">
        <v>91</v>
      </c>
      <c r="B8472" t="s">
        <v>26157</v>
      </c>
      <c r="F8472" s="9" t="s">
        <v>27848</v>
      </c>
      <c r="G8472" t="s">
        <v>91</v>
      </c>
    </row>
    <row r="8473" spans="1:7" hidden="1" x14ac:dyDescent="0.25">
      <c r="A8473" t="s">
        <v>62</v>
      </c>
      <c r="B8473" t="s">
        <v>26157</v>
      </c>
      <c r="F8473" s="9" t="s">
        <v>27851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5697</v>
      </c>
      <c r="F8474" s="9" t="s">
        <v>27854</v>
      </c>
      <c r="G8474" t="s">
        <v>91</v>
      </c>
    </row>
    <row r="8475" spans="1:7" hidden="1" x14ac:dyDescent="0.25">
      <c r="A8475" t="s">
        <v>91</v>
      </c>
      <c r="B8475" t="s">
        <v>26157</v>
      </c>
      <c r="F8475" s="9" t="s">
        <v>27857</v>
      </c>
      <c r="G8475" t="s">
        <v>91</v>
      </c>
    </row>
    <row r="8476" spans="1:7" hidden="1" x14ac:dyDescent="0.25">
      <c r="A8476" t="s">
        <v>64</v>
      </c>
      <c r="B8476" t="s">
        <v>27875</v>
      </c>
      <c r="C8476" t="s">
        <v>51</v>
      </c>
      <c r="F8476" s="9" t="s">
        <v>27860</v>
      </c>
      <c r="G8476" t="s">
        <v>91</v>
      </c>
    </row>
    <row r="8477" spans="1:7" hidden="1" x14ac:dyDescent="0.25">
      <c r="A8477" t="s">
        <v>85</v>
      </c>
      <c r="B8477" t="s">
        <v>27875</v>
      </c>
      <c r="C8477" t="s">
        <v>58</v>
      </c>
      <c r="F8477" s="9" t="s">
        <v>27863</v>
      </c>
      <c r="G8477" t="s">
        <v>91</v>
      </c>
    </row>
    <row r="8478" spans="1:7" hidden="1" x14ac:dyDescent="0.25">
      <c r="A8478" t="s">
        <v>85</v>
      </c>
      <c r="B8478" t="s">
        <v>3358</v>
      </c>
      <c r="F8478" s="9" t="s">
        <v>27866</v>
      </c>
      <c r="G8478" t="s">
        <v>91</v>
      </c>
    </row>
    <row r="8479" spans="1:7" hidden="1" x14ac:dyDescent="0.25">
      <c r="A8479" t="s">
        <v>62</v>
      </c>
      <c r="B8479" t="s">
        <v>26157</v>
      </c>
      <c r="F8479" s="9" t="s">
        <v>27869</v>
      </c>
      <c r="G8479" t="s">
        <v>91</v>
      </c>
    </row>
    <row r="8480" spans="1:7" hidden="1" x14ac:dyDescent="0.25">
      <c r="A8480" t="s">
        <v>1607</v>
      </c>
      <c r="B8480" t="s">
        <v>8</v>
      </c>
      <c r="F8480" s="9" t="s">
        <v>27530</v>
      </c>
      <c r="G8480" t="s">
        <v>12640</v>
      </c>
    </row>
    <row r="8481" spans="1:7" hidden="1" x14ac:dyDescent="0.25">
      <c r="A8481" t="s">
        <v>27872</v>
      </c>
      <c r="B8481" t="s">
        <v>86</v>
      </c>
      <c r="F8481" s="9" t="s">
        <v>27533</v>
      </c>
      <c r="G8481" t="s">
        <v>12640</v>
      </c>
    </row>
    <row r="8482" spans="1:7" hidden="1" x14ac:dyDescent="0.25">
      <c r="A8482" t="s">
        <v>27873</v>
      </c>
      <c r="B8482" t="s">
        <v>86</v>
      </c>
      <c r="F8482" s="9" t="s">
        <v>27536</v>
      </c>
      <c r="G8482" t="s">
        <v>12640</v>
      </c>
    </row>
    <row r="8483" spans="1:7" hidden="1" x14ac:dyDescent="0.25">
      <c r="A8483" t="s">
        <v>27873</v>
      </c>
      <c r="B8483" t="s">
        <v>86</v>
      </c>
      <c r="E8483" t="s">
        <v>2352</v>
      </c>
      <c r="F8483" s="9" t="s">
        <v>27539</v>
      </c>
      <c r="G8483" t="s">
        <v>12640</v>
      </c>
    </row>
    <row r="8484" spans="1:7" hidden="1" x14ac:dyDescent="0.25">
      <c r="A8484" t="s">
        <v>24972</v>
      </c>
      <c r="B8484" t="s">
        <v>86</v>
      </c>
      <c r="F8484" s="9" t="s">
        <v>27542</v>
      </c>
      <c r="G8484" t="s">
        <v>12640</v>
      </c>
    </row>
    <row r="8485" spans="1:7" hidden="1" x14ac:dyDescent="0.25">
      <c r="A8485" t="s">
        <v>24972</v>
      </c>
      <c r="B8485" t="s">
        <v>86</v>
      </c>
      <c r="E8485" t="s">
        <v>2352</v>
      </c>
      <c r="F8485" s="9" t="s">
        <v>27545</v>
      </c>
      <c r="G8485" t="s">
        <v>12640</v>
      </c>
    </row>
    <row r="8486" spans="1:7" hidden="1" x14ac:dyDescent="0.25">
      <c r="A8486" t="s">
        <v>24972</v>
      </c>
      <c r="B8486" t="s">
        <v>86</v>
      </c>
      <c r="F8486" s="9" t="s">
        <v>27548</v>
      </c>
      <c r="G8486" t="s">
        <v>12640</v>
      </c>
    </row>
    <row r="8487" spans="1:7" hidden="1" x14ac:dyDescent="0.25">
      <c r="A8487" t="s">
        <v>24972</v>
      </c>
      <c r="B8487" t="s">
        <v>86</v>
      </c>
      <c r="E8487" t="s">
        <v>2352</v>
      </c>
      <c r="F8487" s="9" t="s">
        <v>27551</v>
      </c>
      <c r="G8487" t="s">
        <v>12640</v>
      </c>
    </row>
    <row r="8488" spans="1:7" hidden="1" x14ac:dyDescent="0.25">
      <c r="A8488" t="s">
        <v>27874</v>
      </c>
      <c r="B8488" t="s">
        <v>86</v>
      </c>
      <c r="F8488" s="9" t="s">
        <v>27554</v>
      </c>
      <c r="G8488" t="s">
        <v>12640</v>
      </c>
    </row>
    <row r="8489" spans="1:7" hidden="1" x14ac:dyDescent="0.25">
      <c r="A8489" t="s">
        <v>27874</v>
      </c>
      <c r="B8489" t="s">
        <v>86</v>
      </c>
      <c r="E8489" t="s">
        <v>2352</v>
      </c>
      <c r="F8489" s="9" t="s">
        <v>27557</v>
      </c>
      <c r="G8489" t="s">
        <v>12640</v>
      </c>
    </row>
    <row r="8490" spans="1:7" hidden="1" x14ac:dyDescent="0.25">
      <c r="A8490" t="s">
        <v>1273</v>
      </c>
      <c r="B8490" s="9" t="s">
        <v>27875</v>
      </c>
      <c r="F8490" s="9" t="s">
        <v>27560</v>
      </c>
      <c r="G8490" t="s">
        <v>12640</v>
      </c>
    </row>
    <row r="8491" spans="1:7" hidden="1" x14ac:dyDescent="0.25">
      <c r="A8491" t="s">
        <v>1273</v>
      </c>
      <c r="B8491" s="9" t="s">
        <v>27875</v>
      </c>
      <c r="E8491" t="s">
        <v>2352</v>
      </c>
      <c r="F8491" s="9" t="s">
        <v>27563</v>
      </c>
      <c r="G8491" t="s">
        <v>12640</v>
      </c>
    </row>
    <row r="8492" spans="1:7" hidden="1" x14ac:dyDescent="0.25">
      <c r="A8492" t="s">
        <v>587</v>
      </c>
      <c r="B8492" s="9" t="s">
        <v>27875</v>
      </c>
      <c r="C8492" t="s">
        <v>58</v>
      </c>
      <c r="F8492" s="9" t="s">
        <v>27566</v>
      </c>
      <c r="G8492" t="s">
        <v>12640</v>
      </c>
    </row>
    <row r="8493" spans="1:7" hidden="1" x14ac:dyDescent="0.25">
      <c r="A8493" t="s">
        <v>587</v>
      </c>
      <c r="B8493" s="9" t="s">
        <v>27875</v>
      </c>
      <c r="C8493" t="s">
        <v>58</v>
      </c>
      <c r="E8493" t="s">
        <v>2352</v>
      </c>
      <c r="F8493" s="9" t="s">
        <v>27569</v>
      </c>
      <c r="G8493" t="s">
        <v>12640</v>
      </c>
    </row>
    <row r="8494" spans="1:7" hidden="1" x14ac:dyDescent="0.25">
      <c r="A8494" t="s">
        <v>24972</v>
      </c>
      <c r="B8494" t="s">
        <v>86</v>
      </c>
      <c r="F8494" s="9" t="s">
        <v>27572</v>
      </c>
      <c r="G8494" t="s">
        <v>12640</v>
      </c>
    </row>
    <row r="8495" spans="1:7" hidden="1" x14ac:dyDescent="0.25">
      <c r="A8495" t="s">
        <v>24972</v>
      </c>
      <c r="B8495" t="s">
        <v>86</v>
      </c>
      <c r="E8495" t="s">
        <v>2352</v>
      </c>
      <c r="F8495" s="9" t="s">
        <v>27575</v>
      </c>
      <c r="G8495" t="s">
        <v>12640</v>
      </c>
    </row>
    <row r="8496" spans="1:7" hidden="1" x14ac:dyDescent="0.25">
      <c r="A8496" t="s">
        <v>4</v>
      </c>
      <c r="B8496" t="s">
        <v>8</v>
      </c>
      <c r="F8496" s="9" t="s">
        <v>27202</v>
      </c>
      <c r="G8496" t="s">
        <v>11071</v>
      </c>
    </row>
    <row r="8497" spans="1:7" hidden="1" x14ac:dyDescent="0.25">
      <c r="A8497" t="s">
        <v>4</v>
      </c>
      <c r="B8497" t="s">
        <v>8</v>
      </c>
      <c r="F8497" s="9" t="s">
        <v>27205</v>
      </c>
      <c r="G8497" t="s">
        <v>11071</v>
      </c>
    </row>
    <row r="8498" spans="1:7" hidden="1" x14ac:dyDescent="0.25">
      <c r="A8498" t="s">
        <v>4</v>
      </c>
      <c r="B8498" t="s">
        <v>8</v>
      </c>
      <c r="F8498" s="9" t="s">
        <v>27208</v>
      </c>
      <c r="G8498" t="s">
        <v>11071</v>
      </c>
    </row>
    <row r="8499" spans="1:7" hidden="1" x14ac:dyDescent="0.25">
      <c r="A8499" t="s">
        <v>4</v>
      </c>
      <c r="B8499" t="s">
        <v>8</v>
      </c>
      <c r="F8499" s="9" t="s">
        <v>27211</v>
      </c>
      <c r="G8499" t="s">
        <v>11071</v>
      </c>
    </row>
    <row r="8500" spans="1:7" hidden="1" x14ac:dyDescent="0.25">
      <c r="A8500" t="s">
        <v>1273</v>
      </c>
      <c r="B8500" t="s">
        <v>26157</v>
      </c>
      <c r="F8500" s="9" t="s">
        <v>27584</v>
      </c>
      <c r="G8500" t="s">
        <v>11071</v>
      </c>
    </row>
    <row r="8501" spans="1:7" hidden="1" x14ac:dyDescent="0.25">
      <c r="A8501" t="s">
        <v>4</v>
      </c>
      <c r="B8501" t="s">
        <v>7045</v>
      </c>
      <c r="F8501" s="9" t="s">
        <v>27587</v>
      </c>
      <c r="G8501" t="s">
        <v>11071</v>
      </c>
    </row>
    <row r="8502" spans="1:7" hidden="1" x14ac:dyDescent="0.25">
      <c r="A8502" t="s">
        <v>587</v>
      </c>
      <c r="B8502" t="s">
        <v>26157</v>
      </c>
      <c r="F8502" s="9" t="s">
        <v>27590</v>
      </c>
      <c r="G8502" t="s">
        <v>11071</v>
      </c>
    </row>
    <row r="8503" spans="1:7" hidden="1" x14ac:dyDescent="0.25">
      <c r="A8503" t="s">
        <v>4</v>
      </c>
      <c r="B8503" t="s">
        <v>8</v>
      </c>
      <c r="F8503" s="9" t="s">
        <v>27593</v>
      </c>
      <c r="G8503" t="s">
        <v>11071</v>
      </c>
    </row>
    <row r="8504" spans="1:7" hidden="1" x14ac:dyDescent="0.25">
      <c r="A8504" t="s">
        <v>4</v>
      </c>
      <c r="B8504" t="s">
        <v>8</v>
      </c>
      <c r="F8504" s="9" t="s">
        <v>27596</v>
      </c>
      <c r="G8504" t="s">
        <v>11071</v>
      </c>
    </row>
    <row r="8505" spans="1:7" hidden="1" x14ac:dyDescent="0.25">
      <c r="A8505" t="s">
        <v>1273</v>
      </c>
      <c r="B8505" t="s">
        <v>26157</v>
      </c>
      <c r="F8505" s="9" t="s">
        <v>27599</v>
      </c>
      <c r="G8505" t="s">
        <v>11071</v>
      </c>
    </row>
    <row r="8506" spans="1:7" hidden="1" x14ac:dyDescent="0.25">
      <c r="A8506" t="s">
        <v>27876</v>
      </c>
      <c r="B8506" t="s">
        <v>86</v>
      </c>
      <c r="F8506" s="9" t="s">
        <v>27602</v>
      </c>
      <c r="G8506" t="s">
        <v>11071</v>
      </c>
    </row>
    <row r="8507" spans="1:7" hidden="1" x14ac:dyDescent="0.25">
      <c r="A8507" t="s">
        <v>27877</v>
      </c>
      <c r="B8507" t="s">
        <v>86</v>
      </c>
      <c r="F8507" s="9" t="s">
        <v>27605</v>
      </c>
      <c r="G8507" t="s">
        <v>11071</v>
      </c>
    </row>
    <row r="8508" spans="1:7" hidden="1" x14ac:dyDescent="0.25">
      <c r="A8508" t="s">
        <v>4</v>
      </c>
      <c r="B8508" t="s">
        <v>8</v>
      </c>
      <c r="F8508" s="9" t="s">
        <v>27608</v>
      </c>
      <c r="G8508" t="s">
        <v>11071</v>
      </c>
    </row>
    <row r="8509" spans="1:7" hidden="1" x14ac:dyDescent="0.25">
      <c r="A8509" t="s">
        <v>4</v>
      </c>
      <c r="B8509" t="s">
        <v>8</v>
      </c>
      <c r="F8509" s="9" t="s">
        <v>27611</v>
      </c>
      <c r="G8509" t="s">
        <v>11071</v>
      </c>
    </row>
    <row r="8510" spans="1:7" hidden="1" x14ac:dyDescent="0.25">
      <c r="A8510" t="s">
        <v>1273</v>
      </c>
      <c r="B8510" t="s">
        <v>26157</v>
      </c>
      <c r="F8510" s="9" t="s">
        <v>27614</v>
      </c>
      <c r="G8510" t="s">
        <v>11071</v>
      </c>
    </row>
    <row r="8511" spans="1:7" hidden="1" x14ac:dyDescent="0.25">
      <c r="A8511" t="s">
        <v>4</v>
      </c>
      <c r="B8511" t="s">
        <v>7045</v>
      </c>
      <c r="F8511" s="9" t="s">
        <v>27617</v>
      </c>
      <c r="G8511" t="s">
        <v>11071</v>
      </c>
    </row>
    <row r="8512" spans="1:7" hidden="1" x14ac:dyDescent="0.25">
      <c r="A8512" t="s">
        <v>4</v>
      </c>
      <c r="B8512" t="s">
        <v>7045</v>
      </c>
      <c r="F8512" s="9" t="s">
        <v>27620</v>
      </c>
      <c r="G8512" t="s">
        <v>11071</v>
      </c>
    </row>
    <row r="8513" spans="1:7" hidden="1" x14ac:dyDescent="0.25">
      <c r="A8513" t="s">
        <v>587</v>
      </c>
      <c r="B8513" t="s">
        <v>26157</v>
      </c>
      <c r="F8513" s="9" t="s">
        <v>27623</v>
      </c>
      <c r="G8513" t="s">
        <v>11071</v>
      </c>
    </row>
    <row r="8514" spans="1:7" hidden="1" x14ac:dyDescent="0.25">
      <c r="A8514" t="s">
        <v>4</v>
      </c>
      <c r="B8514" t="s">
        <v>8</v>
      </c>
      <c r="F8514" s="9" t="s">
        <v>27626</v>
      </c>
      <c r="G8514" t="s">
        <v>11071</v>
      </c>
    </row>
    <row r="8515" spans="1:7" hidden="1" x14ac:dyDescent="0.25">
      <c r="A8515" t="s">
        <v>4</v>
      </c>
      <c r="B8515" t="s">
        <v>8</v>
      </c>
      <c r="F8515" s="9" t="s">
        <v>27896</v>
      </c>
      <c r="G8515" t="s">
        <v>894</v>
      </c>
    </row>
    <row r="8516" spans="1:7" hidden="1" x14ac:dyDescent="0.25">
      <c r="A8516" t="s">
        <v>4</v>
      </c>
      <c r="B8516" t="s">
        <v>8</v>
      </c>
      <c r="F8516" s="9" t="s">
        <v>27899</v>
      </c>
      <c r="G8516" t="s">
        <v>894</v>
      </c>
    </row>
    <row r="8517" spans="1:7" hidden="1" x14ac:dyDescent="0.25">
      <c r="A8517" t="s">
        <v>4</v>
      </c>
      <c r="B8517" t="s">
        <v>8</v>
      </c>
      <c r="F8517" s="9" t="s">
        <v>27878</v>
      </c>
      <c r="G8517" t="s">
        <v>894</v>
      </c>
    </row>
    <row r="8518" spans="1:7" hidden="1" x14ac:dyDescent="0.25">
      <c r="A8518" t="s">
        <v>22513</v>
      </c>
      <c r="B8518" t="s">
        <v>86</v>
      </c>
      <c r="F8518" s="9" t="s">
        <v>27881</v>
      </c>
      <c r="G8518" t="s">
        <v>894</v>
      </c>
    </row>
    <row r="8519" spans="1:7" hidden="1" x14ac:dyDescent="0.25">
      <c r="A8519" t="s">
        <v>4</v>
      </c>
      <c r="B8519" t="s">
        <v>8</v>
      </c>
      <c r="F8519" s="9" t="s">
        <v>27884</v>
      </c>
      <c r="G8519" t="s">
        <v>894</v>
      </c>
    </row>
    <row r="8520" spans="1:7" hidden="1" x14ac:dyDescent="0.25">
      <c r="A8520" t="s">
        <v>4</v>
      </c>
      <c r="B8520" t="s">
        <v>18884</v>
      </c>
      <c r="F8520" s="9" t="s">
        <v>27887</v>
      </c>
      <c r="G8520" t="s">
        <v>894</v>
      </c>
    </row>
    <row r="8521" spans="1:7" hidden="1" x14ac:dyDescent="0.25">
      <c r="A8521" t="s">
        <v>4</v>
      </c>
      <c r="B8521" t="s">
        <v>8</v>
      </c>
      <c r="F8521" s="9" t="s">
        <v>27890</v>
      </c>
      <c r="G8521" t="s">
        <v>894</v>
      </c>
    </row>
    <row r="8522" spans="1:7" hidden="1" x14ac:dyDescent="0.25">
      <c r="A8522" t="s">
        <v>4</v>
      </c>
      <c r="B8522" t="s">
        <v>8</v>
      </c>
      <c r="F8522" s="9" t="s">
        <v>27578</v>
      </c>
      <c r="G8522" t="s">
        <v>894</v>
      </c>
    </row>
    <row r="8523" spans="1:7" hidden="1" x14ac:dyDescent="0.25">
      <c r="A8523" t="s">
        <v>4</v>
      </c>
      <c r="B8523" t="s">
        <v>8</v>
      </c>
      <c r="F8523" s="9" t="s">
        <v>27581</v>
      </c>
      <c r="G8523" t="s">
        <v>894</v>
      </c>
    </row>
    <row r="8524" spans="1:7" hidden="1" x14ac:dyDescent="0.25">
      <c r="A8524" t="s">
        <v>4</v>
      </c>
      <c r="B8524" t="s">
        <v>8</v>
      </c>
      <c r="F8524" s="9" t="s">
        <v>27893</v>
      </c>
      <c r="G8524" t="s">
        <v>894</v>
      </c>
    </row>
    <row r="8525" spans="1:7" hidden="1" x14ac:dyDescent="0.25">
      <c r="A8525" t="s">
        <v>4</v>
      </c>
      <c r="B8525" t="s">
        <v>8</v>
      </c>
      <c r="F8525" s="9" t="s">
        <v>27656</v>
      </c>
      <c r="G8525" t="s">
        <v>895</v>
      </c>
    </row>
    <row r="8526" spans="1:7" hidden="1" x14ac:dyDescent="0.25">
      <c r="A8526" t="s">
        <v>4</v>
      </c>
      <c r="B8526" t="s">
        <v>8</v>
      </c>
      <c r="F8526" s="9" t="s">
        <v>27902</v>
      </c>
      <c r="G8526" t="s">
        <v>895</v>
      </c>
    </row>
    <row r="8527" spans="1:7" hidden="1" x14ac:dyDescent="0.25">
      <c r="A8527" t="s">
        <v>4</v>
      </c>
      <c r="B8527" t="s">
        <v>8</v>
      </c>
      <c r="F8527" s="9" t="s">
        <v>27905</v>
      </c>
      <c r="G8527" t="s">
        <v>895</v>
      </c>
    </row>
    <row r="8528" spans="1:7" hidden="1" x14ac:dyDescent="0.25">
      <c r="A8528" t="s">
        <v>4</v>
      </c>
      <c r="B8528" t="s">
        <v>8</v>
      </c>
      <c r="F8528" s="9" t="s">
        <v>27908</v>
      </c>
      <c r="G8528" t="s">
        <v>895</v>
      </c>
    </row>
    <row r="8529" spans="1:7" hidden="1" x14ac:dyDescent="0.25">
      <c r="A8529" t="s">
        <v>4</v>
      </c>
      <c r="B8529" t="s">
        <v>8</v>
      </c>
      <c r="F8529" s="9" t="s">
        <v>27911</v>
      </c>
      <c r="G8529" t="s">
        <v>895</v>
      </c>
    </row>
    <row r="8530" spans="1:7" hidden="1" x14ac:dyDescent="0.25">
      <c r="A8530" t="s">
        <v>4</v>
      </c>
      <c r="B8530" t="s">
        <v>8</v>
      </c>
      <c r="F8530" s="9" t="s">
        <v>27722</v>
      </c>
      <c r="G8530" t="s">
        <v>896</v>
      </c>
    </row>
    <row r="8531" spans="1:7" hidden="1" x14ac:dyDescent="0.25">
      <c r="A8531" t="s">
        <v>10020</v>
      </c>
      <c r="F8531" s="9" t="s">
        <v>27725</v>
      </c>
      <c r="G8531" t="s">
        <v>896</v>
      </c>
    </row>
    <row r="8532" spans="1:7" hidden="1" x14ac:dyDescent="0.25">
      <c r="A8532" t="s">
        <v>10020</v>
      </c>
      <c r="F8532" s="9" t="s">
        <v>27728</v>
      </c>
      <c r="G8532" t="s">
        <v>896</v>
      </c>
    </row>
    <row r="8533" spans="1:7" hidden="1" x14ac:dyDescent="0.25">
      <c r="A8533" t="s">
        <v>10020</v>
      </c>
      <c r="F8533" s="9" t="s">
        <v>27731</v>
      </c>
      <c r="G8533" t="s">
        <v>896</v>
      </c>
    </row>
    <row r="8534" spans="1:7" hidden="1" x14ac:dyDescent="0.25">
      <c r="A8534" t="s">
        <v>4</v>
      </c>
      <c r="B8534" t="s">
        <v>8</v>
      </c>
      <c r="F8534" s="9" t="s">
        <v>27734</v>
      </c>
      <c r="G8534" t="s">
        <v>896</v>
      </c>
    </row>
    <row r="8535" spans="1:7" hidden="1" x14ac:dyDescent="0.25">
      <c r="A8535" t="s">
        <v>10020</v>
      </c>
      <c r="F8535" s="9" t="s">
        <v>28067</v>
      </c>
      <c r="G8535" t="s">
        <v>896</v>
      </c>
    </row>
    <row r="8536" spans="1:7" hidden="1" x14ac:dyDescent="0.25">
      <c r="A8536" t="s">
        <v>10020</v>
      </c>
      <c r="F8536" s="9" t="s">
        <v>28070</v>
      </c>
      <c r="G8536" t="s">
        <v>896</v>
      </c>
    </row>
    <row r="8537" spans="1:7" hidden="1" x14ac:dyDescent="0.25">
      <c r="A8537" t="s">
        <v>10020</v>
      </c>
      <c r="F8537" s="9" t="s">
        <v>28073</v>
      </c>
      <c r="G8537" t="s">
        <v>896</v>
      </c>
    </row>
    <row r="8538" spans="1:7" hidden="1" x14ac:dyDescent="0.25">
      <c r="A8538" t="s">
        <v>10020</v>
      </c>
      <c r="F8538" s="9" t="s">
        <v>28076</v>
      </c>
      <c r="G8538" t="s">
        <v>896</v>
      </c>
    </row>
    <row r="8539" spans="1:7" hidden="1" x14ac:dyDescent="0.25">
      <c r="A8539" t="s">
        <v>4</v>
      </c>
      <c r="B8539" t="s">
        <v>8</v>
      </c>
      <c r="F8539" s="9" t="s">
        <v>28079</v>
      </c>
      <c r="G8539" t="s">
        <v>896</v>
      </c>
    </row>
    <row r="8540" spans="1:7" hidden="1" x14ac:dyDescent="0.25">
      <c r="A8540" t="s">
        <v>10020</v>
      </c>
      <c r="F8540" s="9" t="s">
        <v>28082</v>
      </c>
      <c r="G8540" t="s">
        <v>896</v>
      </c>
    </row>
    <row r="8541" spans="1:7" hidden="1" x14ac:dyDescent="0.25">
      <c r="A8541" t="s">
        <v>4</v>
      </c>
      <c r="B8541" t="s">
        <v>8</v>
      </c>
      <c r="F8541" s="9" t="s">
        <v>28085</v>
      </c>
      <c r="G8541" t="s">
        <v>896</v>
      </c>
    </row>
    <row r="8542" spans="1:7" hidden="1" x14ac:dyDescent="0.25">
      <c r="A8542" t="s">
        <v>4</v>
      </c>
      <c r="B8542" t="s">
        <v>8</v>
      </c>
      <c r="F8542" s="9" t="s">
        <v>27788</v>
      </c>
      <c r="G8542" t="s">
        <v>897</v>
      </c>
    </row>
    <row r="8543" spans="1:7" hidden="1" x14ac:dyDescent="0.25">
      <c r="A8543" t="s">
        <v>4</v>
      </c>
      <c r="B8543" t="s">
        <v>8</v>
      </c>
      <c r="F8543" s="9" t="s">
        <v>27791</v>
      </c>
      <c r="G8543" t="s">
        <v>897</v>
      </c>
    </row>
    <row r="8544" spans="1:7" hidden="1" x14ac:dyDescent="0.25">
      <c r="A8544" t="s">
        <v>4</v>
      </c>
      <c r="B8544" t="s">
        <v>8</v>
      </c>
      <c r="F8544" s="9" t="s">
        <v>27794</v>
      </c>
      <c r="G8544" t="s">
        <v>897</v>
      </c>
    </row>
    <row r="8545" spans="1:7" hidden="1" x14ac:dyDescent="0.25">
      <c r="A8545" t="s">
        <v>4</v>
      </c>
      <c r="B8545" t="s">
        <v>8</v>
      </c>
      <c r="F8545" s="9" t="s">
        <v>28088</v>
      </c>
      <c r="G8545" t="s">
        <v>897</v>
      </c>
    </row>
    <row r="8546" spans="1:7" hidden="1" x14ac:dyDescent="0.25">
      <c r="A8546" t="s">
        <v>4</v>
      </c>
      <c r="B8546" t="s">
        <v>8</v>
      </c>
      <c r="F8546" s="9" t="s">
        <v>28091</v>
      </c>
      <c r="G8546" t="s">
        <v>897</v>
      </c>
    </row>
    <row r="8547" spans="1:7" hidden="1" x14ac:dyDescent="0.25">
      <c r="A8547" t="s">
        <v>4</v>
      </c>
      <c r="B8547" t="s">
        <v>8</v>
      </c>
      <c r="F8547" s="9" t="s">
        <v>28094</v>
      </c>
      <c r="G8547" t="s">
        <v>897</v>
      </c>
    </row>
    <row r="8548" spans="1:7" hidden="1" x14ac:dyDescent="0.25">
      <c r="A8548" t="s">
        <v>4</v>
      </c>
      <c r="B8548" t="s">
        <v>8</v>
      </c>
      <c r="F8548" s="9" t="s">
        <v>28097</v>
      </c>
      <c r="G8548" t="s">
        <v>897</v>
      </c>
    </row>
    <row r="8549" spans="1:7" hidden="1" x14ac:dyDescent="0.25">
      <c r="A8549" t="s">
        <v>4</v>
      </c>
      <c r="B8549" t="s">
        <v>4393</v>
      </c>
      <c r="F8549" s="9" t="s">
        <v>27629</v>
      </c>
      <c r="G8549" t="s">
        <v>12641</v>
      </c>
    </row>
    <row r="8550" spans="1:7" hidden="1" x14ac:dyDescent="0.25">
      <c r="A8550" t="s">
        <v>7354</v>
      </c>
      <c r="B8550" t="s">
        <v>1274</v>
      </c>
      <c r="F8550" s="9" t="s">
        <v>27632</v>
      </c>
      <c r="G8550" t="s">
        <v>12641</v>
      </c>
    </row>
    <row r="8551" spans="1:7" hidden="1" x14ac:dyDescent="0.25">
      <c r="A8551" t="s">
        <v>4</v>
      </c>
      <c r="B8551" t="s">
        <v>9</v>
      </c>
      <c r="F8551" s="9" t="s">
        <v>27635</v>
      </c>
      <c r="G8551" t="s">
        <v>12641</v>
      </c>
    </row>
    <row r="8552" spans="1:7" hidden="1" x14ac:dyDescent="0.25">
      <c r="A8552" t="s">
        <v>4</v>
      </c>
      <c r="B8552" t="s">
        <v>9</v>
      </c>
      <c r="F8552" s="9" t="s">
        <v>27638</v>
      </c>
      <c r="G8552" t="s">
        <v>12641</v>
      </c>
    </row>
    <row r="8553" spans="1:7" hidden="1" x14ac:dyDescent="0.25">
      <c r="A8553" t="s">
        <v>7354</v>
      </c>
      <c r="B8553" t="s">
        <v>1274</v>
      </c>
      <c r="F8553" s="9" t="s">
        <v>27641</v>
      </c>
      <c r="G8553" t="s">
        <v>12641</v>
      </c>
    </row>
    <row r="8554" spans="1:7" hidden="1" x14ac:dyDescent="0.25">
      <c r="A8554" t="s">
        <v>4</v>
      </c>
      <c r="B8554" t="s">
        <v>9</v>
      </c>
      <c r="F8554" s="9" t="s">
        <v>27644</v>
      </c>
      <c r="G8554" t="s">
        <v>12641</v>
      </c>
    </row>
    <row r="8555" spans="1:7" hidden="1" x14ac:dyDescent="0.25">
      <c r="A8555" t="s">
        <v>1627</v>
      </c>
      <c r="B8555" t="s">
        <v>1058</v>
      </c>
      <c r="F8555" s="9" t="s">
        <v>27647</v>
      </c>
      <c r="G8555" t="s">
        <v>12641</v>
      </c>
    </row>
    <row r="8556" spans="1:7" hidden="1" x14ac:dyDescent="0.25">
      <c r="A8556" t="s">
        <v>1627</v>
      </c>
      <c r="B8556" t="s">
        <v>1058</v>
      </c>
      <c r="F8556" s="9" t="s">
        <v>27650</v>
      </c>
      <c r="G8556" t="s">
        <v>12641</v>
      </c>
    </row>
    <row r="8557" spans="1:7" hidden="1" x14ac:dyDescent="0.25">
      <c r="A8557" t="s">
        <v>1627</v>
      </c>
      <c r="B8557" t="s">
        <v>1058</v>
      </c>
      <c r="F8557" s="9" t="s">
        <v>27653</v>
      </c>
      <c r="G8557" t="s">
        <v>12641</v>
      </c>
    </row>
    <row r="8558" spans="1:7" hidden="1" x14ac:dyDescent="0.25">
      <c r="A8558" t="s">
        <v>4</v>
      </c>
      <c r="B8558" t="s">
        <v>9</v>
      </c>
      <c r="F8558" s="9" t="s">
        <v>27914</v>
      </c>
      <c r="G8558" t="s">
        <v>12641</v>
      </c>
    </row>
    <row r="8559" spans="1:7" hidden="1" x14ac:dyDescent="0.25">
      <c r="A8559" t="s">
        <v>7354</v>
      </c>
      <c r="B8559" t="s">
        <v>1274</v>
      </c>
      <c r="F8559" s="9" t="s">
        <v>27917</v>
      </c>
      <c r="G8559" t="s">
        <v>12641</v>
      </c>
    </row>
    <row r="8560" spans="1:7" hidden="1" x14ac:dyDescent="0.25">
      <c r="A8560" t="s">
        <v>7354</v>
      </c>
      <c r="B8560" t="s">
        <v>1274</v>
      </c>
      <c r="F8560" s="9" t="s">
        <v>27920</v>
      </c>
      <c r="G8560" t="s">
        <v>12641</v>
      </c>
    </row>
    <row r="8561" spans="1:7" hidden="1" x14ac:dyDescent="0.25">
      <c r="A8561" t="s">
        <v>1627</v>
      </c>
      <c r="B8561" t="s">
        <v>1058</v>
      </c>
      <c r="F8561" s="9" t="s">
        <v>27923</v>
      </c>
      <c r="G8561" t="s">
        <v>12641</v>
      </c>
    </row>
    <row r="8562" spans="1:7" hidden="1" x14ac:dyDescent="0.25">
      <c r="A8562" t="s">
        <v>4</v>
      </c>
      <c r="B8562" t="s">
        <v>4393</v>
      </c>
      <c r="F8562" s="9" t="s">
        <v>27926</v>
      </c>
      <c r="G8562" t="s">
        <v>12641</v>
      </c>
    </row>
    <row r="8563" spans="1:7" hidden="1" x14ac:dyDescent="0.25">
      <c r="A8563" t="s">
        <v>7354</v>
      </c>
      <c r="B8563" t="s">
        <v>1274</v>
      </c>
      <c r="F8563" s="9" t="s">
        <v>27929</v>
      </c>
      <c r="G8563" t="s">
        <v>12641</v>
      </c>
    </row>
    <row r="8564" spans="1:7" hidden="1" x14ac:dyDescent="0.25">
      <c r="A8564" t="s">
        <v>7354</v>
      </c>
      <c r="B8564" t="s">
        <v>1274</v>
      </c>
      <c r="E8564" t="s">
        <v>2352</v>
      </c>
      <c r="F8564" s="9" t="s">
        <v>27932</v>
      </c>
      <c r="G8564" t="s">
        <v>12641</v>
      </c>
    </row>
    <row r="8565" spans="1:7" hidden="1" x14ac:dyDescent="0.25">
      <c r="A8565" t="s">
        <v>7354</v>
      </c>
      <c r="B8565" t="s">
        <v>1274</v>
      </c>
      <c r="F8565" s="9" t="s">
        <v>27935</v>
      </c>
      <c r="G8565" t="s">
        <v>12641</v>
      </c>
    </row>
    <row r="8566" spans="1:7" hidden="1" x14ac:dyDescent="0.25">
      <c r="A8566" t="s">
        <v>7354</v>
      </c>
      <c r="B8566" t="s">
        <v>1274</v>
      </c>
      <c r="F8566" s="9" t="s">
        <v>27938</v>
      </c>
      <c r="G8566" t="s">
        <v>12641</v>
      </c>
    </row>
    <row r="8567" spans="1:7" hidden="1" x14ac:dyDescent="0.25">
      <c r="A8567" t="s">
        <v>7354</v>
      </c>
      <c r="B8567" t="s">
        <v>1274</v>
      </c>
      <c r="F8567" s="9" t="s">
        <v>27941</v>
      </c>
      <c r="G8567" t="s">
        <v>12641</v>
      </c>
    </row>
    <row r="8568" spans="1:7" hidden="1" x14ac:dyDescent="0.25">
      <c r="A8568" t="s">
        <v>1627</v>
      </c>
      <c r="F8568" s="9" t="s">
        <v>27944</v>
      </c>
      <c r="G8568" t="s">
        <v>12641</v>
      </c>
    </row>
    <row r="8569" spans="1:7" hidden="1" x14ac:dyDescent="0.25">
      <c r="A8569" t="s">
        <v>1627</v>
      </c>
      <c r="F8569" s="9" t="s">
        <v>27947</v>
      </c>
      <c r="G8569" t="s">
        <v>12641</v>
      </c>
    </row>
    <row r="8570" spans="1:7" hidden="1" x14ac:dyDescent="0.25">
      <c r="A8570" t="s">
        <v>28100</v>
      </c>
      <c r="F8570" s="9" t="s">
        <v>27950</v>
      </c>
      <c r="G8570" t="s">
        <v>12641</v>
      </c>
    </row>
    <row r="8571" spans="1:7" hidden="1" x14ac:dyDescent="0.25">
      <c r="A8571" t="s">
        <v>28100</v>
      </c>
      <c r="F8571" s="9" t="s">
        <v>27953</v>
      </c>
      <c r="G8571" t="s">
        <v>12641</v>
      </c>
    </row>
    <row r="8572" spans="1:7" hidden="1" x14ac:dyDescent="0.25">
      <c r="A8572" t="s">
        <v>28101</v>
      </c>
      <c r="B8572" t="s">
        <v>1274</v>
      </c>
      <c r="F8572" s="9" t="s">
        <v>27956</v>
      </c>
      <c r="G8572" t="s">
        <v>12641</v>
      </c>
    </row>
    <row r="8573" spans="1:7" hidden="1" x14ac:dyDescent="0.25">
      <c r="A8573" t="s">
        <v>28102</v>
      </c>
      <c r="B8573" t="s">
        <v>1274</v>
      </c>
      <c r="F8573" s="9" t="s">
        <v>27959</v>
      </c>
      <c r="G8573" t="s">
        <v>12641</v>
      </c>
    </row>
    <row r="8574" spans="1:7" hidden="1" x14ac:dyDescent="0.25">
      <c r="A8574" t="s">
        <v>4</v>
      </c>
      <c r="B8574" t="s">
        <v>9</v>
      </c>
      <c r="F8574" s="9" t="s">
        <v>27962</v>
      </c>
      <c r="G8574" t="s">
        <v>12641</v>
      </c>
    </row>
    <row r="8575" spans="1:7" hidden="1" x14ac:dyDescent="0.25">
      <c r="A8575" t="s">
        <v>4</v>
      </c>
      <c r="B8575" t="s">
        <v>9</v>
      </c>
      <c r="F8575" s="9" t="s">
        <v>27965</v>
      </c>
      <c r="G8575" t="s">
        <v>12641</v>
      </c>
    </row>
    <row r="8576" spans="1:7" hidden="1" x14ac:dyDescent="0.25">
      <c r="A8576" t="s">
        <v>4</v>
      </c>
      <c r="B8576" t="s">
        <v>9</v>
      </c>
      <c r="F8576" s="9" t="s">
        <v>27968</v>
      </c>
      <c r="G8576" t="s">
        <v>12641</v>
      </c>
    </row>
    <row r="8577" spans="1:7" hidden="1" x14ac:dyDescent="0.25">
      <c r="A8577" t="s">
        <v>1273</v>
      </c>
      <c r="B8577" t="s">
        <v>86</v>
      </c>
      <c r="F8577" s="9" t="s">
        <v>27971</v>
      </c>
      <c r="G8577" t="s">
        <v>12641</v>
      </c>
    </row>
    <row r="8578" spans="1:7" hidden="1" x14ac:dyDescent="0.25">
      <c r="A8578" t="s">
        <v>587</v>
      </c>
      <c r="B8578" t="s">
        <v>86</v>
      </c>
      <c r="C8578" t="s">
        <v>58</v>
      </c>
      <c r="F8578" s="9" t="s">
        <v>27974</v>
      </c>
      <c r="G8578" t="s">
        <v>12641</v>
      </c>
    </row>
    <row r="8579" spans="1:7" hidden="1" x14ac:dyDescent="0.25">
      <c r="A8579" t="s">
        <v>7365</v>
      </c>
      <c r="B8579" t="s">
        <v>86</v>
      </c>
      <c r="D8579">
        <v>4</v>
      </c>
      <c r="F8579" s="9" t="s">
        <v>27977</v>
      </c>
      <c r="G8579" t="s">
        <v>12641</v>
      </c>
    </row>
    <row r="8580" spans="1:7" hidden="1" x14ac:dyDescent="0.25">
      <c r="A8580" t="s">
        <v>28103</v>
      </c>
      <c r="B8580" t="s">
        <v>1274</v>
      </c>
      <c r="F8580" s="9" t="s">
        <v>27980</v>
      </c>
      <c r="G8580" t="s">
        <v>12641</v>
      </c>
    </row>
    <row r="8581" spans="1:7" hidden="1" x14ac:dyDescent="0.25">
      <c r="A8581" t="s">
        <v>28104</v>
      </c>
      <c r="B8581" t="s">
        <v>1274</v>
      </c>
      <c r="F8581" s="9" t="s">
        <v>27983</v>
      </c>
      <c r="G8581" t="s">
        <v>12641</v>
      </c>
    </row>
    <row r="8582" spans="1:7" hidden="1" x14ac:dyDescent="0.25">
      <c r="A8582" t="s">
        <v>1627</v>
      </c>
      <c r="B8582" t="s">
        <v>1058</v>
      </c>
      <c r="F8582" s="9" t="s">
        <v>27986</v>
      </c>
      <c r="G8582" t="s">
        <v>12641</v>
      </c>
    </row>
    <row r="8583" spans="1:7" hidden="1" x14ac:dyDescent="0.25">
      <c r="A8583" t="s">
        <v>1627</v>
      </c>
      <c r="B8583" t="s">
        <v>1058</v>
      </c>
      <c r="F8583" s="9" t="s">
        <v>27989</v>
      </c>
      <c r="G8583" t="s">
        <v>12641</v>
      </c>
    </row>
    <row r="8584" spans="1:7" hidden="1" x14ac:dyDescent="0.25">
      <c r="A8584" t="s">
        <v>4</v>
      </c>
      <c r="B8584" t="s">
        <v>9</v>
      </c>
      <c r="F8584" s="9" t="s">
        <v>27992</v>
      </c>
      <c r="G8584" t="s">
        <v>12641</v>
      </c>
    </row>
    <row r="8585" spans="1:7" hidden="1" x14ac:dyDescent="0.25">
      <c r="A8585" t="s">
        <v>4</v>
      </c>
      <c r="B8585" t="s">
        <v>9</v>
      </c>
      <c r="F8585" s="9" t="s">
        <v>27995</v>
      </c>
      <c r="G8585" t="s">
        <v>12641</v>
      </c>
    </row>
    <row r="8586" spans="1:7" hidden="1" x14ac:dyDescent="0.25">
      <c r="A8586" t="s">
        <v>4</v>
      </c>
      <c r="B8586" t="s">
        <v>9</v>
      </c>
      <c r="F8586" s="9" t="s">
        <v>27659</v>
      </c>
      <c r="G8586" t="s">
        <v>12642</v>
      </c>
    </row>
    <row r="8587" spans="1:7" hidden="1" x14ac:dyDescent="0.25">
      <c r="A8587" t="s">
        <v>4</v>
      </c>
      <c r="B8587" t="s">
        <v>9</v>
      </c>
      <c r="F8587" s="9" t="s">
        <v>27662</v>
      </c>
      <c r="G8587" t="s">
        <v>12642</v>
      </c>
    </row>
    <row r="8588" spans="1:7" hidden="1" x14ac:dyDescent="0.25">
      <c r="A8588" t="s">
        <v>4</v>
      </c>
      <c r="B8588" t="s">
        <v>9</v>
      </c>
      <c r="F8588" s="9" t="s">
        <v>27665</v>
      </c>
      <c r="G8588" t="s">
        <v>12642</v>
      </c>
    </row>
    <row r="8589" spans="1:7" hidden="1" x14ac:dyDescent="0.25">
      <c r="A8589" t="s">
        <v>1627</v>
      </c>
      <c r="B8589" t="s">
        <v>687</v>
      </c>
      <c r="F8589" s="9" t="s">
        <v>27668</v>
      </c>
      <c r="G8589" t="s">
        <v>12642</v>
      </c>
    </row>
    <row r="8590" spans="1:7" hidden="1" x14ac:dyDescent="0.25">
      <c r="A8590" t="s">
        <v>4</v>
      </c>
      <c r="B8590" t="s">
        <v>9</v>
      </c>
      <c r="F8590" s="9" t="s">
        <v>27998</v>
      </c>
      <c r="G8590" t="s">
        <v>12642</v>
      </c>
    </row>
    <row r="8591" spans="1:7" hidden="1" x14ac:dyDescent="0.25">
      <c r="A8591" t="s">
        <v>4</v>
      </c>
      <c r="B8591" t="s">
        <v>9</v>
      </c>
      <c r="F8591" s="9" t="s">
        <v>28001</v>
      </c>
      <c r="G8591" t="s">
        <v>12642</v>
      </c>
    </row>
    <row r="8592" spans="1:7" hidden="1" x14ac:dyDescent="0.25">
      <c r="A8592" t="s">
        <v>4</v>
      </c>
      <c r="B8592" t="s">
        <v>8</v>
      </c>
      <c r="F8592" s="9" t="s">
        <v>27797</v>
      </c>
      <c r="G8592" t="s">
        <v>12643</v>
      </c>
    </row>
    <row r="8593" spans="1:7" hidden="1" x14ac:dyDescent="0.25">
      <c r="A8593" t="s">
        <v>4</v>
      </c>
      <c r="B8593" t="s">
        <v>27192</v>
      </c>
      <c r="F8593" s="9" t="s">
        <v>27800</v>
      </c>
      <c r="G8593" t="s">
        <v>12643</v>
      </c>
    </row>
    <row r="8594" spans="1:7" hidden="1" x14ac:dyDescent="0.25">
      <c r="A8594" t="s">
        <v>226</v>
      </c>
      <c r="B8594" t="s">
        <v>27192</v>
      </c>
      <c r="C8594" t="s">
        <v>1288</v>
      </c>
      <c r="F8594" s="9" t="s">
        <v>27803</v>
      </c>
      <c r="G8594" t="s">
        <v>12643</v>
      </c>
    </row>
    <row r="8595" spans="1:7" hidden="1" x14ac:dyDescent="0.25">
      <c r="A8595" t="s">
        <v>10567</v>
      </c>
      <c r="B8595" t="s">
        <v>27192</v>
      </c>
      <c r="F8595" s="9" t="s">
        <v>27806</v>
      </c>
      <c r="G8595" t="s">
        <v>12643</v>
      </c>
    </row>
    <row r="8596" spans="1:7" hidden="1" x14ac:dyDescent="0.25">
      <c r="A8596" t="s">
        <v>10567</v>
      </c>
      <c r="B8596" t="s">
        <v>27192</v>
      </c>
      <c r="E8596" t="s">
        <v>2352</v>
      </c>
      <c r="F8596" s="9" t="s">
        <v>27809</v>
      </c>
      <c r="G8596" t="s">
        <v>12643</v>
      </c>
    </row>
    <row r="8597" spans="1:7" hidden="1" x14ac:dyDescent="0.25">
      <c r="A8597" t="s">
        <v>28105</v>
      </c>
      <c r="B8597" t="s">
        <v>468</v>
      </c>
      <c r="F8597" s="9" t="s">
        <v>27812</v>
      </c>
      <c r="G8597" t="s">
        <v>12643</v>
      </c>
    </row>
    <row r="8598" spans="1:7" hidden="1" x14ac:dyDescent="0.25">
      <c r="A8598" t="s">
        <v>4</v>
      </c>
      <c r="B8598" t="s">
        <v>8</v>
      </c>
      <c r="F8598" s="9" t="s">
        <v>27815</v>
      </c>
      <c r="G8598" t="s">
        <v>12643</v>
      </c>
    </row>
    <row r="8599" spans="1:7" hidden="1" x14ac:dyDescent="0.25">
      <c r="A8599" t="s">
        <v>4</v>
      </c>
      <c r="B8599" t="s">
        <v>8</v>
      </c>
      <c r="F8599" s="9" t="s">
        <v>27818</v>
      </c>
      <c r="G8599" t="s">
        <v>12643</v>
      </c>
    </row>
    <row r="8600" spans="1:7" hidden="1" x14ac:dyDescent="0.25">
      <c r="A8600" t="s">
        <v>4</v>
      </c>
      <c r="B8600" t="s">
        <v>8</v>
      </c>
      <c r="F8600" s="9" t="s">
        <v>28004</v>
      </c>
      <c r="G8600" t="s">
        <v>12643</v>
      </c>
    </row>
    <row r="8601" spans="1:7" hidden="1" x14ac:dyDescent="0.25">
      <c r="A8601" t="s">
        <v>4</v>
      </c>
      <c r="B8601" t="s">
        <v>8</v>
      </c>
      <c r="F8601" s="9" t="s">
        <v>27403</v>
      </c>
      <c r="G8601" t="s">
        <v>12643</v>
      </c>
    </row>
    <row r="8602" spans="1:7" hidden="1" x14ac:dyDescent="0.25">
      <c r="A8602" t="s">
        <v>28106</v>
      </c>
      <c r="B8602" t="s">
        <v>86</v>
      </c>
      <c r="F8602" s="9" t="s">
        <v>28007</v>
      </c>
      <c r="G8602" t="s">
        <v>12643</v>
      </c>
    </row>
    <row r="8603" spans="1:7" hidden="1" x14ac:dyDescent="0.25">
      <c r="A8603" t="s">
        <v>28106</v>
      </c>
      <c r="B8603" t="s">
        <v>86</v>
      </c>
      <c r="E8603" t="s">
        <v>2352</v>
      </c>
      <c r="F8603" s="9" t="s">
        <v>28010</v>
      </c>
      <c r="G8603" t="s">
        <v>12643</v>
      </c>
    </row>
    <row r="8604" spans="1:7" hidden="1" x14ac:dyDescent="0.25">
      <c r="A8604" t="s">
        <v>137</v>
      </c>
      <c r="B8604" t="s">
        <v>86</v>
      </c>
      <c r="C8604" t="s">
        <v>5697</v>
      </c>
      <c r="F8604" s="9" t="s">
        <v>28013</v>
      </c>
      <c r="G8604" t="s">
        <v>12643</v>
      </c>
    </row>
    <row r="8605" spans="1:7" hidden="1" x14ac:dyDescent="0.25">
      <c r="A8605" t="s">
        <v>137</v>
      </c>
      <c r="B8605" t="s">
        <v>86</v>
      </c>
      <c r="C8605" t="s">
        <v>5697</v>
      </c>
      <c r="E8605" t="s">
        <v>2352</v>
      </c>
      <c r="F8605" s="9" t="s">
        <v>28016</v>
      </c>
      <c r="G8605" t="s">
        <v>12643</v>
      </c>
    </row>
    <row r="8606" spans="1:7" hidden="1" x14ac:dyDescent="0.25">
      <c r="A8606" t="s">
        <v>4</v>
      </c>
      <c r="B8606" t="s">
        <v>8</v>
      </c>
      <c r="F8606" s="9" t="s">
        <v>28019</v>
      </c>
      <c r="G8606" t="s">
        <v>12643</v>
      </c>
    </row>
    <row r="8607" spans="1:7" hidden="1" x14ac:dyDescent="0.25">
      <c r="A8607" t="s">
        <v>1273</v>
      </c>
      <c r="B8607" t="s">
        <v>27875</v>
      </c>
      <c r="F8607" s="9" t="s">
        <v>28022</v>
      </c>
      <c r="G8607" t="s">
        <v>12643</v>
      </c>
    </row>
    <row r="8608" spans="1:7" hidden="1" x14ac:dyDescent="0.25">
      <c r="A8608" t="s">
        <v>226</v>
      </c>
      <c r="B8608" t="s">
        <v>27875</v>
      </c>
      <c r="C8608" t="s">
        <v>58</v>
      </c>
      <c r="E8608" t="s">
        <v>2352</v>
      </c>
      <c r="F8608" s="9" t="s">
        <v>28025</v>
      </c>
      <c r="G8608" t="s">
        <v>12643</v>
      </c>
    </row>
    <row r="8609" spans="1:7" hidden="1" x14ac:dyDescent="0.25">
      <c r="A8609" t="s">
        <v>226</v>
      </c>
      <c r="B8609" t="s">
        <v>27875</v>
      </c>
      <c r="C8609" t="s">
        <v>58</v>
      </c>
      <c r="E8609" t="s">
        <v>2352</v>
      </c>
      <c r="F8609" s="9" t="s">
        <v>28028</v>
      </c>
      <c r="G8609" t="s">
        <v>12643</v>
      </c>
    </row>
    <row r="8610" spans="1:7" hidden="1" x14ac:dyDescent="0.25">
      <c r="A8610" t="s">
        <v>587</v>
      </c>
      <c r="B8610" t="s">
        <v>27875</v>
      </c>
      <c r="C8610" t="s">
        <v>58</v>
      </c>
      <c r="F8610" s="9" t="s">
        <v>28031</v>
      </c>
      <c r="G8610" t="s">
        <v>12643</v>
      </c>
    </row>
    <row r="8611" spans="1:7" hidden="1" x14ac:dyDescent="0.25">
      <c r="A8611" t="s">
        <v>1273</v>
      </c>
      <c r="B8611" t="s">
        <v>27192</v>
      </c>
      <c r="F8611" s="9" t="s">
        <v>28034</v>
      </c>
      <c r="G8611" t="s">
        <v>12643</v>
      </c>
    </row>
    <row r="8612" spans="1:7" hidden="1" x14ac:dyDescent="0.25">
      <c r="A8612" t="s">
        <v>10567</v>
      </c>
      <c r="B8612" t="s">
        <v>27192</v>
      </c>
      <c r="F8612" s="9" t="s">
        <v>28037</v>
      </c>
      <c r="G8612" t="s">
        <v>12643</v>
      </c>
    </row>
    <row r="8613" spans="1:7" hidden="1" x14ac:dyDescent="0.25">
      <c r="A8613" t="s">
        <v>28107</v>
      </c>
      <c r="B8613" t="s">
        <v>86</v>
      </c>
      <c r="F8613" s="9" t="s">
        <v>28040</v>
      </c>
      <c r="G8613" t="s">
        <v>12643</v>
      </c>
    </row>
    <row r="8614" spans="1:7" hidden="1" x14ac:dyDescent="0.25">
      <c r="A8614" t="s">
        <v>28107</v>
      </c>
      <c r="B8614" t="s">
        <v>86</v>
      </c>
      <c r="E8614" t="s">
        <v>2352</v>
      </c>
      <c r="F8614" s="9" t="s">
        <v>28043</v>
      </c>
      <c r="G8614" t="s">
        <v>12643</v>
      </c>
    </row>
    <row r="8615" spans="1:7" hidden="1" x14ac:dyDescent="0.25">
      <c r="A8615" t="s">
        <v>4</v>
      </c>
      <c r="B8615" t="s">
        <v>28108</v>
      </c>
      <c r="F8615" s="9" t="s">
        <v>28046</v>
      </c>
      <c r="G8615" t="s">
        <v>12643</v>
      </c>
    </row>
    <row r="8616" spans="1:7" hidden="1" x14ac:dyDescent="0.25">
      <c r="A8616" t="s">
        <v>7365</v>
      </c>
      <c r="B8616" t="s">
        <v>86</v>
      </c>
      <c r="F8616" s="9" t="s">
        <v>28049</v>
      </c>
      <c r="G8616" t="s">
        <v>12643</v>
      </c>
    </row>
    <row r="8617" spans="1:7" hidden="1" x14ac:dyDescent="0.25">
      <c r="A8617" t="s">
        <v>4</v>
      </c>
      <c r="B8617" t="s">
        <v>28108</v>
      </c>
      <c r="F8617" s="9" t="s">
        <v>28052</v>
      </c>
      <c r="G8617" t="s">
        <v>12643</v>
      </c>
    </row>
    <row r="8618" spans="1:7" hidden="1" x14ac:dyDescent="0.25">
      <c r="A8618" t="s">
        <v>7365</v>
      </c>
      <c r="B8618" t="s">
        <v>86</v>
      </c>
      <c r="F8618" s="9" t="s">
        <v>28055</v>
      </c>
      <c r="G8618" t="s">
        <v>12643</v>
      </c>
    </row>
    <row r="8619" spans="1:7" hidden="1" x14ac:dyDescent="0.25">
      <c r="A8619" t="s">
        <v>7365</v>
      </c>
      <c r="B8619" t="s">
        <v>86</v>
      </c>
      <c r="F8619" s="9" t="s">
        <v>28058</v>
      </c>
      <c r="G8619" t="s">
        <v>12643</v>
      </c>
    </row>
    <row r="8620" spans="1:7" hidden="1" x14ac:dyDescent="0.25">
      <c r="A8620" t="s">
        <v>4</v>
      </c>
      <c r="B8620" t="s">
        <v>8</v>
      </c>
      <c r="F8620" s="9" t="s">
        <v>28061</v>
      </c>
      <c r="G8620" t="s">
        <v>12643</v>
      </c>
    </row>
    <row r="8621" spans="1:7" hidden="1" x14ac:dyDescent="0.25">
      <c r="A8621" t="s">
        <v>4</v>
      </c>
      <c r="B8621" t="s">
        <v>8</v>
      </c>
      <c r="F8621" s="9" t="s">
        <v>27671</v>
      </c>
      <c r="G8621" t="s">
        <v>12644</v>
      </c>
    </row>
    <row r="8622" spans="1:7" hidden="1" x14ac:dyDescent="0.25">
      <c r="A8622" t="s">
        <v>588</v>
      </c>
      <c r="B8622" t="s">
        <v>86</v>
      </c>
      <c r="F8622" s="9" t="s">
        <v>27674</v>
      </c>
      <c r="G8622" t="s">
        <v>12644</v>
      </c>
    </row>
    <row r="8623" spans="1:7" hidden="1" x14ac:dyDescent="0.25">
      <c r="A8623" t="s">
        <v>4</v>
      </c>
      <c r="B8623" t="s">
        <v>8</v>
      </c>
      <c r="F8623" s="9" t="s">
        <v>27677</v>
      </c>
      <c r="G8623" t="s">
        <v>12644</v>
      </c>
    </row>
    <row r="8624" spans="1:7" hidden="1" x14ac:dyDescent="0.25">
      <c r="A8624" t="s">
        <v>4</v>
      </c>
      <c r="B8624" t="s">
        <v>8</v>
      </c>
      <c r="F8624" s="9" t="s">
        <v>28064</v>
      </c>
      <c r="G8624" t="s">
        <v>12644</v>
      </c>
    </row>
    <row r="8625" spans="1:7" hidden="1" x14ac:dyDescent="0.25">
      <c r="A8625" t="s">
        <v>226</v>
      </c>
      <c r="B8625" t="s">
        <v>86</v>
      </c>
      <c r="C8625" t="s">
        <v>5697</v>
      </c>
      <c r="F8625" s="9" t="s">
        <v>28109</v>
      </c>
      <c r="G8625" t="s">
        <v>12644</v>
      </c>
    </row>
    <row r="8626" spans="1:7" hidden="1" x14ac:dyDescent="0.25">
      <c r="A8626" t="s">
        <v>28157</v>
      </c>
      <c r="B8626" t="s">
        <v>1274</v>
      </c>
      <c r="F8626" s="9" t="s">
        <v>28112</v>
      </c>
      <c r="G8626" t="s">
        <v>12644</v>
      </c>
    </row>
    <row r="8627" spans="1:7" hidden="1" x14ac:dyDescent="0.25">
      <c r="A8627" t="s">
        <v>28157</v>
      </c>
      <c r="B8627" t="s">
        <v>1274</v>
      </c>
      <c r="F8627" s="9" t="s">
        <v>28115</v>
      </c>
      <c r="G8627" t="s">
        <v>12644</v>
      </c>
    </row>
    <row r="8628" spans="1:7" hidden="1" x14ac:dyDescent="0.25">
      <c r="A8628" t="s">
        <v>4</v>
      </c>
      <c r="B8628" t="s">
        <v>8</v>
      </c>
      <c r="F8628" s="9" t="s">
        <v>28133</v>
      </c>
      <c r="G8628" t="s">
        <v>12644</v>
      </c>
    </row>
    <row r="8629" spans="1:7" hidden="1" x14ac:dyDescent="0.25">
      <c r="A8629" t="s">
        <v>4</v>
      </c>
      <c r="B8629" t="s">
        <v>8</v>
      </c>
      <c r="F8629" s="9" t="s">
        <v>27680</v>
      </c>
      <c r="G8629" t="s">
        <v>12644</v>
      </c>
    </row>
    <row r="8630" spans="1:7" hidden="1" x14ac:dyDescent="0.25">
      <c r="A8630" t="s">
        <v>4</v>
      </c>
      <c r="B8630" t="s">
        <v>8</v>
      </c>
      <c r="F8630" s="9" t="s">
        <v>28136</v>
      </c>
      <c r="G8630" t="s">
        <v>12644</v>
      </c>
    </row>
    <row r="8631" spans="1:7" hidden="1" x14ac:dyDescent="0.25">
      <c r="A8631" t="s">
        <v>226</v>
      </c>
      <c r="B8631" t="s">
        <v>27875</v>
      </c>
      <c r="C8631" t="s">
        <v>58</v>
      </c>
      <c r="F8631" s="9" t="s">
        <v>28139</v>
      </c>
      <c r="G8631" t="s">
        <v>12644</v>
      </c>
    </row>
    <row r="8632" spans="1:7" hidden="1" x14ac:dyDescent="0.25">
      <c r="A8632" t="s">
        <v>226</v>
      </c>
      <c r="B8632" t="s">
        <v>27875</v>
      </c>
      <c r="C8632" t="s">
        <v>58</v>
      </c>
      <c r="F8632" s="9" t="s">
        <v>28142</v>
      </c>
      <c r="G8632" t="s">
        <v>12644</v>
      </c>
    </row>
    <row r="8633" spans="1:7" hidden="1" x14ac:dyDescent="0.25">
      <c r="A8633" t="s">
        <v>226</v>
      </c>
      <c r="B8633" t="s">
        <v>27875</v>
      </c>
      <c r="C8633" t="s">
        <v>58</v>
      </c>
      <c r="F8633" s="9" t="s">
        <v>28145</v>
      </c>
      <c r="G8633" t="s">
        <v>12644</v>
      </c>
    </row>
    <row r="8634" spans="1:7" hidden="1" x14ac:dyDescent="0.25">
      <c r="A8634" t="s">
        <v>226</v>
      </c>
      <c r="B8634" t="s">
        <v>27875</v>
      </c>
      <c r="C8634" t="s">
        <v>58</v>
      </c>
      <c r="F8634" s="9" t="s">
        <v>28148</v>
      </c>
      <c r="G8634" t="s">
        <v>12644</v>
      </c>
    </row>
    <row r="8635" spans="1:7" hidden="1" x14ac:dyDescent="0.25">
      <c r="A8635" t="s">
        <v>3397</v>
      </c>
      <c r="B8635" t="s">
        <v>27875</v>
      </c>
      <c r="F8635" s="9" t="s">
        <v>28151</v>
      </c>
      <c r="G8635" t="s">
        <v>12644</v>
      </c>
    </row>
    <row r="8636" spans="1:7" hidden="1" x14ac:dyDescent="0.25">
      <c r="A8636" t="s">
        <v>4</v>
      </c>
      <c r="B8636" t="s">
        <v>8</v>
      </c>
      <c r="F8636" s="9" t="s">
        <v>28154</v>
      </c>
      <c r="G8636" t="s">
        <v>12644</v>
      </c>
    </row>
    <row r="8637" spans="1:7" hidden="1" x14ac:dyDescent="0.25">
      <c r="A8637" t="s">
        <v>4</v>
      </c>
      <c r="B8637" t="s">
        <v>8</v>
      </c>
      <c r="F8637" s="9" t="s">
        <v>27683</v>
      </c>
      <c r="G8637" t="s">
        <v>1537</v>
      </c>
    </row>
    <row r="8638" spans="1:7" hidden="1" x14ac:dyDescent="0.25">
      <c r="A8638" t="s">
        <v>4</v>
      </c>
      <c r="B8638" t="s">
        <v>8</v>
      </c>
      <c r="F8638" s="9" t="s">
        <v>27686</v>
      </c>
      <c r="G8638" t="s">
        <v>1537</v>
      </c>
    </row>
    <row r="8639" spans="1:7" hidden="1" x14ac:dyDescent="0.25">
      <c r="A8639" t="s">
        <v>4</v>
      </c>
      <c r="B8639" t="s">
        <v>8</v>
      </c>
      <c r="F8639" s="9" t="s">
        <v>27689</v>
      </c>
      <c r="G8639" t="s">
        <v>1537</v>
      </c>
    </row>
    <row r="8640" spans="1:7" hidden="1" x14ac:dyDescent="0.25">
      <c r="A8640" t="s">
        <v>4</v>
      </c>
      <c r="B8640" t="s">
        <v>8</v>
      </c>
      <c r="F8640" s="9" t="s">
        <v>27692</v>
      </c>
      <c r="G8640" t="s">
        <v>1537</v>
      </c>
    </row>
    <row r="8641" spans="1:7" hidden="1" x14ac:dyDescent="0.25">
      <c r="A8641" t="s">
        <v>4</v>
      </c>
      <c r="B8641" t="s">
        <v>8</v>
      </c>
      <c r="F8641" s="9" t="s">
        <v>28118</v>
      </c>
      <c r="G8641" t="s">
        <v>1537</v>
      </c>
    </row>
    <row r="8642" spans="1:7" hidden="1" x14ac:dyDescent="0.25">
      <c r="A8642" t="s">
        <v>4</v>
      </c>
      <c r="B8642" t="s">
        <v>8</v>
      </c>
      <c r="F8642" s="9" t="s">
        <v>28121</v>
      </c>
      <c r="G8642" t="s">
        <v>1537</v>
      </c>
    </row>
    <row r="8643" spans="1:7" hidden="1" x14ac:dyDescent="0.25">
      <c r="A8643" t="s">
        <v>4</v>
      </c>
      <c r="B8643" t="s">
        <v>8</v>
      </c>
      <c r="F8643" s="9" t="s">
        <v>28124</v>
      </c>
      <c r="G8643" t="s">
        <v>1537</v>
      </c>
    </row>
    <row r="8644" spans="1:7" hidden="1" x14ac:dyDescent="0.25">
      <c r="A8644" t="s">
        <v>4</v>
      </c>
      <c r="B8644" t="s">
        <v>8</v>
      </c>
      <c r="F8644" s="9" t="s">
        <v>28127</v>
      </c>
      <c r="G8644" t="s">
        <v>1537</v>
      </c>
    </row>
    <row r="8645" spans="1:7" hidden="1" x14ac:dyDescent="0.25">
      <c r="A8645" t="s">
        <v>4</v>
      </c>
      <c r="B8645" t="s">
        <v>8</v>
      </c>
      <c r="F8645" s="9" t="s">
        <v>28130</v>
      </c>
      <c r="G8645" t="s">
        <v>1537</v>
      </c>
    </row>
    <row r="8646" spans="1:7" hidden="1" x14ac:dyDescent="0.25">
      <c r="A8646" t="s">
        <v>4</v>
      </c>
      <c r="B8646" t="s">
        <v>8</v>
      </c>
      <c r="F8646" s="9" t="s">
        <v>28158</v>
      </c>
      <c r="G8646" t="s">
        <v>1537</v>
      </c>
    </row>
    <row r="8647" spans="1:7" hidden="1" x14ac:dyDescent="0.25">
      <c r="A8647" t="s">
        <v>4</v>
      </c>
      <c r="B8647" t="s">
        <v>8</v>
      </c>
      <c r="F8647" s="9" t="s">
        <v>28161</v>
      </c>
      <c r="G8647" t="s">
        <v>1537</v>
      </c>
    </row>
    <row r="8648" spans="1:7" hidden="1" x14ac:dyDescent="0.25">
      <c r="A8648" t="s">
        <v>4</v>
      </c>
      <c r="B8648" t="s">
        <v>8</v>
      </c>
      <c r="F8648" s="9" t="s">
        <v>28164</v>
      </c>
      <c r="G8648" t="s">
        <v>1537</v>
      </c>
    </row>
    <row r="8649" spans="1:7" hidden="1" x14ac:dyDescent="0.25">
      <c r="A8649" t="s">
        <v>4</v>
      </c>
      <c r="B8649" t="s">
        <v>8</v>
      </c>
      <c r="F8649" s="9" t="s">
        <v>28167</v>
      </c>
      <c r="G8649" t="s">
        <v>1537</v>
      </c>
    </row>
    <row r="8650" spans="1:7" hidden="1" x14ac:dyDescent="0.25">
      <c r="A8650" t="s">
        <v>4</v>
      </c>
      <c r="B8650" t="s">
        <v>8</v>
      </c>
      <c r="F8650" s="9" t="s">
        <v>28170</v>
      </c>
      <c r="G8650" t="s">
        <v>1537</v>
      </c>
    </row>
    <row r="8651" spans="1:7" hidden="1" x14ac:dyDescent="0.25">
      <c r="A8651" t="s">
        <v>4</v>
      </c>
      <c r="B8651" t="s">
        <v>8</v>
      </c>
      <c r="F8651" s="9" t="s">
        <v>27695</v>
      </c>
      <c r="G8651" t="s">
        <v>1600</v>
      </c>
    </row>
    <row r="8652" spans="1:7" hidden="1" x14ac:dyDescent="0.25">
      <c r="A8652" t="s">
        <v>4</v>
      </c>
      <c r="B8652" t="s">
        <v>8</v>
      </c>
      <c r="F8652" s="9" t="s">
        <v>27698</v>
      </c>
      <c r="G8652" t="s">
        <v>1600</v>
      </c>
    </row>
    <row r="8653" spans="1:7" hidden="1" x14ac:dyDescent="0.25">
      <c r="A8653" t="s">
        <v>4</v>
      </c>
      <c r="B8653" t="s">
        <v>8</v>
      </c>
      <c r="F8653" s="9" t="s">
        <v>28173</v>
      </c>
      <c r="G8653" t="s">
        <v>1600</v>
      </c>
    </row>
    <row r="8654" spans="1:7" hidden="1" x14ac:dyDescent="0.25">
      <c r="A8654" t="s">
        <v>4</v>
      </c>
      <c r="B8654" t="s">
        <v>8</v>
      </c>
      <c r="F8654" s="9" t="s">
        <v>28176</v>
      </c>
      <c r="G8654" t="s">
        <v>1600</v>
      </c>
    </row>
    <row r="8655" spans="1:7" hidden="1" x14ac:dyDescent="0.25">
      <c r="A8655" t="s">
        <v>4</v>
      </c>
      <c r="B8655" t="s">
        <v>8</v>
      </c>
      <c r="F8655" s="9" t="s">
        <v>28179</v>
      </c>
      <c r="G8655" t="s">
        <v>1600</v>
      </c>
    </row>
    <row r="8656" spans="1:7" hidden="1" x14ac:dyDescent="0.25">
      <c r="A8656" t="s">
        <v>4</v>
      </c>
      <c r="B8656" t="s">
        <v>8</v>
      </c>
      <c r="F8656" s="9" t="s">
        <v>28182</v>
      </c>
      <c r="G8656" t="s">
        <v>1600</v>
      </c>
    </row>
    <row r="8657" spans="1:7" hidden="1" x14ac:dyDescent="0.25">
      <c r="A8657" t="s">
        <v>4</v>
      </c>
      <c r="B8657" t="s">
        <v>8</v>
      </c>
      <c r="F8657" s="9" t="s">
        <v>28185</v>
      </c>
      <c r="G8657" t="s">
        <v>1600</v>
      </c>
    </row>
    <row r="8658" spans="1:7" hidden="1" x14ac:dyDescent="0.25">
      <c r="A8658" t="s">
        <v>4</v>
      </c>
      <c r="B8658" t="s">
        <v>8</v>
      </c>
      <c r="F8658" s="9" t="s">
        <v>28188</v>
      </c>
      <c r="G8658" t="s">
        <v>1600</v>
      </c>
    </row>
    <row r="8659" spans="1:7" hidden="1" x14ac:dyDescent="0.25">
      <c r="A8659" t="s">
        <v>10020</v>
      </c>
      <c r="F8659" s="9" t="s">
        <v>27701</v>
      </c>
      <c r="G8659" t="s">
        <v>10022</v>
      </c>
    </row>
    <row r="8660" spans="1:7" hidden="1" x14ac:dyDescent="0.25">
      <c r="A8660" t="s">
        <v>4</v>
      </c>
      <c r="F8660" s="9" t="s">
        <v>27704</v>
      </c>
      <c r="G8660" t="s">
        <v>10022</v>
      </c>
    </row>
    <row r="8661" spans="1:7" hidden="1" x14ac:dyDescent="0.25">
      <c r="A8661" t="s">
        <v>4</v>
      </c>
      <c r="F8661" s="9" t="s">
        <v>27707</v>
      </c>
      <c r="G8661" t="s">
        <v>10022</v>
      </c>
    </row>
    <row r="8662" spans="1:7" hidden="1" x14ac:dyDescent="0.25">
      <c r="A8662" t="s">
        <v>4</v>
      </c>
      <c r="F8662" s="9" t="s">
        <v>28191</v>
      </c>
      <c r="G8662" t="s">
        <v>10022</v>
      </c>
    </row>
    <row r="8663" spans="1:7" hidden="1" x14ac:dyDescent="0.25">
      <c r="A8663" t="s">
        <v>10020</v>
      </c>
      <c r="F8663" s="9" t="s">
        <v>28194</v>
      </c>
      <c r="G8663" t="s">
        <v>10022</v>
      </c>
    </row>
    <row r="8664" spans="1:7" hidden="1" x14ac:dyDescent="0.25">
      <c r="A8664" t="s">
        <v>10020</v>
      </c>
      <c r="F8664" s="9" t="s">
        <v>28197</v>
      </c>
      <c r="G8664" t="s">
        <v>10022</v>
      </c>
    </row>
    <row r="8665" spans="1:7" hidden="1" x14ac:dyDescent="0.25">
      <c r="A8665" t="s">
        <v>4</v>
      </c>
      <c r="F8665" s="9" t="s">
        <v>28200</v>
      </c>
      <c r="G8665" t="s">
        <v>10022</v>
      </c>
    </row>
    <row r="8666" spans="1:7" hidden="1" x14ac:dyDescent="0.25">
      <c r="A8666" t="s">
        <v>10020</v>
      </c>
      <c r="F8666" s="9" t="s">
        <v>28203</v>
      </c>
      <c r="G8666" t="s">
        <v>10022</v>
      </c>
    </row>
    <row r="8667" spans="1:7" hidden="1" x14ac:dyDescent="0.25">
      <c r="A8667" t="s">
        <v>10020</v>
      </c>
      <c r="F8667" s="9" t="s">
        <v>28206</v>
      </c>
      <c r="G8667" t="s">
        <v>10022</v>
      </c>
    </row>
    <row r="8668" spans="1:7" hidden="1" x14ac:dyDescent="0.25">
      <c r="A8668" t="s">
        <v>4</v>
      </c>
      <c r="F8668" s="9" t="s">
        <v>28209</v>
      </c>
      <c r="G8668" t="s">
        <v>10022</v>
      </c>
    </row>
    <row r="8669" spans="1:7" hidden="1" x14ac:dyDescent="0.25">
      <c r="A8669" t="s">
        <v>4</v>
      </c>
      <c r="B8669" t="s">
        <v>18884</v>
      </c>
      <c r="F8669" s="9" t="s">
        <v>27710</v>
      </c>
      <c r="G8669" t="s">
        <v>11078</v>
      </c>
    </row>
    <row r="8670" spans="1:7" hidden="1" x14ac:dyDescent="0.25">
      <c r="A8670" t="s">
        <v>4</v>
      </c>
      <c r="B8670" t="s">
        <v>18884</v>
      </c>
      <c r="F8670" s="9" t="s">
        <v>27713</v>
      </c>
      <c r="G8670" t="s">
        <v>11078</v>
      </c>
    </row>
    <row r="8671" spans="1:7" hidden="1" x14ac:dyDescent="0.25">
      <c r="A8671" t="s">
        <v>4</v>
      </c>
      <c r="B8671" t="s">
        <v>7068</v>
      </c>
      <c r="F8671" s="9" t="s">
        <v>27716</v>
      </c>
      <c r="G8671" t="s">
        <v>11078</v>
      </c>
    </row>
    <row r="8672" spans="1:7" hidden="1" x14ac:dyDescent="0.25">
      <c r="A8672" t="s">
        <v>4</v>
      </c>
      <c r="B8672" t="s">
        <v>8</v>
      </c>
      <c r="F8672" s="9" t="s">
        <v>27719</v>
      </c>
      <c r="G8672" t="s">
        <v>11078</v>
      </c>
    </row>
    <row r="8673" spans="1:7" hidden="1" x14ac:dyDescent="0.25">
      <c r="A8673" t="s">
        <v>4</v>
      </c>
      <c r="B8673" t="s">
        <v>18884</v>
      </c>
      <c r="F8673" s="9" t="s">
        <v>28212</v>
      </c>
      <c r="G8673" t="s">
        <v>11078</v>
      </c>
    </row>
    <row r="8674" spans="1:7" hidden="1" x14ac:dyDescent="0.25">
      <c r="A8674" t="s">
        <v>4</v>
      </c>
      <c r="B8674" t="s">
        <v>8</v>
      </c>
      <c r="F8674" s="9" t="s">
        <v>28215</v>
      </c>
      <c r="G8674" t="s">
        <v>11078</v>
      </c>
    </row>
    <row r="8675" spans="1:7" hidden="1" x14ac:dyDescent="0.25">
      <c r="A8675" t="s">
        <v>7354</v>
      </c>
      <c r="B8675" t="s">
        <v>1274</v>
      </c>
      <c r="F8675" s="9" t="s">
        <v>28218</v>
      </c>
      <c r="G8675" t="s">
        <v>11078</v>
      </c>
    </row>
    <row r="8676" spans="1:7" hidden="1" x14ac:dyDescent="0.25">
      <c r="A8676" t="s">
        <v>4</v>
      </c>
      <c r="B8676" t="s">
        <v>18884</v>
      </c>
      <c r="F8676" s="9" t="s">
        <v>28221</v>
      </c>
      <c r="G8676" t="s">
        <v>11078</v>
      </c>
    </row>
    <row r="8677" spans="1:7" hidden="1" x14ac:dyDescent="0.25">
      <c r="A8677" t="s">
        <v>4</v>
      </c>
      <c r="B8677" t="s">
        <v>18884</v>
      </c>
      <c r="F8677" s="9" t="s">
        <v>28224</v>
      </c>
      <c r="G8677" t="s">
        <v>11078</v>
      </c>
    </row>
    <row r="8678" spans="1:7" hidden="1" x14ac:dyDescent="0.25">
      <c r="A8678" t="s">
        <v>4</v>
      </c>
      <c r="B8678" t="s">
        <v>18884</v>
      </c>
      <c r="F8678" s="9" t="s">
        <v>28227</v>
      </c>
      <c r="G8678" t="s">
        <v>11078</v>
      </c>
    </row>
    <row r="8679" spans="1:7" hidden="1" x14ac:dyDescent="0.25">
      <c r="A8679" t="s">
        <v>28329</v>
      </c>
      <c r="B8679" t="s">
        <v>21725</v>
      </c>
      <c r="C8679" t="s">
        <v>4087</v>
      </c>
      <c r="F8679" s="9" t="s">
        <v>28230</v>
      </c>
      <c r="G8679" t="s">
        <v>11078</v>
      </c>
    </row>
    <row r="8680" spans="1:7" hidden="1" x14ac:dyDescent="0.25">
      <c r="A8680" t="s">
        <v>28330</v>
      </c>
      <c r="B8680" t="s">
        <v>1274</v>
      </c>
      <c r="F8680" s="9" t="s">
        <v>28233</v>
      </c>
      <c r="G8680" t="s">
        <v>11078</v>
      </c>
    </row>
    <row r="8681" spans="1:7" hidden="1" x14ac:dyDescent="0.25">
      <c r="A8681" t="s">
        <v>4</v>
      </c>
      <c r="B8681" t="s">
        <v>18884</v>
      </c>
      <c r="F8681" s="9" t="s">
        <v>28236</v>
      </c>
      <c r="G8681" t="s">
        <v>11078</v>
      </c>
    </row>
    <row r="8682" spans="1:7" hidden="1" x14ac:dyDescent="0.25">
      <c r="A8682" t="s">
        <v>4</v>
      </c>
      <c r="B8682" t="s">
        <v>8</v>
      </c>
      <c r="F8682" s="9" t="s">
        <v>28239</v>
      </c>
      <c r="G8682" t="s">
        <v>11078</v>
      </c>
    </row>
    <row r="8683" spans="1:7" hidden="1" x14ac:dyDescent="0.25">
      <c r="A8683" t="s">
        <v>4</v>
      </c>
      <c r="B8683" t="s">
        <v>1274</v>
      </c>
      <c r="F8683" s="9" t="s">
        <v>27737</v>
      </c>
      <c r="G8683" t="s">
        <v>11079</v>
      </c>
    </row>
    <row r="8684" spans="1:7" hidden="1" x14ac:dyDescent="0.25">
      <c r="A8684" t="s">
        <v>4</v>
      </c>
      <c r="B8684" t="s">
        <v>1274</v>
      </c>
      <c r="F8684" s="9" t="s">
        <v>27740</v>
      </c>
      <c r="G8684" t="s">
        <v>11079</v>
      </c>
    </row>
    <row r="8685" spans="1:7" hidden="1" x14ac:dyDescent="0.25">
      <c r="A8685" t="s">
        <v>4</v>
      </c>
      <c r="B8685" t="s">
        <v>468</v>
      </c>
      <c r="F8685" s="9" t="s">
        <v>27743</v>
      </c>
      <c r="G8685" t="s">
        <v>11079</v>
      </c>
    </row>
    <row r="8686" spans="1:7" hidden="1" x14ac:dyDescent="0.25">
      <c r="A8686" t="s">
        <v>4</v>
      </c>
      <c r="B8686" t="s">
        <v>468</v>
      </c>
      <c r="F8686" s="9" t="s">
        <v>27746</v>
      </c>
      <c r="G8686" t="s">
        <v>11079</v>
      </c>
    </row>
    <row r="8687" spans="1:7" hidden="1" x14ac:dyDescent="0.25">
      <c r="A8687" t="s">
        <v>4</v>
      </c>
      <c r="B8687" t="s">
        <v>468</v>
      </c>
      <c r="F8687" s="9" t="s">
        <v>27749</v>
      </c>
      <c r="G8687" t="s">
        <v>11079</v>
      </c>
    </row>
    <row r="8688" spans="1:7" hidden="1" x14ac:dyDescent="0.25">
      <c r="A8688" t="s">
        <v>4</v>
      </c>
      <c r="B8688" t="s">
        <v>468</v>
      </c>
      <c r="F8688" s="9" t="s">
        <v>27752</v>
      </c>
      <c r="G8688" t="s">
        <v>11079</v>
      </c>
    </row>
    <row r="8689" spans="1:7" hidden="1" x14ac:dyDescent="0.25">
      <c r="A8689" t="s">
        <v>16689</v>
      </c>
      <c r="B8689" t="s">
        <v>1274</v>
      </c>
      <c r="F8689" s="9" t="s">
        <v>27755</v>
      </c>
      <c r="G8689" t="s">
        <v>11079</v>
      </c>
    </row>
    <row r="8690" spans="1:7" hidden="1" x14ac:dyDescent="0.25">
      <c r="A8690" t="s">
        <v>16689</v>
      </c>
      <c r="B8690" t="s">
        <v>1274</v>
      </c>
      <c r="F8690" s="9" t="s">
        <v>27758</v>
      </c>
      <c r="G8690" t="s">
        <v>11079</v>
      </c>
    </row>
    <row r="8691" spans="1:7" hidden="1" x14ac:dyDescent="0.25">
      <c r="A8691" t="s">
        <v>16689</v>
      </c>
      <c r="B8691" t="s">
        <v>1274</v>
      </c>
      <c r="F8691" s="9" t="s">
        <v>27761</v>
      </c>
      <c r="G8691" t="s">
        <v>11079</v>
      </c>
    </row>
    <row r="8692" spans="1:7" hidden="1" x14ac:dyDescent="0.25">
      <c r="A8692" t="s">
        <v>4</v>
      </c>
      <c r="B8692" t="s">
        <v>468</v>
      </c>
      <c r="F8692" s="9" t="s">
        <v>27764</v>
      </c>
      <c r="G8692" t="s">
        <v>11079</v>
      </c>
    </row>
    <row r="8693" spans="1:7" hidden="1" x14ac:dyDescent="0.25">
      <c r="A8693" t="s">
        <v>4</v>
      </c>
      <c r="B8693" t="s">
        <v>11080</v>
      </c>
      <c r="F8693" s="9" t="s">
        <v>27767</v>
      </c>
      <c r="G8693" t="s">
        <v>11079</v>
      </c>
    </row>
    <row r="8694" spans="1:7" hidden="1" x14ac:dyDescent="0.25">
      <c r="A8694" t="s">
        <v>16689</v>
      </c>
      <c r="B8694" t="s">
        <v>1274</v>
      </c>
      <c r="F8694" s="9" t="s">
        <v>27770</v>
      </c>
      <c r="G8694" t="s">
        <v>11079</v>
      </c>
    </row>
    <row r="8695" spans="1:7" hidden="1" x14ac:dyDescent="0.25">
      <c r="A8695" t="s">
        <v>16689</v>
      </c>
      <c r="B8695" t="s">
        <v>1274</v>
      </c>
      <c r="F8695" s="9" t="s">
        <v>27773</v>
      </c>
      <c r="G8695" t="s">
        <v>11079</v>
      </c>
    </row>
    <row r="8696" spans="1:7" hidden="1" x14ac:dyDescent="0.25">
      <c r="A8696" t="s">
        <v>4</v>
      </c>
      <c r="B8696" t="s">
        <v>11080</v>
      </c>
      <c r="F8696" s="9" t="s">
        <v>27776</v>
      </c>
      <c r="G8696" t="s">
        <v>11079</v>
      </c>
    </row>
    <row r="8697" spans="1:7" hidden="1" x14ac:dyDescent="0.25">
      <c r="A8697" t="s">
        <v>4</v>
      </c>
      <c r="B8697" t="s">
        <v>1274</v>
      </c>
      <c r="F8697" s="9" t="s">
        <v>28242</v>
      </c>
      <c r="G8697" t="s">
        <v>11079</v>
      </c>
    </row>
    <row r="8698" spans="1:7" hidden="1" x14ac:dyDescent="0.25">
      <c r="A8698" t="s">
        <v>4</v>
      </c>
      <c r="B8698" t="s">
        <v>468</v>
      </c>
      <c r="F8698" s="9" t="s">
        <v>28245</v>
      </c>
      <c r="G8698" t="s">
        <v>11079</v>
      </c>
    </row>
    <row r="8699" spans="1:7" hidden="1" x14ac:dyDescent="0.25">
      <c r="A8699" t="s">
        <v>16689</v>
      </c>
      <c r="B8699" t="s">
        <v>468</v>
      </c>
      <c r="F8699" s="9" t="s">
        <v>28248</v>
      </c>
      <c r="G8699" t="s">
        <v>11079</v>
      </c>
    </row>
    <row r="8700" spans="1:7" hidden="1" x14ac:dyDescent="0.25">
      <c r="A8700" t="s">
        <v>16689</v>
      </c>
      <c r="B8700" t="s">
        <v>1274</v>
      </c>
      <c r="F8700" s="9" t="s">
        <v>28251</v>
      </c>
      <c r="G8700" t="s">
        <v>11079</v>
      </c>
    </row>
    <row r="8701" spans="1:7" hidden="1" x14ac:dyDescent="0.25">
      <c r="A8701" t="s">
        <v>16689</v>
      </c>
      <c r="B8701" t="s">
        <v>468</v>
      </c>
      <c r="F8701" s="9" t="s">
        <v>28254</v>
      </c>
      <c r="G8701" t="s">
        <v>11079</v>
      </c>
    </row>
    <row r="8702" spans="1:7" hidden="1" x14ac:dyDescent="0.25">
      <c r="A8702" t="s">
        <v>16689</v>
      </c>
      <c r="B8702" t="s">
        <v>468</v>
      </c>
      <c r="F8702" s="9" t="s">
        <v>28257</v>
      </c>
      <c r="G8702" t="s">
        <v>11079</v>
      </c>
    </row>
    <row r="8703" spans="1:7" hidden="1" x14ac:dyDescent="0.25">
      <c r="A8703" t="s">
        <v>16689</v>
      </c>
      <c r="B8703" t="s">
        <v>468</v>
      </c>
      <c r="F8703" s="9" t="s">
        <v>28260</v>
      </c>
      <c r="G8703" t="s">
        <v>11079</v>
      </c>
    </row>
    <row r="8704" spans="1:7" hidden="1" x14ac:dyDescent="0.25">
      <c r="A8704" t="s">
        <v>16689</v>
      </c>
      <c r="B8704" t="s">
        <v>1274</v>
      </c>
      <c r="F8704" s="9" t="s">
        <v>28263</v>
      </c>
      <c r="G8704" t="s">
        <v>11079</v>
      </c>
    </row>
    <row r="8705" spans="1:7" hidden="1" x14ac:dyDescent="0.25">
      <c r="A8705" t="s">
        <v>16689</v>
      </c>
      <c r="B8705" t="s">
        <v>1274</v>
      </c>
      <c r="F8705" s="9" t="s">
        <v>28266</v>
      </c>
      <c r="G8705" t="s">
        <v>11079</v>
      </c>
    </row>
    <row r="8706" spans="1:7" hidden="1" x14ac:dyDescent="0.25">
      <c r="A8706" t="s">
        <v>4</v>
      </c>
      <c r="B8706" t="s">
        <v>11080</v>
      </c>
      <c r="F8706" s="9" t="s">
        <v>28269</v>
      </c>
      <c r="G8706" t="s">
        <v>11079</v>
      </c>
    </row>
    <row r="8707" spans="1:7" hidden="1" x14ac:dyDescent="0.25">
      <c r="A8707" t="s">
        <v>4</v>
      </c>
      <c r="B8707" t="s">
        <v>468</v>
      </c>
      <c r="F8707" s="9" t="s">
        <v>28272</v>
      </c>
      <c r="G8707" t="s">
        <v>11079</v>
      </c>
    </row>
    <row r="8708" spans="1:7" hidden="1" x14ac:dyDescent="0.25">
      <c r="A8708" t="s">
        <v>4</v>
      </c>
      <c r="B8708" t="s">
        <v>468</v>
      </c>
      <c r="F8708" s="9" t="s">
        <v>28275</v>
      </c>
      <c r="G8708" t="s">
        <v>11079</v>
      </c>
    </row>
    <row r="8709" spans="1:7" hidden="1" x14ac:dyDescent="0.25">
      <c r="A8709" t="s">
        <v>16689</v>
      </c>
      <c r="B8709" t="s">
        <v>1274</v>
      </c>
      <c r="F8709" s="9" t="s">
        <v>28278</v>
      </c>
      <c r="G8709" t="s">
        <v>11079</v>
      </c>
    </row>
    <row r="8710" spans="1:7" hidden="1" x14ac:dyDescent="0.25">
      <c r="A8710" t="s">
        <v>16689</v>
      </c>
      <c r="B8710" t="s">
        <v>1274</v>
      </c>
      <c r="F8710" s="9" t="s">
        <v>28281</v>
      </c>
      <c r="G8710" t="s">
        <v>11079</v>
      </c>
    </row>
    <row r="8711" spans="1:7" hidden="1" x14ac:dyDescent="0.25">
      <c r="A8711" t="s">
        <v>16689</v>
      </c>
      <c r="B8711" t="s">
        <v>1274</v>
      </c>
      <c r="F8711" s="9" t="s">
        <v>28284</v>
      </c>
      <c r="G8711" t="s">
        <v>11079</v>
      </c>
    </row>
    <row r="8712" spans="1:7" hidden="1" x14ac:dyDescent="0.25">
      <c r="A8712" t="s">
        <v>16689</v>
      </c>
      <c r="B8712" t="s">
        <v>1274</v>
      </c>
      <c r="F8712" s="9" t="s">
        <v>28287</v>
      </c>
      <c r="G8712" t="s">
        <v>11079</v>
      </c>
    </row>
    <row r="8713" spans="1:7" hidden="1" x14ac:dyDescent="0.25">
      <c r="A8713" t="s">
        <v>4</v>
      </c>
      <c r="B8713" t="s">
        <v>11080</v>
      </c>
      <c r="F8713" s="9" t="s">
        <v>28290</v>
      </c>
      <c r="G8713" t="s">
        <v>11079</v>
      </c>
    </row>
    <row r="8714" spans="1:7" hidden="1" x14ac:dyDescent="0.25">
      <c r="A8714" t="s">
        <v>16689</v>
      </c>
      <c r="B8714" t="s">
        <v>1274</v>
      </c>
      <c r="F8714" s="9" t="s">
        <v>28293</v>
      </c>
      <c r="G8714" t="s">
        <v>11079</v>
      </c>
    </row>
    <row r="8715" spans="1:7" hidden="1" x14ac:dyDescent="0.25">
      <c r="A8715" t="s">
        <v>4</v>
      </c>
      <c r="B8715" t="s">
        <v>11080</v>
      </c>
      <c r="F8715" s="9" t="s">
        <v>28296</v>
      </c>
      <c r="G8715" t="s">
        <v>11079</v>
      </c>
    </row>
    <row r="8716" spans="1:7" x14ac:dyDescent="0.25">
      <c r="A8716" t="s">
        <v>4</v>
      </c>
      <c r="B8716" t="s">
        <v>8</v>
      </c>
      <c r="F8716" s="9" t="s">
        <v>27779</v>
      </c>
      <c r="G8716" t="s">
        <v>11082</v>
      </c>
    </row>
    <row r="8717" spans="1:7" x14ac:dyDescent="0.25">
      <c r="A8717" t="s">
        <v>4</v>
      </c>
      <c r="B8717" t="s">
        <v>8</v>
      </c>
      <c r="F8717" s="9" t="s">
        <v>27782</v>
      </c>
      <c r="G8717" t="s">
        <v>11082</v>
      </c>
    </row>
    <row r="8718" spans="1:7" x14ac:dyDescent="0.25">
      <c r="A8718" t="s">
        <v>4</v>
      </c>
      <c r="B8718" t="s">
        <v>8</v>
      </c>
      <c r="F8718" s="9" t="s">
        <v>27785</v>
      </c>
      <c r="G8718" t="s">
        <v>11082</v>
      </c>
    </row>
    <row r="8719" spans="1:7" x14ac:dyDescent="0.25">
      <c r="A8719" t="s">
        <v>4</v>
      </c>
      <c r="B8719" t="s">
        <v>8</v>
      </c>
      <c r="F8719" s="9" t="s">
        <v>28299</v>
      </c>
      <c r="G8719" t="s">
        <v>11082</v>
      </c>
    </row>
    <row r="8720" spans="1:7" x14ac:dyDescent="0.25">
      <c r="A8720" t="s">
        <v>4</v>
      </c>
      <c r="B8720" t="s">
        <v>8</v>
      </c>
      <c r="F8720" s="9" t="s">
        <v>28302</v>
      </c>
      <c r="G8720" t="s">
        <v>11082</v>
      </c>
    </row>
    <row r="8721" spans="1:7" x14ac:dyDescent="0.25">
      <c r="A8721" t="s">
        <v>4</v>
      </c>
      <c r="B8721" t="s">
        <v>8</v>
      </c>
      <c r="F8721" s="9" t="s">
        <v>28305</v>
      </c>
      <c r="G8721" t="s">
        <v>11082</v>
      </c>
    </row>
    <row r="8722" spans="1:7" x14ac:dyDescent="0.25">
      <c r="A8722" t="s">
        <v>4</v>
      </c>
      <c r="B8722" t="s">
        <v>8</v>
      </c>
      <c r="F8722" s="9" t="s">
        <v>28308</v>
      </c>
      <c r="G8722" t="s">
        <v>11082</v>
      </c>
    </row>
    <row r="8723" spans="1:7" x14ac:dyDescent="0.25">
      <c r="A8723" t="s">
        <v>4</v>
      </c>
      <c r="B8723" t="s">
        <v>8</v>
      </c>
      <c r="F8723" s="9" t="s">
        <v>28311</v>
      </c>
      <c r="G8723" t="s">
        <v>11082</v>
      </c>
    </row>
    <row r="8724" spans="1:7" x14ac:dyDescent="0.25">
      <c r="A8724" t="s">
        <v>4</v>
      </c>
      <c r="B8724" t="s">
        <v>8</v>
      </c>
      <c r="F8724" s="9" t="s">
        <v>28314</v>
      </c>
      <c r="G8724" t="s">
        <v>11082</v>
      </c>
    </row>
    <row r="8725" spans="1:7" x14ac:dyDescent="0.25">
      <c r="A8725" t="s">
        <v>4</v>
      </c>
      <c r="B8725" t="s">
        <v>8</v>
      </c>
      <c r="F8725" s="9" t="s">
        <v>28317</v>
      </c>
      <c r="G8725" t="s">
        <v>11082</v>
      </c>
    </row>
    <row r="8726" spans="1:7" x14ac:dyDescent="0.25">
      <c r="A8726" t="s">
        <v>4</v>
      </c>
      <c r="B8726" t="s">
        <v>8</v>
      </c>
      <c r="F8726" s="9" t="s">
        <v>28320</v>
      </c>
      <c r="G8726" t="s">
        <v>11082</v>
      </c>
    </row>
    <row r="8727" spans="1:7" x14ac:dyDescent="0.25">
      <c r="A8727" t="s">
        <v>4</v>
      </c>
      <c r="B8727" t="s">
        <v>8</v>
      </c>
      <c r="F8727" s="9" t="s">
        <v>28323</v>
      </c>
      <c r="G8727" t="s">
        <v>11082</v>
      </c>
    </row>
    <row r="8728" spans="1:7" x14ac:dyDescent="0.25">
      <c r="A8728" t="s">
        <v>4</v>
      </c>
      <c r="B8728" t="s">
        <v>8</v>
      </c>
      <c r="F8728" s="9" t="s">
        <v>28326</v>
      </c>
      <c r="G8728" t="s">
        <v>11082</v>
      </c>
    </row>
  </sheetData>
  <phoneticPr fontId="2" type="noConversion"/>
  <conditionalFormatting sqref="C2:C11 C14 C16:C18 C23:C24">
    <cfRule type="notContainsText" dxfId="870" priority="65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69" priority="65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68" priority="653" operator="notContains" text="порожний">
      <formula>ISERROR(SEARCH("порожний",C12))</formula>
    </cfRule>
  </conditionalFormatting>
  <conditionalFormatting sqref="B12:B14">
    <cfRule type="containsText" dxfId="867" priority="652" operator="containsText" text="Выезд с территории">
      <formula>NOT(ISERROR(SEARCH("Выезд с территории",B12)))</formula>
    </cfRule>
  </conditionalFormatting>
  <conditionalFormatting sqref="C15">
    <cfRule type="notContainsText" dxfId="866" priority="651" operator="notContains" text="порожний">
      <formula>ISERROR(SEARCH("порожний",C15))</formula>
    </cfRule>
  </conditionalFormatting>
  <conditionalFormatting sqref="C19:C22">
    <cfRule type="notContainsText" dxfId="865" priority="650" operator="notContains" text="порожний">
      <formula>ISERROR(SEARCH("порожний",C19))</formula>
    </cfRule>
  </conditionalFormatting>
  <conditionalFormatting sqref="C25">
    <cfRule type="notContainsText" dxfId="864" priority="649" operator="notContains" text="порожний">
      <formula>ISERROR(SEARCH("порожний",C25))</formula>
    </cfRule>
  </conditionalFormatting>
  <conditionalFormatting sqref="C26:C27">
    <cfRule type="notContainsText" dxfId="863" priority="648" operator="notContains" text="порожний">
      <formula>ISERROR(SEARCH("порожний",C26))</formula>
    </cfRule>
  </conditionalFormatting>
  <conditionalFormatting sqref="C29">
    <cfRule type="notContainsText" dxfId="862" priority="647" operator="notContains" text="порожний">
      <formula>ISERROR(SEARCH("порожний",C29))</formula>
    </cfRule>
  </conditionalFormatting>
  <conditionalFormatting sqref="C39">
    <cfRule type="notContainsText" dxfId="861" priority="642" operator="notContains" text="порожний">
      <formula>ISERROR(SEARCH("порожний",C39))</formula>
    </cfRule>
  </conditionalFormatting>
  <conditionalFormatting sqref="C32">
    <cfRule type="notContainsText" dxfId="860" priority="646" operator="notContains" text="порожний">
      <formula>ISERROR(SEARCH("порожний",C32))</formula>
    </cfRule>
  </conditionalFormatting>
  <conditionalFormatting sqref="C34">
    <cfRule type="notContainsText" dxfId="859" priority="645" operator="notContains" text="порожний">
      <formula>ISERROR(SEARCH("порожний",C34))</formula>
    </cfRule>
  </conditionalFormatting>
  <conditionalFormatting sqref="C36">
    <cfRule type="notContainsText" dxfId="858" priority="644" operator="notContains" text="порожний">
      <formula>ISERROR(SEARCH("порожний",C36))</formula>
    </cfRule>
  </conditionalFormatting>
  <conditionalFormatting sqref="C38">
    <cfRule type="notContainsText" dxfId="857" priority="643" operator="notContains" text="порожний">
      <formula>ISERROR(SEARCH("порожний",C38))</formula>
    </cfRule>
  </conditionalFormatting>
  <conditionalFormatting sqref="E147">
    <cfRule type="containsText" dxfId="856" priority="64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55" priority="640" operator="notContains" text="порожний">
      <formula>ISERROR(SEARCH("порожний",C581))</formula>
    </cfRule>
  </conditionalFormatting>
  <conditionalFormatting sqref="C586">
    <cfRule type="notContainsText" dxfId="854" priority="639" operator="notContains" text="порожний">
      <formula>ISERROR(SEARCH("порожний",C586))</formula>
    </cfRule>
  </conditionalFormatting>
  <conditionalFormatting sqref="B609">
    <cfRule type="containsText" dxfId="853" priority="63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52" priority="636" operator="containsText" text="Газель базы">
      <formula>NOT(ISERROR(SEARCH("Газель базы",B609)))</formula>
    </cfRule>
    <cfRule type="containsText" dxfId="851" priority="63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50" priority="635" operator="containsText" text="Трактор базы">
      <formula>NOT(ISERROR(SEARCH("Трактор базы",B609)))</formula>
    </cfRule>
  </conditionalFormatting>
  <conditionalFormatting sqref="B614">
    <cfRule type="containsText" dxfId="849" priority="631" operator="containsText" text="Трактор базы">
      <formula>NOT(ISERROR(SEARCH("Трактор базы",B614)))</formula>
    </cfRule>
  </conditionalFormatting>
  <conditionalFormatting sqref="B614">
    <cfRule type="containsText" dxfId="848" priority="634" operator="containsText" text="Выезд с территории">
      <formula>NOT(ISERROR(SEARCH("Выезд с территории",B614)))</formula>
    </cfRule>
  </conditionalFormatting>
  <conditionalFormatting sqref="B614">
    <cfRule type="containsText" dxfId="847" priority="632" operator="containsText" text="Газель базы">
      <formula>NOT(ISERROR(SEARCH("Газель базы",B614)))</formula>
    </cfRule>
    <cfRule type="containsText" dxfId="846" priority="633" operator="containsText" text="Погрузчик базы">
      <formula>NOT(ISERROR(SEARCH("Погрузчик базы",B614)))</formula>
    </cfRule>
  </conditionalFormatting>
  <conditionalFormatting sqref="C649">
    <cfRule type="notContainsText" dxfId="845" priority="630" operator="notContains" text="порожний">
      <formula>ISERROR(SEARCH("порожний",C649))</formula>
    </cfRule>
  </conditionalFormatting>
  <conditionalFormatting sqref="C655">
    <cfRule type="notContainsText" dxfId="844" priority="627" operator="notContains" text="порожний">
      <formula>ISERROR(SEARCH("порожний",C655))</formula>
    </cfRule>
  </conditionalFormatting>
  <conditionalFormatting sqref="C650">
    <cfRule type="notContainsText" dxfId="843" priority="629" operator="notContains" text="порожний">
      <formula>ISERROR(SEARCH("порожний",C650))</formula>
    </cfRule>
  </conditionalFormatting>
  <conditionalFormatting sqref="C654">
    <cfRule type="notContainsText" dxfId="842" priority="628" operator="notContains" text="порожний">
      <formula>ISERROR(SEARCH("порожний",C654))</formula>
    </cfRule>
  </conditionalFormatting>
  <conditionalFormatting sqref="A663:A666 A668:A670 A695 A697:A701 A825 A3437">
    <cfRule type="containsText" dxfId="841" priority="62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40" priority="62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39" priority="62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38" priority="62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37" priority="62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36" priority="62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35" priority="61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34" priority="620" operator="containsText" text="Выезд с территории">
      <formula>NOT(ISERROR(SEARCH("Выезд с территории",A681)))</formula>
    </cfRule>
  </conditionalFormatting>
  <conditionalFormatting sqref="A681">
    <cfRule type="containsText" dxfId="833" priority="61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32" priority="61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31" priority="614" operator="containsText" text="Трактор базы">
      <formula>NOT(ISERROR(SEARCH("Трактор базы",B682)))</formula>
    </cfRule>
  </conditionalFormatting>
  <conditionalFormatting sqref="B682">
    <cfRule type="containsText" dxfId="830" priority="617" operator="containsText" text="Выезд с территории">
      <formula>NOT(ISERROR(SEARCH("Выезд с территории",B682)))</formula>
    </cfRule>
  </conditionalFormatting>
  <conditionalFormatting sqref="B682">
    <cfRule type="containsText" dxfId="829" priority="615" operator="containsText" text="Газель базы">
      <formula>NOT(ISERROR(SEARCH("Газель базы",B682)))</formula>
    </cfRule>
    <cfRule type="containsText" dxfId="828" priority="616" operator="containsText" text="Погрузчик базы">
      <formula>NOT(ISERROR(SEARCH("Погрузчик базы",B682)))</formula>
    </cfRule>
  </conditionalFormatting>
  <conditionalFormatting sqref="A684:A687">
    <cfRule type="containsText" dxfId="827" priority="61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26" priority="61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25" priority="60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24" priority="60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23" priority="60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22" priority="59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21" priority="601" operator="containsText" text="Выезд с территории">
      <formula>NOT(ISERROR(SEARCH("Выезд с территории",A824)))</formula>
    </cfRule>
  </conditionalFormatting>
  <conditionalFormatting sqref="A824">
    <cfRule type="containsText" dxfId="820" priority="60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19" priority="59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18" priority="593" operator="containsText" text="Газель базы">
      <formula>NOT(ISERROR(SEARCH("Газель базы",B846)))</formula>
    </cfRule>
    <cfRule type="containsText" dxfId="817" priority="594" operator="containsText" text="Погрузчик базы">
      <formula>NOT(ISERROR(SEARCH("Погрузчик базы",B846)))</formula>
    </cfRule>
  </conditionalFormatting>
  <conditionalFormatting sqref="B846:B850">
    <cfRule type="containsText" dxfId="816" priority="592" operator="containsText" text="Трактор базы">
      <formula>NOT(ISERROR(SEARCH("Трактор базы",B846)))</formula>
    </cfRule>
  </conditionalFormatting>
  <conditionalFormatting sqref="A916:A917">
    <cfRule type="containsText" dxfId="815" priority="58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14" priority="59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13" priority="589" operator="containsText" text="Газель базы">
      <formula>NOT(ISERROR(SEARCH("Газель базы",B916)))</formula>
    </cfRule>
    <cfRule type="containsText" dxfId="812" priority="590" operator="containsText" text="Погрузчик базы">
      <formula>NOT(ISERROR(SEARCH("Погрузчик базы",B916)))</formula>
    </cfRule>
  </conditionalFormatting>
  <conditionalFormatting sqref="B916:B917">
    <cfRule type="containsText" dxfId="811" priority="588" operator="containsText" text="Трактор базы">
      <formula>NOT(ISERROR(SEARCH("Трактор базы",B916)))</formula>
    </cfRule>
  </conditionalFormatting>
  <conditionalFormatting sqref="A916:A917">
    <cfRule type="containsText" dxfId="810" priority="58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09" priority="585" operator="containsText" text="Выезд с территории">
      <formula>NOT(ISERROR(SEARCH("Выезд с территории",E916)))</formula>
    </cfRule>
  </conditionalFormatting>
  <conditionalFormatting sqref="A932">
    <cfRule type="containsText" dxfId="808" priority="56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07" priority="58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06" priority="582" operator="containsText" text="Газель базы">
      <formula>NOT(ISERROR(SEARCH("Газель базы",B918)))</formula>
    </cfRule>
    <cfRule type="containsText" dxfId="805" priority="583" operator="containsText" text="Погрузчик базы">
      <formula>NOT(ISERROR(SEARCH("Погрузчик базы",B918)))</formula>
    </cfRule>
  </conditionalFormatting>
  <conditionalFormatting sqref="B918:B924">
    <cfRule type="containsText" dxfId="804" priority="581" operator="containsText" text="Трактор базы">
      <formula>NOT(ISERROR(SEARCH("Трактор базы",B918)))</formula>
    </cfRule>
  </conditionalFormatting>
  <conditionalFormatting sqref="A918">
    <cfRule type="containsText" dxfId="803" priority="58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02" priority="57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01" priority="57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00" priority="57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99" priority="576" operator="containsText" text="Газель базы">
      <formula>NOT(ISERROR(SEARCH("Газель базы",B926)))</formula>
    </cfRule>
    <cfRule type="containsText" dxfId="798" priority="577" operator="containsText" text="Погрузчик базы">
      <formula>NOT(ISERROR(SEARCH("Погрузчик базы",B926)))</formula>
    </cfRule>
  </conditionalFormatting>
  <conditionalFormatting sqref="B926:B928">
    <cfRule type="containsText" dxfId="797" priority="575" operator="containsText" text="Трактор базы">
      <formula>NOT(ISERROR(SEARCH("Трактор базы",B926)))</formula>
    </cfRule>
  </conditionalFormatting>
  <conditionalFormatting sqref="A926:A928">
    <cfRule type="containsText" dxfId="796" priority="57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95" priority="572" operator="containsText" text="Выезд с территории">
      <formula>NOT(ISERROR(SEARCH("Выезд с территории",E926)))</formula>
    </cfRule>
  </conditionalFormatting>
  <conditionalFormatting sqref="A930">
    <cfRule type="containsText" dxfId="794" priority="56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93" priority="571" operator="containsText" text="Выезд с территории">
      <formula>NOT(ISERROR(SEARCH("Выезд с территории",A930)))</formula>
    </cfRule>
  </conditionalFormatting>
  <conditionalFormatting sqref="B930">
    <cfRule type="containsText" dxfId="792" priority="569" operator="containsText" text="Газель базы">
      <formula>NOT(ISERROR(SEARCH("Газель базы",B930)))</formula>
    </cfRule>
    <cfRule type="containsText" dxfId="791" priority="570" operator="containsText" text="Погрузчик базы">
      <formula>NOT(ISERROR(SEARCH("Погрузчик базы",B930)))</formula>
    </cfRule>
  </conditionalFormatting>
  <conditionalFormatting sqref="B930">
    <cfRule type="containsText" dxfId="790" priority="568" operator="containsText" text="Трактор базы">
      <formula>NOT(ISERROR(SEARCH("Трактор базы",B930)))</formula>
    </cfRule>
  </conditionalFormatting>
  <conditionalFormatting sqref="A930">
    <cfRule type="containsText" dxfId="789" priority="56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88" priority="565" operator="containsText" text="Выезд с территории">
      <formula>NOT(ISERROR(SEARCH("Выезд с территории",E930)))</formula>
    </cfRule>
  </conditionalFormatting>
  <conditionalFormatting sqref="A932">
    <cfRule type="containsText" dxfId="787" priority="564" operator="containsText" text="Выезд с территории">
      <formula>NOT(ISERROR(SEARCH("Выезд с территории",A932)))</formula>
    </cfRule>
  </conditionalFormatting>
  <conditionalFormatting sqref="A932">
    <cfRule type="containsText" dxfId="786" priority="56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85" priority="55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84" priority="56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83" priority="56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82" priority="55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81" priority="557" operator="notContains" text="порожний">
      <formula>ISERROR(SEARCH("порожний",C954))</formula>
    </cfRule>
  </conditionalFormatting>
  <conditionalFormatting sqref="B954:B956">
    <cfRule type="containsText" dxfId="780" priority="555" operator="containsText" text="Газель базы">
      <formula>NOT(ISERROR(SEARCH("Газель базы",B954)))</formula>
    </cfRule>
    <cfRule type="containsText" dxfId="779" priority="556" operator="containsText" text="Погрузчик базы">
      <formula>NOT(ISERROR(SEARCH("Погрузчик базы",B954)))</formula>
    </cfRule>
  </conditionalFormatting>
  <conditionalFormatting sqref="B954:B956">
    <cfRule type="containsText" dxfId="778" priority="554" operator="containsText" text="Трактор базы">
      <formula>NOT(ISERROR(SEARCH("Трактор базы",B954)))</formula>
    </cfRule>
  </conditionalFormatting>
  <conditionalFormatting sqref="A954:A956">
    <cfRule type="containsText" dxfId="777" priority="55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76" priority="55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75" priority="550" operator="notContains" text="порожний">
      <formula>ISERROR(SEARCH("порожний",C995))</formula>
    </cfRule>
  </conditionalFormatting>
  <conditionalFormatting sqref="C987">
    <cfRule type="notContainsText" dxfId="774" priority="551" operator="notContains" text="порожний">
      <formula>ISERROR(SEARCH("порожний",C987))</formula>
    </cfRule>
  </conditionalFormatting>
  <conditionalFormatting sqref="B999">
    <cfRule type="containsText" dxfId="773" priority="549" operator="containsText" text="Выезд с территории">
      <formula>NOT(ISERROR(SEARCH("Выезд с территории",B999)))</formula>
    </cfRule>
  </conditionalFormatting>
  <conditionalFormatting sqref="B999">
    <cfRule type="containsText" dxfId="772" priority="547" operator="containsText" text="Газель базы">
      <formula>NOT(ISERROR(SEARCH("Газель базы",B999)))</formula>
    </cfRule>
    <cfRule type="containsText" dxfId="771" priority="548" operator="containsText" text="Погрузчик базы">
      <formula>NOT(ISERROR(SEARCH("Погрузчик базы",B999)))</formula>
    </cfRule>
  </conditionalFormatting>
  <conditionalFormatting sqref="B999">
    <cfRule type="containsText" dxfId="770" priority="546" operator="containsText" text="Трактор базы">
      <formula>NOT(ISERROR(SEARCH("Трактор базы",B999)))</formula>
    </cfRule>
  </conditionalFormatting>
  <conditionalFormatting sqref="B1019:B1022">
    <cfRule type="containsText" dxfId="769" priority="542" operator="containsText" text="Трактор базы">
      <formula>NOT(ISERROR(SEARCH("Трактор базы",B1019)))</formula>
    </cfRule>
  </conditionalFormatting>
  <conditionalFormatting sqref="B1019:B1022">
    <cfRule type="containsText" dxfId="768" priority="54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67" priority="543" operator="containsText" text="Газель базы">
      <formula>NOT(ISERROR(SEARCH("Газель базы",B1019)))</formula>
    </cfRule>
    <cfRule type="containsText" dxfId="766" priority="544" operator="containsText" text="Погрузчик базы">
      <formula>NOT(ISERROR(SEARCH("Погрузчик базы",B1019)))</formula>
    </cfRule>
  </conditionalFormatting>
  <conditionalFormatting sqref="C966">
    <cfRule type="notContainsText" dxfId="765" priority="541" operator="notContains" text="порожний">
      <formula>ISERROR(SEARCH("порожний",C966))</formula>
    </cfRule>
  </conditionalFormatting>
  <conditionalFormatting sqref="A1029">
    <cfRule type="containsText" dxfId="764" priority="53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63" priority="54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62" priority="53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61" priority="53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60" priority="535" operator="containsText" text="Газель базы">
      <formula>NOT(ISERROR(SEARCH("Газель базы",B1030)))</formula>
    </cfRule>
    <cfRule type="containsText" dxfId="759" priority="536" operator="containsText" text="Погрузчик базы">
      <formula>NOT(ISERROR(SEARCH("Погрузчик базы",B1030)))</formula>
    </cfRule>
  </conditionalFormatting>
  <conditionalFormatting sqref="B1030">
    <cfRule type="containsText" dxfId="758" priority="534" operator="containsText" text="Трактор базы">
      <formula>NOT(ISERROR(SEARCH("Трактор базы",B1030)))</formula>
    </cfRule>
  </conditionalFormatting>
  <conditionalFormatting sqref="A1035">
    <cfRule type="containsText" dxfId="757" priority="52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56" priority="53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55" priority="53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54" priority="53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53" priority="53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52" priority="52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51" priority="52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50" priority="525" operator="containsText" text="Газель базы">
      <formula>NOT(ISERROR(SEARCH("Газель базы",B1138)))</formula>
    </cfRule>
    <cfRule type="containsText" dxfId="749" priority="526" operator="containsText" text="Погрузчик базы">
      <formula>NOT(ISERROR(SEARCH("Погрузчик базы",B1138)))</formula>
    </cfRule>
  </conditionalFormatting>
  <conditionalFormatting sqref="B1138:B1161">
    <cfRule type="containsText" dxfId="748" priority="524" operator="containsText" text="Трактор базы">
      <formula>NOT(ISERROR(SEARCH("Трактор базы",B1138)))</formula>
    </cfRule>
  </conditionalFormatting>
  <conditionalFormatting sqref="B1258:B1262">
    <cfRule type="containsText" dxfId="747" priority="508" operator="containsText" text="Трактор базы">
      <formula>NOT(ISERROR(SEARCH("Трактор базы",B1258)))</formula>
    </cfRule>
  </conditionalFormatting>
  <conditionalFormatting sqref="B1244:B1252">
    <cfRule type="containsText" dxfId="746" priority="52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45" priority="521" operator="containsText" text="Газель базы">
      <formula>NOT(ISERROR(SEARCH("Газель базы",B1244)))</formula>
    </cfRule>
    <cfRule type="containsText" dxfId="744" priority="522" operator="containsText" text="Погрузчик базы">
      <formula>NOT(ISERROR(SEARCH("Погрузчик базы",B1244)))</formula>
    </cfRule>
  </conditionalFormatting>
  <conditionalFormatting sqref="B1244:B1252">
    <cfRule type="containsText" dxfId="743" priority="520" operator="containsText" text="Трактор базы">
      <formula>NOT(ISERROR(SEARCH("Трактор базы",B1244)))</formula>
    </cfRule>
  </conditionalFormatting>
  <conditionalFormatting sqref="B1253:B1256">
    <cfRule type="containsText" dxfId="742" priority="51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41" priority="517" operator="containsText" text="Газель базы">
      <formula>NOT(ISERROR(SEARCH("Газель базы",B1253)))</formula>
    </cfRule>
    <cfRule type="containsText" dxfId="740" priority="518" operator="containsText" text="Погрузчик базы">
      <formula>NOT(ISERROR(SEARCH("Погрузчик базы",B1253)))</formula>
    </cfRule>
  </conditionalFormatting>
  <conditionalFormatting sqref="B1253:B1256">
    <cfRule type="containsText" dxfId="739" priority="516" operator="containsText" text="Трактор базы">
      <formula>NOT(ISERROR(SEARCH("Трактор базы",B1253)))</formula>
    </cfRule>
  </conditionalFormatting>
  <conditionalFormatting sqref="B1257">
    <cfRule type="containsText" dxfId="738" priority="51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37" priority="513" operator="containsText" text="Газель базы">
      <formula>NOT(ISERROR(SEARCH("Газель базы",B1257)))</formula>
    </cfRule>
    <cfRule type="containsText" dxfId="736" priority="514" operator="containsText" text="Погрузчик базы">
      <formula>NOT(ISERROR(SEARCH("Погрузчик базы",B1257)))</formula>
    </cfRule>
  </conditionalFormatting>
  <conditionalFormatting sqref="B1257">
    <cfRule type="containsText" dxfId="735" priority="512" operator="containsText" text="Трактор базы">
      <formula>NOT(ISERROR(SEARCH("Трактор базы",B1257)))</formula>
    </cfRule>
  </conditionalFormatting>
  <conditionalFormatting sqref="B1258:B1262">
    <cfRule type="containsText" dxfId="734" priority="51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33" priority="509" operator="containsText" text="Газель базы">
      <formula>NOT(ISERROR(SEARCH("Газель базы",B1258)))</formula>
    </cfRule>
    <cfRule type="containsText" dxfId="732" priority="510" operator="containsText" text="Погрузчик базы">
      <formula>NOT(ISERROR(SEARCH("Погрузчик базы",B1258)))</formula>
    </cfRule>
  </conditionalFormatting>
  <conditionalFormatting sqref="B1281:B1287">
    <cfRule type="containsText" dxfId="731" priority="50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30" priority="505" operator="containsText" text="Газель базы">
      <formula>NOT(ISERROR(SEARCH("Газель базы",B1281)))</formula>
    </cfRule>
    <cfRule type="containsText" dxfId="729" priority="506" operator="containsText" text="Погрузчик базы">
      <formula>NOT(ISERROR(SEARCH("Погрузчик базы",B1281)))</formula>
    </cfRule>
  </conditionalFormatting>
  <conditionalFormatting sqref="B1281:B1287">
    <cfRule type="containsText" dxfId="728" priority="504" operator="containsText" text="Трактор базы">
      <formula>NOT(ISERROR(SEARCH("Трактор базы",B1281)))</formula>
    </cfRule>
  </conditionalFormatting>
  <conditionalFormatting sqref="B1296">
    <cfRule type="containsText" dxfId="727" priority="500" operator="containsText" text="Трактор базы">
      <formula>NOT(ISERROR(SEARCH("Трактор базы",B1296)))</formula>
    </cfRule>
  </conditionalFormatting>
  <conditionalFormatting sqref="B1296">
    <cfRule type="containsText" dxfId="726" priority="50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25" priority="501" operator="containsText" text="Газель базы">
      <formula>NOT(ISERROR(SEARCH("Газель базы",B1296)))</formula>
    </cfRule>
    <cfRule type="containsText" dxfId="724" priority="502" operator="containsText" text="Погрузчик базы">
      <formula>NOT(ISERROR(SEARCH("Погрузчик базы",B1296)))</formula>
    </cfRule>
  </conditionalFormatting>
  <conditionalFormatting sqref="C1320:C1321">
    <cfRule type="notContainsText" dxfId="723" priority="498" operator="notContains" text="порожний">
      <formula>ISERROR(SEARCH("порожний",C1320))</formula>
    </cfRule>
  </conditionalFormatting>
  <conditionalFormatting sqref="A1323">
    <cfRule type="containsText" dxfId="722" priority="49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21" priority="49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20" priority="49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19" priority="49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18" priority="49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17" priority="49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16" priority="491" operator="notContains" text="порожний">
      <formula>ISERROR(SEARCH("порожний",C1336))</formula>
    </cfRule>
  </conditionalFormatting>
  <conditionalFormatting sqref="C1346">
    <cfRule type="notContainsText" dxfId="715" priority="490" operator="notContains" text="порожний">
      <formula>ISERROR(SEARCH("порожний",C1346))</formula>
    </cfRule>
  </conditionalFormatting>
  <conditionalFormatting sqref="A1391">
    <cfRule type="containsText" dxfId="714" priority="48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13" priority="48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12" priority="48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11" priority="48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10" priority="48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09" priority="48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08" priority="480" operator="notContains" text="порожний">
      <formula>ISERROR(SEARCH("порожний",C1606))</formula>
    </cfRule>
  </conditionalFormatting>
  <conditionalFormatting sqref="B1633:B1636">
    <cfRule type="containsText" dxfId="707" priority="47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06" priority="477" operator="containsText" text="Газель базы">
      <formula>NOT(ISERROR(SEARCH("Газель базы",B1633)))</formula>
    </cfRule>
    <cfRule type="containsText" dxfId="705" priority="478" operator="containsText" text="Погрузчик базы">
      <formula>NOT(ISERROR(SEARCH("Погрузчик базы",B1633)))</formula>
    </cfRule>
  </conditionalFormatting>
  <conditionalFormatting sqref="B1633:B1636">
    <cfRule type="containsText" dxfId="704" priority="476" operator="containsText" text="Трактор базы">
      <formula>NOT(ISERROR(SEARCH("Трактор базы",B1633)))</formula>
    </cfRule>
  </conditionalFormatting>
  <conditionalFormatting sqref="B1637:B1642">
    <cfRule type="containsText" dxfId="703" priority="47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02" priority="473" operator="containsText" text="Газель базы">
      <formula>NOT(ISERROR(SEARCH("Газель базы",B1637)))</formula>
    </cfRule>
    <cfRule type="containsText" dxfId="701" priority="474" operator="containsText" text="Погрузчик базы">
      <formula>NOT(ISERROR(SEARCH("Погрузчик базы",B1637)))</formula>
    </cfRule>
  </conditionalFormatting>
  <conditionalFormatting sqref="B1637:B1642">
    <cfRule type="containsText" dxfId="700" priority="472" operator="containsText" text="Трактор базы">
      <formula>NOT(ISERROR(SEARCH("Трактор базы",B1637)))</formula>
    </cfRule>
  </conditionalFormatting>
  <conditionalFormatting sqref="B1671:B1672">
    <cfRule type="containsText" dxfId="699" priority="468" operator="containsText" text="Трактор базы">
      <formula>NOT(ISERROR(SEARCH("Трактор базы",B1671)))</formula>
    </cfRule>
  </conditionalFormatting>
  <conditionalFormatting sqref="B1671:B1672">
    <cfRule type="containsText" dxfId="698" priority="47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97" priority="469" operator="containsText" text="Газель базы">
      <formula>NOT(ISERROR(SEARCH("Газель базы",B1671)))</formula>
    </cfRule>
    <cfRule type="containsText" dxfId="696" priority="470" operator="containsText" text="Погрузчик базы">
      <formula>NOT(ISERROR(SEARCH("Погрузчик базы",B1671)))</formula>
    </cfRule>
  </conditionalFormatting>
  <conditionalFormatting sqref="B1675">
    <cfRule type="containsText" dxfId="695" priority="464" operator="containsText" text="Трактор базы">
      <formula>NOT(ISERROR(SEARCH("Трактор базы",B1675)))</formula>
    </cfRule>
  </conditionalFormatting>
  <conditionalFormatting sqref="B1675">
    <cfRule type="containsText" dxfId="694" priority="46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93" priority="465" operator="containsText" text="Газель базы">
      <formula>NOT(ISERROR(SEARCH("Газель базы",B1675)))</formula>
    </cfRule>
    <cfRule type="containsText" dxfId="692" priority="466" operator="containsText" text="Погрузчик базы">
      <formula>NOT(ISERROR(SEARCH("Погрузчик базы",B1675)))</formula>
    </cfRule>
  </conditionalFormatting>
  <conditionalFormatting sqref="A1678">
    <cfRule type="containsText" dxfId="691" priority="46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90" priority="46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89" priority="46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88" priority="460" operator="notContains" text="порожний">
      <formula>ISERROR(SEARCH("порожний",C1723))</formula>
    </cfRule>
  </conditionalFormatting>
  <conditionalFormatting sqref="C1725:C1726">
    <cfRule type="notContainsText" dxfId="687" priority="459" operator="notContains" text="порожний">
      <formula>ISERROR(SEARCH("порожний",C1725))</formula>
    </cfRule>
  </conditionalFormatting>
  <conditionalFormatting sqref="C1727">
    <cfRule type="notContainsText" dxfId="686" priority="458" operator="notContains" text="порожний">
      <formula>ISERROR(SEARCH("порожний",C1727))</formula>
    </cfRule>
  </conditionalFormatting>
  <conditionalFormatting sqref="C1728">
    <cfRule type="notContainsText" dxfId="685" priority="457" operator="notContains" text="порожний">
      <formula>ISERROR(SEARCH("порожний",C1728))</formula>
    </cfRule>
  </conditionalFormatting>
  <conditionalFormatting sqref="B1732:B1733">
    <cfRule type="containsText" dxfId="684" priority="45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83" priority="454" operator="containsText" text="Газель базы">
      <formula>NOT(ISERROR(SEARCH("Газель базы",B1732)))</formula>
    </cfRule>
    <cfRule type="containsText" dxfId="682" priority="455" operator="containsText" text="Погрузчик базы">
      <formula>NOT(ISERROR(SEARCH("Погрузчик базы",B1732)))</formula>
    </cfRule>
  </conditionalFormatting>
  <conditionalFormatting sqref="B1732:B1733">
    <cfRule type="containsText" dxfId="681" priority="453" operator="containsText" text="Трактор базы">
      <formula>NOT(ISERROR(SEARCH("Трактор базы",B1732)))</formula>
    </cfRule>
  </conditionalFormatting>
  <conditionalFormatting sqref="B1734:B1735">
    <cfRule type="containsText" dxfId="680" priority="45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79" priority="450" operator="containsText" text="Газель базы">
      <formula>NOT(ISERROR(SEARCH("Газель базы",B1734)))</formula>
    </cfRule>
    <cfRule type="containsText" dxfId="678" priority="451" operator="containsText" text="Погрузчик базы">
      <formula>NOT(ISERROR(SEARCH("Погрузчик базы",B1734)))</formula>
    </cfRule>
  </conditionalFormatting>
  <conditionalFormatting sqref="B1734:B1735">
    <cfRule type="containsText" dxfId="677" priority="449" operator="containsText" text="Трактор базы">
      <formula>NOT(ISERROR(SEARCH("Трактор базы",B1734)))</formula>
    </cfRule>
  </conditionalFormatting>
  <conditionalFormatting sqref="B1762:B1764">
    <cfRule type="containsText" dxfId="676" priority="435" operator="containsText" text="Трактор базы">
      <formula>NOT(ISERROR(SEARCH("Трактор базы",B1762)))</formula>
    </cfRule>
  </conditionalFormatting>
  <conditionalFormatting sqref="B1740:B1741">
    <cfRule type="containsText" dxfId="675" priority="44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74" priority="446" operator="containsText" text="Газель базы">
      <formula>NOT(ISERROR(SEARCH("Газель базы",B1740)))</formula>
    </cfRule>
    <cfRule type="containsText" dxfId="673" priority="447" operator="containsText" text="Погрузчик базы">
      <formula>NOT(ISERROR(SEARCH("Погрузчик базы",B1740)))</formula>
    </cfRule>
  </conditionalFormatting>
  <conditionalFormatting sqref="B1740:B1741">
    <cfRule type="containsText" dxfId="672" priority="445" operator="containsText" text="Трактор базы">
      <formula>NOT(ISERROR(SEARCH("Трактор базы",B1740)))</formula>
    </cfRule>
  </conditionalFormatting>
  <conditionalFormatting sqref="A1755">
    <cfRule type="containsText" dxfId="671" priority="44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70" priority="44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69" priority="44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68" priority="43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67" priority="44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66" priority="44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65" priority="426" operator="containsText" text="Трактор базы">
      <formula>NOT(ISERROR(SEARCH("Трактор базы",B1773)))</formula>
    </cfRule>
  </conditionalFormatting>
  <conditionalFormatting sqref="B1762:B1764">
    <cfRule type="containsText" dxfId="664" priority="43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63" priority="436" operator="containsText" text="Газель базы">
      <formula>NOT(ISERROR(SEARCH("Газель базы",B1762)))</formula>
    </cfRule>
    <cfRule type="containsText" dxfId="662" priority="437" operator="containsText" text="Погрузчик базы">
      <formula>NOT(ISERROR(SEARCH("Погрузчик базы",B1762)))</formula>
    </cfRule>
  </conditionalFormatting>
  <conditionalFormatting sqref="B1776:B1777">
    <cfRule type="containsText" dxfId="661" priority="417" operator="containsText" text="Трактор базы">
      <formula>NOT(ISERROR(SEARCH("Трактор базы",B1776)))</formula>
    </cfRule>
  </conditionalFormatting>
  <conditionalFormatting sqref="B1770:B1771">
    <cfRule type="containsText" dxfId="660" priority="43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59" priority="432" operator="containsText" text="Газель базы">
      <formula>NOT(ISERROR(SEARCH("Газель базы",B1770)))</formula>
    </cfRule>
    <cfRule type="containsText" dxfId="658" priority="433" operator="containsText" text="Погрузчик базы">
      <formula>NOT(ISERROR(SEARCH("Погрузчик базы",B1770)))</formula>
    </cfRule>
  </conditionalFormatting>
  <conditionalFormatting sqref="B1770:B1771">
    <cfRule type="containsText" dxfId="657" priority="431" operator="containsText" text="Трактор базы">
      <formula>NOT(ISERROR(SEARCH("Трактор базы",B1770)))</formula>
    </cfRule>
  </conditionalFormatting>
  <conditionalFormatting sqref="B1773">
    <cfRule type="containsText" dxfId="656" priority="43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55" priority="429" operator="notContains" text="порожний">
      <formula>ISERROR(SEARCH("порожний",C1773))</formula>
    </cfRule>
  </conditionalFormatting>
  <conditionalFormatting sqref="B1773">
    <cfRule type="containsText" dxfId="654" priority="427" operator="containsText" text="Газель базы">
      <formula>NOT(ISERROR(SEARCH("Газель базы",B1773)))</formula>
    </cfRule>
    <cfRule type="containsText" dxfId="653" priority="428" operator="containsText" text="Погрузчик базы">
      <formula>NOT(ISERROR(SEARCH("Погрузчик базы",B1773)))</formula>
    </cfRule>
  </conditionalFormatting>
  <conditionalFormatting sqref="B1775">
    <cfRule type="containsText" dxfId="652" priority="421" operator="containsText" text="Трактор базы">
      <formula>NOT(ISERROR(SEARCH("Трактор базы",B1775)))</formula>
    </cfRule>
  </conditionalFormatting>
  <conditionalFormatting sqref="B1775">
    <cfRule type="containsText" dxfId="651" priority="42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50" priority="424" operator="notContains" text="порожний">
      <formula>ISERROR(SEARCH("порожний",C1775))</formula>
    </cfRule>
  </conditionalFormatting>
  <conditionalFormatting sqref="B1775">
    <cfRule type="containsText" dxfId="649" priority="422" operator="containsText" text="Газель базы">
      <formula>NOT(ISERROR(SEARCH("Газель базы",B1775)))</formula>
    </cfRule>
    <cfRule type="containsText" dxfId="648" priority="423" operator="containsText" text="Погрузчик базы">
      <formula>NOT(ISERROR(SEARCH("Погрузчик базы",B1775)))</formula>
    </cfRule>
  </conditionalFormatting>
  <conditionalFormatting sqref="B1776:B1777">
    <cfRule type="containsText" dxfId="647" priority="42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46" priority="418" operator="containsText" text="Газель базы">
      <formula>NOT(ISERROR(SEARCH("Газель базы",B1776)))</formula>
    </cfRule>
    <cfRule type="containsText" dxfId="645" priority="419" operator="containsText" text="Погрузчик базы">
      <formula>NOT(ISERROR(SEARCH("Погрузчик базы",B1776)))</formula>
    </cfRule>
  </conditionalFormatting>
  <conditionalFormatting sqref="B1891">
    <cfRule type="containsText" dxfId="644" priority="409" operator="containsText" text="Трактор базы">
      <formula>NOT(ISERROR(SEARCH("Трактор базы",B1891)))</formula>
    </cfRule>
  </conditionalFormatting>
  <conditionalFormatting sqref="B1889">
    <cfRule type="containsText" dxfId="643" priority="41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42" priority="414" operator="containsText" text="Газель базы">
      <formula>NOT(ISERROR(SEARCH("Газель базы",B1889)))</formula>
    </cfRule>
    <cfRule type="containsText" dxfId="641" priority="415" operator="containsText" text="Погрузчик базы">
      <formula>NOT(ISERROR(SEARCH("Погрузчик базы",B1889)))</formula>
    </cfRule>
  </conditionalFormatting>
  <conditionalFormatting sqref="B1889">
    <cfRule type="containsText" dxfId="640" priority="413" operator="containsText" text="Трактор базы">
      <formula>NOT(ISERROR(SEARCH("Трактор базы",B1889)))</formula>
    </cfRule>
  </conditionalFormatting>
  <conditionalFormatting sqref="B1891">
    <cfRule type="containsText" dxfId="639" priority="41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38" priority="410" operator="containsText" text="Газель базы">
      <formula>NOT(ISERROR(SEARCH("Газель базы",B1891)))</formula>
    </cfRule>
    <cfRule type="containsText" dxfId="637" priority="411" operator="containsText" text="Погрузчик базы">
      <formula>NOT(ISERROR(SEARCH("Погрузчик базы",B1891)))</formula>
    </cfRule>
  </conditionalFormatting>
  <conditionalFormatting sqref="B1920">
    <cfRule type="containsText" dxfId="636" priority="397" operator="containsText" text="Трактор базы">
      <formula>NOT(ISERROR(SEARCH("Трактор базы",B1920)))</formula>
    </cfRule>
  </conditionalFormatting>
  <conditionalFormatting sqref="B1904:B1914">
    <cfRule type="containsText" dxfId="635" priority="40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34" priority="406" operator="containsText" text="Газель базы">
      <formula>NOT(ISERROR(SEARCH("Газель базы",B1904)))</formula>
    </cfRule>
    <cfRule type="containsText" dxfId="633" priority="407" operator="containsText" text="Погрузчик базы">
      <formula>NOT(ISERROR(SEARCH("Погрузчик базы",B1904)))</formula>
    </cfRule>
  </conditionalFormatting>
  <conditionalFormatting sqref="B1904:B1914">
    <cfRule type="containsText" dxfId="632" priority="405" operator="containsText" text="Трактор базы">
      <formula>NOT(ISERROR(SEARCH("Трактор базы",B1904)))</formula>
    </cfRule>
  </conditionalFormatting>
  <conditionalFormatting sqref="B1915:B1919">
    <cfRule type="containsText" dxfId="631" priority="40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30" priority="402" operator="containsText" text="Газель базы">
      <formula>NOT(ISERROR(SEARCH("Газель базы",B1915)))</formula>
    </cfRule>
    <cfRule type="containsText" dxfId="629" priority="403" operator="containsText" text="Погрузчик базы">
      <formula>NOT(ISERROR(SEARCH("Погрузчик базы",B1915)))</formula>
    </cfRule>
  </conditionalFormatting>
  <conditionalFormatting sqref="B1915:B1919">
    <cfRule type="containsText" dxfId="628" priority="401" operator="containsText" text="Трактор базы">
      <formula>NOT(ISERROR(SEARCH("Трактор базы",B1915)))</formula>
    </cfRule>
  </conditionalFormatting>
  <conditionalFormatting sqref="B1920">
    <cfRule type="containsText" dxfId="627" priority="40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26" priority="398" operator="containsText" text="Газель базы">
      <formula>NOT(ISERROR(SEARCH("Газель базы",B1920)))</formula>
    </cfRule>
    <cfRule type="containsText" dxfId="625" priority="399" operator="containsText" text="Погрузчик базы">
      <formula>NOT(ISERROR(SEARCH("Погрузчик базы",B1920)))</formula>
    </cfRule>
  </conditionalFormatting>
  <conditionalFormatting sqref="B1939">
    <cfRule type="containsText" dxfId="624" priority="393" operator="containsText" text="Трактор базы">
      <formula>NOT(ISERROR(SEARCH("Трактор базы",B1939)))</formula>
    </cfRule>
  </conditionalFormatting>
  <conditionalFormatting sqref="B1939">
    <cfRule type="containsText" dxfId="623" priority="39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22" priority="394" operator="containsText" text="Газель базы">
      <formula>NOT(ISERROR(SEARCH("Газель базы",B1939)))</formula>
    </cfRule>
    <cfRule type="containsText" dxfId="621" priority="395" operator="containsText" text="Погрузчик базы">
      <formula>NOT(ISERROR(SEARCH("Погрузчик базы",B1939)))</formula>
    </cfRule>
  </conditionalFormatting>
  <conditionalFormatting sqref="A1943">
    <cfRule type="containsText" dxfId="620" priority="39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19" priority="39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18" priority="39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17" priority="374" operator="containsText" text="Трактор базы">
      <formula>NOT(ISERROR(SEARCH("Трактор базы",B1977)))</formula>
    </cfRule>
  </conditionalFormatting>
  <conditionalFormatting sqref="B1974">
    <cfRule type="containsText" dxfId="616" priority="38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15" priority="387" operator="containsText" text="Газель базы">
      <formula>NOT(ISERROR(SEARCH("Газель базы",B1974)))</formula>
    </cfRule>
    <cfRule type="containsText" dxfId="614" priority="388" operator="containsText" text="Погрузчик базы">
      <formula>NOT(ISERROR(SEARCH("Погрузчик базы",B1974)))</formula>
    </cfRule>
  </conditionalFormatting>
  <conditionalFormatting sqref="B1974">
    <cfRule type="containsText" dxfId="613" priority="386" operator="containsText" text="Трактор базы">
      <formula>NOT(ISERROR(SEARCH("Трактор базы",B1974)))</formula>
    </cfRule>
  </conditionalFormatting>
  <conditionalFormatting sqref="B1975">
    <cfRule type="containsText" dxfId="612" priority="38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11" priority="383" operator="containsText" text="Газель базы">
      <formula>NOT(ISERROR(SEARCH("Газель базы",B1975)))</formula>
    </cfRule>
    <cfRule type="containsText" dxfId="610" priority="384" operator="containsText" text="Погрузчик базы">
      <formula>NOT(ISERROR(SEARCH("Погрузчик базы",B1975)))</formula>
    </cfRule>
  </conditionalFormatting>
  <conditionalFormatting sqref="B1975">
    <cfRule type="containsText" dxfId="609" priority="382" operator="containsText" text="Трактор базы">
      <formula>NOT(ISERROR(SEARCH("Трактор базы",B1975)))</formula>
    </cfRule>
  </conditionalFormatting>
  <conditionalFormatting sqref="B1976">
    <cfRule type="containsText" dxfId="608" priority="38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07" priority="379" operator="containsText" text="Газель базы">
      <formula>NOT(ISERROR(SEARCH("Газель базы",B1976)))</formula>
    </cfRule>
    <cfRule type="containsText" dxfId="606" priority="380" operator="containsText" text="Погрузчик базы">
      <formula>NOT(ISERROR(SEARCH("Погрузчик базы",B1976)))</formula>
    </cfRule>
  </conditionalFormatting>
  <conditionalFormatting sqref="B1976">
    <cfRule type="containsText" dxfId="605" priority="378" operator="containsText" text="Трактор базы">
      <formula>NOT(ISERROR(SEARCH("Трактор базы",B1976)))</formula>
    </cfRule>
  </conditionalFormatting>
  <conditionalFormatting sqref="B1977">
    <cfRule type="containsText" dxfId="604" priority="37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03" priority="375" operator="containsText" text="Газель базы">
      <formula>NOT(ISERROR(SEARCH("Газель базы",B1977)))</formula>
    </cfRule>
    <cfRule type="containsText" dxfId="602" priority="376" operator="containsText" text="Погрузчик базы">
      <formula>NOT(ISERROR(SEARCH("Погрузчик базы",B1977)))</formula>
    </cfRule>
  </conditionalFormatting>
  <conditionalFormatting sqref="C1965">
    <cfRule type="notContainsText" dxfId="601" priority="373" operator="notContains" text="порожний">
      <formula>ISERROR(SEARCH("порожний",C1965))</formula>
    </cfRule>
  </conditionalFormatting>
  <conditionalFormatting sqref="B2042">
    <cfRule type="containsText" dxfId="600" priority="369" operator="containsText" text="Трактор базы">
      <formula>NOT(ISERROR(SEARCH("Трактор базы",B2042)))</formula>
    </cfRule>
  </conditionalFormatting>
  <conditionalFormatting sqref="B2042">
    <cfRule type="containsText" dxfId="599" priority="37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98" priority="370" operator="containsText" text="Газель базы">
      <formula>NOT(ISERROR(SEARCH("Газель базы",B2042)))</formula>
    </cfRule>
    <cfRule type="containsText" dxfId="597" priority="371" operator="containsText" text="Погрузчик базы">
      <formula>NOT(ISERROR(SEARCH("Погрузчик базы",B2042)))</formula>
    </cfRule>
  </conditionalFormatting>
  <conditionalFormatting sqref="C2050">
    <cfRule type="notContainsText" dxfId="596" priority="368" operator="notContains" text="порожний">
      <formula>ISERROR(SEARCH("порожний",C2050))</formula>
    </cfRule>
  </conditionalFormatting>
  <conditionalFormatting sqref="B2054">
    <cfRule type="containsText" dxfId="595" priority="36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94" priority="365" operator="containsText" text="Газель базы">
      <formula>NOT(ISERROR(SEARCH("Газель базы",B2054)))</formula>
    </cfRule>
    <cfRule type="containsText" dxfId="593" priority="366" operator="containsText" text="Погрузчик базы">
      <formula>NOT(ISERROR(SEARCH("Погрузчик базы",B2054)))</formula>
    </cfRule>
  </conditionalFormatting>
  <conditionalFormatting sqref="B2054">
    <cfRule type="containsText" dxfId="592" priority="364" operator="containsText" text="Трактор базы">
      <formula>NOT(ISERROR(SEARCH("Трактор базы",B2054)))</formula>
    </cfRule>
  </conditionalFormatting>
  <conditionalFormatting sqref="B2055">
    <cfRule type="containsText" dxfId="591" priority="360" operator="containsText" text="Трактор базы">
      <formula>NOT(ISERROR(SEARCH("Трактор базы",B2055)))</formula>
    </cfRule>
  </conditionalFormatting>
  <conditionalFormatting sqref="B2055">
    <cfRule type="containsText" dxfId="590" priority="36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89" priority="361" operator="containsText" text="Газель базы">
      <formula>NOT(ISERROR(SEARCH("Газель базы",B2055)))</formula>
    </cfRule>
    <cfRule type="containsText" dxfId="588" priority="362" operator="containsText" text="Погрузчик базы">
      <formula>NOT(ISERROR(SEARCH("Погрузчик базы",B2055)))</formula>
    </cfRule>
  </conditionalFormatting>
  <conditionalFormatting sqref="A2087:A2089">
    <cfRule type="containsText" dxfId="587" priority="35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86" priority="35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85" priority="358" operator="notContains" text="порожний">
      <formula>ISERROR(SEARCH("порожний",C2087))</formula>
    </cfRule>
  </conditionalFormatting>
  <conditionalFormatting sqref="B2087:B2089">
    <cfRule type="containsText" dxfId="584" priority="356" operator="containsText" text="Газель базы">
      <formula>NOT(ISERROR(SEARCH("Газель базы",B2087)))</formula>
    </cfRule>
    <cfRule type="containsText" dxfId="583" priority="357" operator="containsText" text="Погрузчик базы">
      <formula>NOT(ISERROR(SEARCH("Погрузчик базы",B2087)))</formula>
    </cfRule>
  </conditionalFormatting>
  <conditionalFormatting sqref="B2087:B2089">
    <cfRule type="containsText" dxfId="582" priority="355" operator="containsText" text="Трактор базы">
      <formula>NOT(ISERROR(SEARCH("Трактор базы",B2087)))</formula>
    </cfRule>
  </conditionalFormatting>
  <conditionalFormatting sqref="A2087:A2089">
    <cfRule type="containsText" dxfId="581" priority="35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80" priority="35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79" priority="350" operator="containsText" text="Газель базы">
      <formula>NOT(ISERROR(SEARCH("Газель базы",B2101)))</formula>
    </cfRule>
    <cfRule type="containsText" dxfId="578" priority="351" operator="containsText" text="Погрузчик базы">
      <formula>NOT(ISERROR(SEARCH("Погрузчик базы",B2101)))</formula>
    </cfRule>
  </conditionalFormatting>
  <conditionalFormatting sqref="B2101">
    <cfRule type="containsText" dxfId="577" priority="349" operator="containsText" text="Трактор базы">
      <formula>NOT(ISERROR(SEARCH("Трактор базы",B2101)))</formula>
    </cfRule>
  </conditionalFormatting>
  <conditionalFormatting sqref="B2102">
    <cfRule type="containsText" dxfId="576" priority="34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75" priority="346" operator="containsText" text="Газель базы">
      <formula>NOT(ISERROR(SEARCH("Газель базы",B2102)))</formula>
    </cfRule>
    <cfRule type="containsText" dxfId="574" priority="347" operator="containsText" text="Погрузчик базы">
      <formula>NOT(ISERROR(SEARCH("Погрузчик базы",B2102)))</formula>
    </cfRule>
  </conditionalFormatting>
  <conditionalFormatting sqref="B2102">
    <cfRule type="containsText" dxfId="573" priority="345" operator="containsText" text="Трактор базы">
      <formula>NOT(ISERROR(SEARCH("Трактор базы",B2102)))</formula>
    </cfRule>
  </conditionalFormatting>
  <conditionalFormatting sqref="B2103">
    <cfRule type="containsText" dxfId="572" priority="341" operator="containsText" text="Трактор базы">
      <formula>NOT(ISERROR(SEARCH("Трактор базы",B2103)))</formula>
    </cfRule>
  </conditionalFormatting>
  <conditionalFormatting sqref="B2103">
    <cfRule type="containsText" dxfId="571" priority="34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70" priority="342" operator="containsText" text="Газель базы">
      <formula>NOT(ISERROR(SEARCH("Газель базы",B2103)))</formula>
    </cfRule>
    <cfRule type="containsText" dxfId="569" priority="34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68" priority="33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67" priority="34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66" priority="33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65" priority="33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64" priority="335" operator="containsText" text="Газель базы">
      <formula>NOT(ISERROR(SEARCH("Газель базы",B2276)))</formula>
    </cfRule>
    <cfRule type="containsText" dxfId="563" priority="336" operator="containsText" text="Погрузчик базы">
      <formula>NOT(ISERROR(SEARCH("Погрузчик базы",B2276)))</formula>
    </cfRule>
  </conditionalFormatting>
  <conditionalFormatting sqref="B2276">
    <cfRule type="containsText" dxfId="562" priority="334" operator="containsText" text="Трактор базы">
      <formula>NOT(ISERROR(SEARCH("Трактор базы",B2276)))</formula>
    </cfRule>
  </conditionalFormatting>
  <conditionalFormatting sqref="B2277">
    <cfRule type="containsText" dxfId="561" priority="330" operator="containsText" text="Трактор базы">
      <formula>NOT(ISERROR(SEARCH("Трактор базы",B2277)))</formula>
    </cfRule>
  </conditionalFormatting>
  <conditionalFormatting sqref="B2277">
    <cfRule type="containsText" dxfId="560" priority="33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59" priority="331" operator="containsText" text="Газель базы">
      <formula>NOT(ISERROR(SEARCH("Газель базы",B2277)))</formula>
    </cfRule>
    <cfRule type="containsText" dxfId="558" priority="332" operator="containsText" text="Погрузчик базы">
      <formula>NOT(ISERROR(SEARCH("Погрузчик базы",B2277)))</formula>
    </cfRule>
  </conditionalFormatting>
  <conditionalFormatting sqref="A2279">
    <cfRule type="containsText" dxfId="557" priority="32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56" priority="32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55" priority="32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54" priority="32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53" priority="32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52" priority="32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51" priority="305" operator="containsText" text="Трактор базы">
      <formula>NOT(ISERROR(SEARCH("Трактор базы",B2382)))</formula>
    </cfRule>
  </conditionalFormatting>
  <conditionalFormatting sqref="B2348:B2349">
    <cfRule type="containsText" dxfId="550" priority="32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49" priority="321" operator="containsText" text="Газель базы">
      <formula>NOT(ISERROR(SEARCH("Газель базы",B2348)))</formula>
    </cfRule>
    <cfRule type="containsText" dxfId="548" priority="322" operator="containsText" text="Погрузчик базы">
      <formula>NOT(ISERROR(SEARCH("Погрузчик базы",B2348)))</formula>
    </cfRule>
  </conditionalFormatting>
  <conditionalFormatting sqref="B2348:B2349">
    <cfRule type="containsText" dxfId="547" priority="320" operator="containsText" text="Трактор базы">
      <formula>NOT(ISERROR(SEARCH("Трактор базы",B2348)))</formula>
    </cfRule>
  </conditionalFormatting>
  <conditionalFormatting sqref="A2350">
    <cfRule type="containsText" dxfId="546" priority="31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45" priority="31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44" priority="31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43" priority="31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42" priority="314" operator="containsText" text="Газель базы">
      <formula>NOT(ISERROR(SEARCH("Газель базы",B2352)))</formula>
    </cfRule>
    <cfRule type="containsText" dxfId="541" priority="315" operator="containsText" text="Погрузчик базы">
      <formula>NOT(ISERROR(SEARCH("Погрузчик базы",B2352)))</formula>
    </cfRule>
  </conditionalFormatting>
  <conditionalFormatting sqref="B2352:B2354">
    <cfRule type="containsText" dxfId="540" priority="313" operator="containsText" text="Трактор базы">
      <formula>NOT(ISERROR(SEARCH("Трактор базы",B2352)))</formula>
    </cfRule>
  </conditionalFormatting>
  <conditionalFormatting sqref="B2358">
    <cfRule type="containsText" dxfId="539" priority="31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38" priority="310" operator="containsText" text="Газель базы">
      <formula>NOT(ISERROR(SEARCH("Газель базы",B2358)))</formula>
    </cfRule>
    <cfRule type="containsText" dxfId="537" priority="311" operator="containsText" text="Погрузчик базы">
      <formula>NOT(ISERROR(SEARCH("Погрузчик базы",B2358)))</formula>
    </cfRule>
  </conditionalFormatting>
  <conditionalFormatting sqref="B2358">
    <cfRule type="containsText" dxfId="536" priority="309" operator="containsText" text="Трактор базы">
      <formula>NOT(ISERROR(SEARCH("Трактор базы",B2358)))</formula>
    </cfRule>
  </conditionalFormatting>
  <conditionalFormatting sqref="B2382">
    <cfRule type="containsText" dxfId="535" priority="30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34" priority="306" operator="containsText" text="Газель базы">
      <formula>NOT(ISERROR(SEARCH("Газель базы",B2382)))</formula>
    </cfRule>
    <cfRule type="containsText" dxfId="533" priority="307" operator="containsText" text="Погрузчик базы">
      <formula>NOT(ISERROR(SEARCH("Погрузчик базы",B2382)))</formula>
    </cfRule>
  </conditionalFormatting>
  <conditionalFormatting sqref="B2423:B2424">
    <cfRule type="containsText" dxfId="532" priority="30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31" priority="302" operator="containsText" text="Газель базы">
      <formula>NOT(ISERROR(SEARCH("Газель базы",B2423)))</formula>
    </cfRule>
    <cfRule type="containsText" dxfId="530" priority="303" operator="containsText" text="Погрузчик базы">
      <formula>NOT(ISERROR(SEARCH("Погрузчик базы",B2423)))</formula>
    </cfRule>
  </conditionalFormatting>
  <conditionalFormatting sqref="B2423:B2424">
    <cfRule type="containsText" dxfId="529" priority="301" operator="containsText" text="Трактор базы">
      <formula>NOT(ISERROR(SEARCH("Трактор базы",B2423)))</formula>
    </cfRule>
  </conditionalFormatting>
  <conditionalFormatting sqref="B2431">
    <cfRule type="containsText" dxfId="528" priority="30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27" priority="298" operator="containsText" text="Газель базы">
      <formula>NOT(ISERROR(SEARCH("Газель базы",B2431)))</formula>
    </cfRule>
    <cfRule type="containsText" dxfId="526" priority="299" operator="containsText" text="Погрузчик базы">
      <formula>NOT(ISERROR(SEARCH("Погрузчик базы",B2431)))</formula>
    </cfRule>
  </conditionalFormatting>
  <conditionalFormatting sqref="B2431">
    <cfRule type="containsText" dxfId="525" priority="297" operator="containsText" text="Трактор базы">
      <formula>NOT(ISERROR(SEARCH("Трактор базы",B2431)))</formula>
    </cfRule>
  </conditionalFormatting>
  <conditionalFormatting sqref="B2478">
    <cfRule type="containsText" dxfId="524" priority="285" operator="containsText" text="Трактор базы">
      <formula>NOT(ISERROR(SEARCH("Трактор базы",B2478)))</formula>
    </cfRule>
  </conditionalFormatting>
  <conditionalFormatting sqref="B2462:B2463">
    <cfRule type="containsText" dxfId="523" priority="29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22" priority="294" operator="containsText" text="Газель базы">
      <formula>NOT(ISERROR(SEARCH("Газель базы",B2462)))</formula>
    </cfRule>
    <cfRule type="containsText" dxfId="521" priority="295" operator="containsText" text="Погрузчик базы">
      <formula>NOT(ISERROR(SEARCH("Погрузчик базы",B2462)))</formula>
    </cfRule>
  </conditionalFormatting>
  <conditionalFormatting sqref="B2462:B2463">
    <cfRule type="containsText" dxfId="520" priority="293" operator="containsText" text="Трактор базы">
      <formula>NOT(ISERROR(SEARCH("Трактор базы",B2462)))</formula>
    </cfRule>
  </conditionalFormatting>
  <conditionalFormatting sqref="B2467">
    <cfRule type="containsText" dxfId="519" priority="29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18" priority="290" operator="containsText" text="Газель базы">
      <formula>NOT(ISERROR(SEARCH("Газель базы",B2467)))</formula>
    </cfRule>
    <cfRule type="containsText" dxfId="517" priority="291" operator="containsText" text="Погрузчик базы">
      <formula>NOT(ISERROR(SEARCH("Погрузчик базы",B2467)))</formula>
    </cfRule>
  </conditionalFormatting>
  <conditionalFormatting sqref="B2467">
    <cfRule type="containsText" dxfId="516" priority="289" operator="containsText" text="Трактор базы">
      <formula>NOT(ISERROR(SEARCH("Трактор базы",B2467)))</formula>
    </cfRule>
  </conditionalFormatting>
  <conditionalFormatting sqref="B2478">
    <cfRule type="containsText" dxfId="515" priority="28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14" priority="286" operator="containsText" text="Газель базы">
      <formula>NOT(ISERROR(SEARCH("Газель базы",B2478)))</formula>
    </cfRule>
    <cfRule type="containsText" dxfId="513" priority="287" operator="containsText" text="Погрузчик базы">
      <formula>NOT(ISERROR(SEARCH("Погрузчик базы",B2478)))</formula>
    </cfRule>
  </conditionalFormatting>
  <conditionalFormatting sqref="B2499">
    <cfRule type="containsText" dxfId="512" priority="273" operator="containsText" text="Трактор базы">
      <formula>NOT(ISERROR(SEARCH("Трактор базы",B2499)))</formula>
    </cfRule>
  </conditionalFormatting>
  <conditionalFormatting sqref="B2497">
    <cfRule type="containsText" dxfId="511" priority="28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10" priority="282" operator="containsText" text="Газель базы">
      <formula>NOT(ISERROR(SEARCH("Газель базы",B2497)))</formula>
    </cfRule>
    <cfRule type="containsText" dxfId="509" priority="283" operator="containsText" text="Погрузчик базы">
      <formula>NOT(ISERROR(SEARCH("Погрузчик базы",B2497)))</formula>
    </cfRule>
  </conditionalFormatting>
  <conditionalFormatting sqref="B2497">
    <cfRule type="containsText" dxfId="508" priority="281" operator="containsText" text="Трактор базы">
      <formula>NOT(ISERROR(SEARCH("Трактор базы",B2497)))</formula>
    </cfRule>
  </conditionalFormatting>
  <conditionalFormatting sqref="B2498">
    <cfRule type="containsText" dxfId="507" priority="28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06" priority="278" operator="containsText" text="Газель базы">
      <formula>NOT(ISERROR(SEARCH("Газель базы",B2498)))</formula>
    </cfRule>
    <cfRule type="containsText" dxfId="505" priority="279" operator="containsText" text="Погрузчик базы">
      <formula>NOT(ISERROR(SEARCH("Погрузчик базы",B2498)))</formula>
    </cfRule>
  </conditionalFormatting>
  <conditionalFormatting sqref="B2498">
    <cfRule type="containsText" dxfId="504" priority="277" operator="containsText" text="Трактор базы">
      <formula>NOT(ISERROR(SEARCH("Трактор базы",B2498)))</formula>
    </cfRule>
  </conditionalFormatting>
  <conditionalFormatting sqref="B2499">
    <cfRule type="containsText" dxfId="503" priority="27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02" priority="274" operator="containsText" text="Газель базы">
      <formula>NOT(ISERROR(SEARCH("Газель базы",B2499)))</formula>
    </cfRule>
    <cfRule type="containsText" dxfId="501" priority="275" operator="containsText" text="Погрузчик базы">
      <formula>NOT(ISERROR(SEARCH("Погрузчик базы",B2499)))</formula>
    </cfRule>
  </conditionalFormatting>
  <conditionalFormatting sqref="B2512:B2513">
    <cfRule type="containsText" dxfId="500" priority="247" operator="containsText" text="Трактор базы">
      <formula>NOT(ISERROR(SEARCH("Трактор базы",B2512)))</formula>
    </cfRule>
  </conditionalFormatting>
  <conditionalFormatting sqref="B2500">
    <cfRule type="containsText" dxfId="499" priority="27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98" priority="270" operator="containsText" text="Газель базы">
      <formula>NOT(ISERROR(SEARCH("Газель базы",B2500)))</formula>
    </cfRule>
    <cfRule type="containsText" dxfId="497" priority="271" operator="containsText" text="Погрузчик базы">
      <formula>NOT(ISERROR(SEARCH("Погрузчик базы",B2500)))</formula>
    </cfRule>
  </conditionalFormatting>
  <conditionalFormatting sqref="B2500">
    <cfRule type="containsText" dxfId="496" priority="269" operator="containsText" text="Трактор базы">
      <formula>NOT(ISERROR(SEARCH("Трактор базы",B2500)))</formula>
    </cfRule>
  </conditionalFormatting>
  <conditionalFormatting sqref="B2501">
    <cfRule type="containsText" dxfId="495" priority="26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94" priority="266" operator="containsText" text="Газель базы">
      <formula>NOT(ISERROR(SEARCH("Газель базы",B2501)))</formula>
    </cfRule>
    <cfRule type="containsText" dxfId="493" priority="267" operator="containsText" text="Погрузчик базы">
      <formula>NOT(ISERROR(SEARCH("Погрузчик базы",B2501)))</formula>
    </cfRule>
  </conditionalFormatting>
  <conditionalFormatting sqref="B2501">
    <cfRule type="containsText" dxfId="492" priority="265" operator="containsText" text="Трактор базы">
      <formula>NOT(ISERROR(SEARCH("Трактор базы",B2501)))</formula>
    </cfRule>
  </conditionalFormatting>
  <conditionalFormatting sqref="B2502">
    <cfRule type="containsText" dxfId="491" priority="261" operator="containsText" text="Трактор базы">
      <formula>NOT(ISERROR(SEARCH("Трактор базы",B2502)))</formula>
    </cfRule>
  </conditionalFormatting>
  <conditionalFormatting sqref="B2502">
    <cfRule type="containsText" dxfId="490" priority="26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89" priority="262" operator="containsText" text="Газель базы">
      <formula>NOT(ISERROR(SEARCH("Газель базы",B2502)))</formula>
    </cfRule>
    <cfRule type="containsText" dxfId="488" priority="263" operator="containsText" text="Погрузчик базы">
      <formula>NOT(ISERROR(SEARCH("Погрузчик базы",B2502)))</formula>
    </cfRule>
  </conditionalFormatting>
  <conditionalFormatting sqref="A2503:A2504">
    <cfRule type="containsText" dxfId="487" priority="25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86" priority="26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85" priority="25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84" priority="25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83" priority="25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82" priority="25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81" priority="25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80" priority="252" operator="containsText" text="Газель базы">
      <formula>NOT(ISERROR(SEARCH("Газель базы",B2509)))</formula>
    </cfRule>
    <cfRule type="containsText" dxfId="479" priority="253" operator="containsText" text="Погрузчик базы">
      <formula>NOT(ISERROR(SEARCH("Погрузчик базы",B2509)))</formula>
    </cfRule>
  </conditionalFormatting>
  <conditionalFormatting sqref="B2509">
    <cfRule type="containsText" dxfId="478" priority="251" operator="containsText" text="Трактор базы">
      <formula>NOT(ISERROR(SEARCH("Трактор базы",B2509)))</formula>
    </cfRule>
  </conditionalFormatting>
  <conditionalFormatting sqref="B2512:B2513">
    <cfRule type="containsText" dxfId="477" priority="25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76" priority="248" operator="containsText" text="Газель базы">
      <formula>NOT(ISERROR(SEARCH("Газель базы",B2512)))</formula>
    </cfRule>
    <cfRule type="containsText" dxfId="475" priority="249" operator="containsText" text="Погрузчик базы">
      <formula>NOT(ISERROR(SEARCH("Погрузчик базы",B2512)))</formula>
    </cfRule>
  </conditionalFormatting>
  <conditionalFormatting sqref="E2586">
    <cfRule type="containsText" dxfId="474" priority="24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73" priority="24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72" priority="24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71" priority="24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70" priority="24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69" priority="240" operator="containsText" text="Газель базы">
      <formula>NOT(ISERROR(SEARCH("Газель базы",B2810)))</formula>
    </cfRule>
    <cfRule type="containsText" dxfId="468" priority="241" operator="containsText" text="Погрузчик базы">
      <formula>NOT(ISERROR(SEARCH("Погрузчик базы",B2810)))</formula>
    </cfRule>
  </conditionalFormatting>
  <conditionalFormatting sqref="B2810:B2811">
    <cfRule type="containsText" dxfId="467" priority="239" operator="containsText" text="Трактор базы">
      <formula>NOT(ISERROR(SEARCH("Трактор базы",B2810)))</formula>
    </cfRule>
  </conditionalFormatting>
  <conditionalFormatting sqref="B2923:B2927">
    <cfRule type="containsText" dxfId="466" priority="235" operator="containsText" text="Трактор базы">
      <formula>NOT(ISERROR(SEARCH("Трактор базы",B2923)))</formula>
    </cfRule>
  </conditionalFormatting>
  <conditionalFormatting sqref="B2923:B2927">
    <cfRule type="containsText" dxfId="465" priority="23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64" priority="236" operator="containsText" text="Газель базы">
      <formula>NOT(ISERROR(SEARCH("Газель базы",B2923)))</formula>
    </cfRule>
    <cfRule type="containsText" dxfId="463" priority="237" operator="containsText" text="Погрузчик базы">
      <formula>NOT(ISERROR(SEARCH("Погрузчик базы",B2923)))</formula>
    </cfRule>
  </conditionalFormatting>
  <conditionalFormatting sqref="A2991">
    <cfRule type="containsText" dxfId="462" priority="23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61" priority="23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60" priority="23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59" priority="23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58" priority="229" operator="containsText" text="Газель базы">
      <formula>NOT(ISERROR(SEARCH("Газель базы",B2993)))</formula>
    </cfRule>
    <cfRule type="containsText" dxfId="457" priority="230" operator="containsText" text="Погрузчик базы">
      <formula>NOT(ISERROR(SEARCH("Погрузчик базы",B2993)))</formula>
    </cfRule>
  </conditionalFormatting>
  <conditionalFormatting sqref="B2993">
    <cfRule type="containsText" dxfId="456" priority="228" operator="containsText" text="Трактор базы">
      <formula>NOT(ISERROR(SEARCH("Трактор базы",B2993)))</formula>
    </cfRule>
  </conditionalFormatting>
  <conditionalFormatting sqref="B2995">
    <cfRule type="containsText" dxfId="455" priority="224" operator="containsText" text="Трактор базы">
      <formula>NOT(ISERROR(SEARCH("Трактор базы",B2995)))</formula>
    </cfRule>
  </conditionalFormatting>
  <conditionalFormatting sqref="B2995">
    <cfRule type="containsText" dxfId="454" priority="22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53" priority="225" operator="containsText" text="Газель базы">
      <formula>NOT(ISERROR(SEARCH("Газель базы",B2995)))</formula>
    </cfRule>
    <cfRule type="containsText" dxfId="452" priority="226" operator="containsText" text="Погрузчик базы">
      <formula>NOT(ISERROR(SEARCH("Погрузчик базы",B2995)))</formula>
    </cfRule>
  </conditionalFormatting>
  <conditionalFormatting sqref="A3008">
    <cfRule type="containsText" dxfId="451" priority="22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50" priority="22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49" priority="22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48" priority="21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47" priority="22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46" priority="21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45" priority="21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44" priority="21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43" priority="21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42" priority="211" operator="containsText" text="Трактор базы">
      <formula>NOT(ISERROR(SEARCH("Трактор базы",B3150)))</formula>
    </cfRule>
  </conditionalFormatting>
  <conditionalFormatting sqref="B3203">
    <cfRule type="containsText" dxfId="441" priority="203" operator="containsText" text="Трактор базы">
      <formula>NOT(ISERROR(SEARCH("Трактор базы",B3203)))</formula>
    </cfRule>
  </conditionalFormatting>
  <conditionalFormatting sqref="B3150:B3151">
    <cfRule type="containsText" dxfId="440" priority="21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39" priority="212" operator="containsText" text="Газель базы">
      <formula>NOT(ISERROR(SEARCH("Газель базы",B3150)))</formula>
    </cfRule>
    <cfRule type="containsText" dxfId="438" priority="213" operator="containsText" text="Погрузчик базы">
      <formula>NOT(ISERROR(SEARCH("Погрузчик базы",B3150)))</formula>
    </cfRule>
  </conditionalFormatting>
  <conditionalFormatting sqref="B3201">
    <cfRule type="containsText" dxfId="437" priority="207" operator="containsText" text="Трактор базы">
      <formula>NOT(ISERROR(SEARCH("Трактор базы",B3201)))</formula>
    </cfRule>
  </conditionalFormatting>
  <conditionalFormatting sqref="B3201">
    <cfRule type="containsText" dxfId="436" priority="21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35" priority="208" operator="containsText" text="Газель базы">
      <formula>NOT(ISERROR(SEARCH("Газель базы",B3201)))</formula>
    </cfRule>
    <cfRule type="containsText" dxfId="434" priority="209" operator="containsText" text="Погрузчик базы">
      <formula>NOT(ISERROR(SEARCH("Погрузчик базы",B3201)))</formula>
    </cfRule>
  </conditionalFormatting>
  <conditionalFormatting sqref="B3203">
    <cfRule type="containsText" dxfId="433" priority="20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32" priority="204" operator="containsText" text="Газель базы">
      <formula>NOT(ISERROR(SEARCH("Газель базы",B3203)))</formula>
    </cfRule>
    <cfRule type="containsText" dxfId="431" priority="205" operator="containsText" text="Погрузчик базы">
      <formula>NOT(ISERROR(SEARCH("Погрузчик базы",B3203)))</formula>
    </cfRule>
  </conditionalFormatting>
  <conditionalFormatting sqref="B3227:B3229">
    <cfRule type="containsText" dxfId="430" priority="20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29" priority="200" operator="containsText" text="Газель базы">
      <formula>NOT(ISERROR(SEARCH("Газель базы",B3227)))</formula>
    </cfRule>
    <cfRule type="containsText" dxfId="428" priority="201" operator="containsText" text="Погрузчик базы">
      <formula>NOT(ISERROR(SEARCH("Погрузчик базы",B3227)))</formula>
    </cfRule>
  </conditionalFormatting>
  <conditionalFormatting sqref="B3227:B3229">
    <cfRule type="containsText" dxfId="427" priority="199" operator="containsText" text="Трактор базы">
      <formula>NOT(ISERROR(SEARCH("Трактор базы",B3227)))</formula>
    </cfRule>
  </conditionalFormatting>
  <conditionalFormatting sqref="B3259:B3261">
    <cfRule type="containsText" dxfId="426" priority="19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25" priority="196" operator="containsText" text="Газель базы">
      <formula>NOT(ISERROR(SEARCH("Газель базы",B3259)))</formula>
    </cfRule>
    <cfRule type="containsText" dxfId="424" priority="197" operator="containsText" text="Погрузчик базы">
      <formula>NOT(ISERROR(SEARCH("Погрузчик базы",B3259)))</formula>
    </cfRule>
  </conditionalFormatting>
  <conditionalFormatting sqref="B3259:B3261">
    <cfRule type="containsText" dxfId="423" priority="195" operator="containsText" text="Трактор базы">
      <formula>NOT(ISERROR(SEARCH("Трактор базы",B3259)))</formula>
    </cfRule>
  </conditionalFormatting>
  <conditionalFormatting sqref="A3335:A3336 A3373:A3374">
    <cfRule type="containsText" dxfId="422" priority="18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21" priority="19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20" priority="19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19" priority="18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18" priority="18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17" priority="18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16" priority="18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15" priority="183" operator="containsText" text="Газель базы">
      <formula>NOT(ISERROR(SEARCH("Газель базы",B3364)))</formula>
    </cfRule>
    <cfRule type="containsText" dxfId="414" priority="184" operator="containsText" text="Погрузчик базы">
      <formula>NOT(ISERROR(SEARCH("Погрузчик базы",B3364)))</formula>
    </cfRule>
  </conditionalFormatting>
  <conditionalFormatting sqref="B3364:B3365">
    <cfRule type="containsText" dxfId="413" priority="182" operator="containsText" text="Трактор базы">
      <formula>NOT(ISERROR(SEARCH("Трактор базы",B3364)))</formula>
    </cfRule>
  </conditionalFormatting>
  <conditionalFormatting sqref="A3364">
    <cfRule type="containsText" dxfId="412" priority="18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11" priority="18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10" priority="17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09" priority="177" operator="containsText" text="Газель базы">
      <formula>NOT(ISERROR(SEARCH("Газель базы",B3366)))</formula>
    </cfRule>
    <cfRule type="containsText" dxfId="408" priority="178" operator="containsText" text="Погрузчик базы">
      <formula>NOT(ISERROR(SEARCH("Погрузчик базы",B3366)))</formula>
    </cfRule>
  </conditionalFormatting>
  <conditionalFormatting sqref="B3366">
    <cfRule type="containsText" dxfId="407" priority="176" operator="containsText" text="Трактор базы">
      <formula>NOT(ISERROR(SEARCH("Трактор базы",B3366)))</formula>
    </cfRule>
  </conditionalFormatting>
  <conditionalFormatting sqref="A3366">
    <cfRule type="containsText" dxfId="406" priority="17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05" priority="17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04" priority="17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03" priority="171" operator="containsText" text="Газель базы">
      <formula>NOT(ISERROR(SEARCH("Газель базы",B3367)))</formula>
    </cfRule>
    <cfRule type="containsText" dxfId="402" priority="172" operator="containsText" text="Погрузчик базы">
      <formula>NOT(ISERROR(SEARCH("Погрузчик базы",B3367)))</formula>
    </cfRule>
  </conditionalFormatting>
  <conditionalFormatting sqref="B3367">
    <cfRule type="containsText" dxfId="401" priority="170" operator="containsText" text="Трактор базы">
      <formula>NOT(ISERROR(SEARCH("Трактор базы",B3367)))</formula>
    </cfRule>
  </conditionalFormatting>
  <conditionalFormatting sqref="A3430:B3430">
    <cfRule type="containsText" dxfId="400" priority="16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99" priority="167" operator="containsText" text="Газель базы">
      <formula>NOT(ISERROR(SEARCH("Газель базы",B3430)))</formula>
    </cfRule>
    <cfRule type="containsText" dxfId="398" priority="168" operator="containsText" text="Погрузчик базы">
      <formula>NOT(ISERROR(SEARCH("Погрузчик базы",B3430)))</formula>
    </cfRule>
  </conditionalFormatting>
  <conditionalFormatting sqref="B3430">
    <cfRule type="containsText" dxfId="397" priority="166" operator="containsText" text="Трактор базы">
      <formula>NOT(ISERROR(SEARCH("Трактор базы",B3430)))</formula>
    </cfRule>
  </conditionalFormatting>
  <conditionalFormatting sqref="A3430">
    <cfRule type="containsText" dxfId="396" priority="16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95" priority="16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94" priority="15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93" priority="15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92" priority="15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91" priority="15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90" priority="152" operator="containsText" text="Газель базы">
      <formula>NOT(ISERROR(SEARCH("Газель базы",B3480)))</formula>
    </cfRule>
    <cfRule type="containsText" dxfId="389" priority="153" operator="containsText" text="Погрузчик базы">
      <formula>NOT(ISERROR(SEARCH("Погрузчик базы",B3480)))</formula>
    </cfRule>
  </conditionalFormatting>
  <conditionalFormatting sqref="B3480">
    <cfRule type="containsText" dxfId="388" priority="151" operator="containsText" text="Трактор базы">
      <formula>NOT(ISERROR(SEARCH("Трактор базы",B3480)))</formula>
    </cfRule>
  </conditionalFormatting>
  <conditionalFormatting sqref="A3480">
    <cfRule type="containsText" dxfId="387" priority="14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86" priority="15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85" priority="14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84" priority="14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83" priority="14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82" priority="14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81" priority="14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80" priority="14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79" priority="135" operator="containsText" text="Трактор базы">
      <formula>NOT(ISERROR(SEARCH("Трактор базы",B3601)))</formula>
    </cfRule>
  </conditionalFormatting>
  <conditionalFormatting sqref="B3601:B3612">
    <cfRule type="containsText" dxfId="378" priority="13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77" priority="136" operator="containsText" text="Газель базы">
      <formula>NOT(ISERROR(SEARCH("Газель базы",B3601)))</formula>
    </cfRule>
    <cfRule type="containsText" dxfId="376" priority="137" operator="containsText" text="Погрузчик базы">
      <formula>NOT(ISERROR(SEARCH("Погрузчик базы",B3601)))</formula>
    </cfRule>
  </conditionalFormatting>
  <conditionalFormatting sqref="A3696">
    <cfRule type="containsText" dxfId="375" priority="13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74" priority="13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73" priority="13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72" priority="12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71" priority="12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70" priority="13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69" priority="13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68" priority="12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67" priority="12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66" priority="12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65" priority="123" operator="containsText" text="Газель базы">
      <formula>NOT(ISERROR(SEARCH("Газель базы",B3750)))</formula>
    </cfRule>
    <cfRule type="containsText" dxfId="364" priority="124" operator="containsText" text="Погрузчик базы">
      <formula>NOT(ISERROR(SEARCH("Погрузчик базы",B3750)))</formula>
    </cfRule>
  </conditionalFormatting>
  <conditionalFormatting sqref="B3750:B3751">
    <cfRule type="containsText" dxfId="363" priority="122" operator="containsText" text="Трактор базы">
      <formula>NOT(ISERROR(SEARCH("Трактор базы",B3750)))</formula>
    </cfRule>
  </conditionalFormatting>
  <conditionalFormatting sqref="B3761:B3762">
    <cfRule type="containsText" dxfId="362" priority="12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61" priority="119" operator="containsText" text="Газель базы">
      <formula>NOT(ISERROR(SEARCH("Газель базы",B3761)))</formula>
    </cfRule>
    <cfRule type="containsText" dxfId="360" priority="120" operator="containsText" text="Погрузчик базы">
      <formula>NOT(ISERROR(SEARCH("Погрузчик базы",B3761)))</formula>
    </cfRule>
  </conditionalFormatting>
  <conditionalFormatting sqref="B3761:B3762">
    <cfRule type="containsText" dxfId="359" priority="118" operator="containsText" text="Трактор базы">
      <formula>NOT(ISERROR(SEARCH("Трактор базы",B3761)))</formula>
    </cfRule>
  </conditionalFormatting>
  <conditionalFormatting sqref="A3778">
    <cfRule type="containsText" dxfId="358" priority="11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57" priority="11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56" priority="11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55" priority="11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54" priority="11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53" priority="11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52" priority="11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51" priority="11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50" priority="108" operator="containsText" text="Газель базы">
      <formula>NOT(ISERROR(SEARCH("Газель базы",B3797)))</formula>
    </cfRule>
    <cfRule type="containsText" dxfId="349" priority="109" operator="containsText" text="Погрузчик базы">
      <formula>NOT(ISERROR(SEARCH("Погрузчик базы",B3797)))</formula>
    </cfRule>
  </conditionalFormatting>
  <conditionalFormatting sqref="B3797">
    <cfRule type="containsText" dxfId="348" priority="107" operator="containsText" text="Трактор базы">
      <formula>NOT(ISERROR(SEARCH("Трактор базы",B3797)))</formula>
    </cfRule>
  </conditionalFormatting>
  <conditionalFormatting sqref="B3799:B3800">
    <cfRule type="containsText" dxfId="347" priority="10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46" priority="104" operator="containsText" text="Газель базы">
      <formula>NOT(ISERROR(SEARCH("Газель базы",B3799)))</formula>
    </cfRule>
    <cfRule type="containsText" dxfId="345" priority="105" operator="containsText" text="Погрузчик базы">
      <formula>NOT(ISERROR(SEARCH("Погрузчик базы",B3799)))</formula>
    </cfRule>
  </conditionalFormatting>
  <conditionalFormatting sqref="B3799:B3800">
    <cfRule type="containsText" dxfId="344" priority="103" operator="containsText" text="Трактор базы">
      <formula>NOT(ISERROR(SEARCH("Трактор базы",B3799)))</formula>
    </cfRule>
  </conditionalFormatting>
  <conditionalFormatting sqref="B3881">
    <cfRule type="containsText" dxfId="343" priority="10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42" priority="100" operator="containsText" text="Газель базы">
      <formula>NOT(ISERROR(SEARCH("Газель базы",B3881)))</formula>
    </cfRule>
    <cfRule type="containsText" dxfId="341" priority="101" operator="containsText" text="Погрузчик базы">
      <formula>NOT(ISERROR(SEARCH("Погрузчик базы",B3881)))</formula>
    </cfRule>
  </conditionalFormatting>
  <conditionalFormatting sqref="B3881">
    <cfRule type="containsText" dxfId="340" priority="99" operator="containsText" text="Трактор базы">
      <formula>NOT(ISERROR(SEARCH("Трактор базы",B3881)))</formula>
    </cfRule>
  </conditionalFormatting>
  <conditionalFormatting sqref="B3884">
    <cfRule type="containsText" dxfId="339" priority="95" operator="containsText" text="Трактор базы">
      <formula>NOT(ISERROR(SEARCH("Трактор базы",B3884)))</formula>
    </cfRule>
  </conditionalFormatting>
  <conditionalFormatting sqref="B3884">
    <cfRule type="containsText" dxfId="338" priority="9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37" priority="96" operator="containsText" text="Газель базы">
      <formula>NOT(ISERROR(SEARCH("Газель базы",B3884)))</formula>
    </cfRule>
    <cfRule type="containsText" dxfId="336" priority="97" operator="containsText" text="Погрузчик базы">
      <formula>NOT(ISERROR(SEARCH("Погрузчик базы",B3884)))</formula>
    </cfRule>
  </conditionalFormatting>
  <conditionalFormatting sqref="B3913">
    <cfRule type="containsText" dxfId="335" priority="91" operator="containsText" text="Трактор базы">
      <formula>NOT(ISERROR(SEARCH("Трактор базы",B3913)))</formula>
    </cfRule>
  </conditionalFormatting>
  <conditionalFormatting sqref="B3913">
    <cfRule type="containsText" dxfId="334" priority="9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33" priority="92" operator="containsText" text="Газель базы">
      <formula>NOT(ISERROR(SEARCH("Газель базы",B3913)))</formula>
    </cfRule>
    <cfRule type="containsText" dxfId="332" priority="93" operator="containsText" text="Погрузчик базы">
      <formula>NOT(ISERROR(SEARCH("Погрузчик базы",B3913)))</formula>
    </cfRule>
  </conditionalFormatting>
  <conditionalFormatting sqref="A3935">
    <cfRule type="containsText" dxfId="331" priority="8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30" priority="9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29" priority="88" operator="containsText" text="Газель базы">
      <formula>NOT(ISERROR(SEARCH("Газель базы",B3935)))</formula>
    </cfRule>
    <cfRule type="containsText" dxfId="328" priority="89" operator="containsText" text="Погрузчик базы">
      <formula>NOT(ISERROR(SEARCH("Погрузчик базы",B3935)))</formula>
    </cfRule>
  </conditionalFormatting>
  <conditionalFormatting sqref="B3935">
    <cfRule type="containsText" dxfId="327" priority="87" operator="containsText" text="Трактор базы">
      <formula>NOT(ISERROR(SEARCH("Трактор базы",B3935)))</formula>
    </cfRule>
  </conditionalFormatting>
  <conditionalFormatting sqref="A3935">
    <cfRule type="containsText" dxfId="326" priority="8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25" priority="81" operator="containsText" text="Трактор базы">
      <formula>NOT(ISERROR(SEARCH("Трактор базы",B3937)))</formula>
    </cfRule>
  </conditionalFormatting>
  <conditionalFormatting sqref="B3937">
    <cfRule type="containsText" dxfId="324" priority="8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23" priority="82" operator="containsText" text="Газель базы">
      <formula>NOT(ISERROR(SEARCH("Газель базы",B3937)))</formula>
    </cfRule>
    <cfRule type="containsText" dxfId="322" priority="83" operator="containsText" text="Погрузчик базы">
      <formula>NOT(ISERROR(SEARCH("Погрузчик базы",B3937)))</formula>
    </cfRule>
  </conditionalFormatting>
  <conditionalFormatting sqref="B3946">
    <cfRule type="containsText" dxfId="321" priority="72" operator="containsText" text="Трактор базы">
      <formula>NOT(ISERROR(SEARCH("Трактор базы",B3946)))</formula>
    </cfRule>
  </conditionalFormatting>
  <conditionalFormatting sqref="B3945">
    <cfRule type="containsText" dxfId="320" priority="8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19" priority="78" operator="containsText" text="Газель базы">
      <formula>NOT(ISERROR(SEARCH("Газель базы",B3945)))</formula>
    </cfRule>
    <cfRule type="containsText" dxfId="318" priority="79" operator="containsText" text="Погрузчик базы">
      <formula>NOT(ISERROR(SEARCH("Погрузчик базы",B3945)))</formula>
    </cfRule>
  </conditionalFormatting>
  <conditionalFormatting sqref="B3945">
    <cfRule type="containsText" dxfId="317" priority="77" operator="containsText" text="Трактор базы">
      <formula>NOT(ISERROR(SEARCH("Трактор базы",B3945)))</formula>
    </cfRule>
  </conditionalFormatting>
  <conditionalFormatting sqref="D3946:E3946 B3946">
    <cfRule type="containsText" dxfId="316" priority="7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15" priority="75" operator="notContains" text="порожний">
      <formula>ISERROR(SEARCH("порожний",C3946))</formula>
    </cfRule>
  </conditionalFormatting>
  <conditionalFormatting sqref="B3946">
    <cfRule type="containsText" dxfId="314" priority="73" operator="containsText" text="Газель базы">
      <formula>NOT(ISERROR(SEARCH("Газель базы",B3946)))</formula>
    </cfRule>
    <cfRule type="containsText" dxfId="313" priority="74" operator="containsText" text="Погрузчик базы">
      <formula>NOT(ISERROR(SEARCH("Погрузчик базы",B3946)))</formula>
    </cfRule>
  </conditionalFormatting>
  <conditionalFormatting sqref="B3966:B3967">
    <cfRule type="containsText" dxfId="312" priority="68" operator="containsText" text="Трактор базы">
      <formula>NOT(ISERROR(SEARCH("Трактор базы",B3966)))</formula>
    </cfRule>
  </conditionalFormatting>
  <conditionalFormatting sqref="B3966:B3967">
    <cfRule type="containsText" dxfId="311" priority="7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10" priority="69" operator="containsText" text="Газель базы">
      <formula>NOT(ISERROR(SEARCH("Газель базы",B3966)))</formula>
    </cfRule>
    <cfRule type="containsText" dxfId="309" priority="70" operator="containsText" text="Погрузчик базы">
      <formula>NOT(ISERROR(SEARCH("Погрузчик базы",B3966)))</formula>
    </cfRule>
  </conditionalFormatting>
  <conditionalFormatting sqref="B3976">
    <cfRule type="containsText" dxfId="308" priority="6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07" priority="65" operator="containsText" text="Газель базы">
      <formula>NOT(ISERROR(SEARCH("Газель базы",B3976)))</formula>
    </cfRule>
    <cfRule type="containsText" dxfId="306" priority="66" operator="containsText" text="Погрузчик базы">
      <formula>NOT(ISERROR(SEARCH("Погрузчик базы",B3976)))</formula>
    </cfRule>
  </conditionalFormatting>
  <conditionalFormatting sqref="B3976">
    <cfRule type="containsText" dxfId="305" priority="64" operator="containsText" text="Трактор базы">
      <formula>NOT(ISERROR(SEARCH("Трактор базы",B3976)))</formula>
    </cfRule>
  </conditionalFormatting>
  <conditionalFormatting sqref="B3984">
    <cfRule type="containsText" dxfId="304" priority="6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03" priority="61" operator="containsText" text="Газель базы">
      <formula>NOT(ISERROR(SEARCH("Газель базы",B3984)))</formula>
    </cfRule>
    <cfRule type="containsText" dxfId="302" priority="62" operator="containsText" text="Погрузчик базы">
      <formula>NOT(ISERROR(SEARCH("Погрузчик базы",B3984)))</formula>
    </cfRule>
  </conditionalFormatting>
  <conditionalFormatting sqref="B3984">
    <cfRule type="containsText" dxfId="301" priority="60" operator="containsText" text="Трактор базы">
      <formula>NOT(ISERROR(SEARCH("Трактор базы",B3984)))</formula>
    </cfRule>
  </conditionalFormatting>
  <conditionalFormatting sqref="B4007:B4008">
    <cfRule type="containsText" dxfId="300" priority="56" operator="containsText" text="Трактор базы">
      <formula>NOT(ISERROR(SEARCH("Трактор базы",B4007)))</formula>
    </cfRule>
  </conditionalFormatting>
  <conditionalFormatting sqref="B4007:B4008">
    <cfRule type="containsText" dxfId="299" priority="5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98" priority="57" operator="containsText" text="Газель базы">
      <formula>NOT(ISERROR(SEARCH("Газель базы",B4007)))</formula>
    </cfRule>
    <cfRule type="containsText" dxfId="297" priority="58" operator="containsText" text="Погрузчик базы">
      <formula>NOT(ISERROR(SEARCH("Погрузчик базы",B4007)))</formula>
    </cfRule>
  </conditionalFormatting>
  <conditionalFormatting sqref="B4096">
    <cfRule type="containsText" dxfId="296" priority="44" operator="containsText" text="Трактор базы">
      <formula>NOT(ISERROR(SEARCH("Трактор базы",B4096)))</formula>
    </cfRule>
  </conditionalFormatting>
  <conditionalFormatting sqref="B4080:B4082">
    <cfRule type="containsText" dxfId="295" priority="5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94" priority="53" operator="containsText" text="Газель базы">
      <formula>NOT(ISERROR(SEARCH("Газель базы",B4080)))</formula>
    </cfRule>
    <cfRule type="containsText" dxfId="293" priority="54" operator="containsText" text="Погрузчик базы">
      <formula>NOT(ISERROR(SEARCH("Погрузчик базы",B4080)))</formula>
    </cfRule>
  </conditionalFormatting>
  <conditionalFormatting sqref="B4080:B4082">
    <cfRule type="containsText" dxfId="292" priority="52" operator="containsText" text="Трактор базы">
      <formula>NOT(ISERROR(SEARCH("Трактор базы",B4080)))</formula>
    </cfRule>
  </conditionalFormatting>
  <conditionalFormatting sqref="B4088:B4094">
    <cfRule type="containsText" dxfId="291" priority="5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90" priority="49" operator="containsText" text="Газель базы">
      <formula>NOT(ISERROR(SEARCH("Газель базы",B4088)))</formula>
    </cfRule>
    <cfRule type="containsText" dxfId="289" priority="50" operator="containsText" text="Погрузчик базы">
      <formula>NOT(ISERROR(SEARCH("Погрузчик базы",B4088)))</formula>
    </cfRule>
  </conditionalFormatting>
  <conditionalFormatting sqref="B4088:B4094">
    <cfRule type="containsText" dxfId="288" priority="48" operator="containsText" text="Трактор базы">
      <formula>NOT(ISERROR(SEARCH("Трактор базы",B4088)))</formula>
    </cfRule>
  </conditionalFormatting>
  <conditionalFormatting sqref="B4096">
    <cfRule type="containsText" dxfId="287" priority="4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86" priority="45" operator="containsText" text="Газель базы">
      <formula>NOT(ISERROR(SEARCH("Газель базы",B4096)))</formula>
    </cfRule>
    <cfRule type="containsText" dxfId="285" priority="46" operator="containsText" text="Погрузчик базы">
      <formula>NOT(ISERROR(SEARCH("Погрузчик базы",B4096)))</formula>
    </cfRule>
  </conditionalFormatting>
  <conditionalFormatting sqref="A4374:A4375">
    <cfRule type="containsText" dxfId="284" priority="3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83" priority="3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82" priority="3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81" priority="3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80" priority="34" operator="containsText" text="Газель базы">
      <formula>NOT(ISERROR(SEARCH("Газель базы",B4453)))</formula>
    </cfRule>
    <cfRule type="containsText" dxfId="279" priority="35" operator="containsText" text="Погрузчик базы">
      <formula>NOT(ISERROR(SEARCH("Погрузчик базы",B4453)))</formula>
    </cfRule>
  </conditionalFormatting>
  <conditionalFormatting sqref="B4453:B4456">
    <cfRule type="containsText" dxfId="278" priority="33" operator="containsText" text="Трактор базы">
      <formula>NOT(ISERROR(SEARCH("Трактор базы",B4453)))</formula>
    </cfRule>
  </conditionalFormatting>
  <conditionalFormatting sqref="B4465:B4467">
    <cfRule type="containsText" dxfId="277" priority="29" operator="containsText" text="Трактор базы">
      <formula>NOT(ISERROR(SEARCH("Трактор базы",B4465)))</formula>
    </cfRule>
  </conditionalFormatting>
  <conditionalFormatting sqref="B4465:B4467">
    <cfRule type="containsText" dxfId="276" priority="3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75" priority="30" operator="containsText" text="Газель базы">
      <formula>NOT(ISERROR(SEARCH("Газель базы",B4465)))</formula>
    </cfRule>
    <cfRule type="containsText" dxfId="274" priority="31" operator="containsText" text="Погрузчик базы">
      <formula>NOT(ISERROR(SEARCH("Погрузчик базы",B4465)))</formula>
    </cfRule>
  </conditionalFormatting>
  <conditionalFormatting sqref="B4488">
    <cfRule type="containsText" dxfId="273" priority="25" operator="containsText" text="Трактор базы">
      <formula>NOT(ISERROR(SEARCH("Трактор базы",B4488)))</formula>
    </cfRule>
  </conditionalFormatting>
  <conditionalFormatting sqref="B4488">
    <cfRule type="containsText" dxfId="272" priority="2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71" priority="26" operator="containsText" text="Газель базы">
      <formula>NOT(ISERROR(SEARCH("Газель базы",B4488)))</formula>
    </cfRule>
    <cfRule type="containsText" dxfId="270" priority="27" operator="containsText" text="Погрузчик базы">
      <formula>NOT(ISERROR(SEARCH("Погрузчик базы",B4488)))</formula>
    </cfRule>
  </conditionalFormatting>
  <conditionalFormatting sqref="B5190">
    <cfRule type="containsText" dxfId="269" priority="2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68" priority="22" operator="containsText" text="Газель базы">
      <formula>NOT(ISERROR(SEARCH("Газель базы",B5190)))</formula>
    </cfRule>
    <cfRule type="containsText" dxfId="267" priority="23" operator="containsText" text="Погрузчик базы">
      <formula>NOT(ISERROR(SEARCH("Погрузчик базы",B5190)))</formula>
    </cfRule>
  </conditionalFormatting>
  <conditionalFormatting sqref="B5190">
    <cfRule type="containsText" dxfId="266" priority="21" operator="containsText" text="Трактор базы">
      <formula>NOT(ISERROR(SEARCH("Трактор базы",B5190)))</formula>
    </cfRule>
  </conditionalFormatting>
  <conditionalFormatting sqref="A7229">
    <cfRule type="containsText" dxfId="265" priority="15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64" priority="20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63" priority="18" operator="containsText" text="Газель базы">
      <formula>NOT(ISERROR(SEARCH("Газель базы",B7229)))</formula>
    </cfRule>
    <cfRule type="containsText" dxfId="262" priority="19" operator="containsText" text="Погрузчик базы">
      <formula>NOT(ISERROR(SEARCH("Погрузчик базы",B7229)))</formula>
    </cfRule>
  </conditionalFormatting>
  <conditionalFormatting sqref="B7229">
    <cfRule type="containsText" dxfId="261" priority="17" operator="containsText" text="Трактор базы">
      <formula>NOT(ISERROR(SEARCH("Трактор базы",B7229)))</formula>
    </cfRule>
  </conditionalFormatting>
  <conditionalFormatting sqref="A7229">
    <cfRule type="containsText" dxfId="260" priority="16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59" priority="9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58" priority="14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57" priority="12" operator="containsText" text="Газель базы">
      <formula>NOT(ISERROR(SEARCH("Газель базы",B7291)))</formula>
    </cfRule>
    <cfRule type="containsText" dxfId="256" priority="13" operator="containsText" text="Погрузчик базы">
      <formula>NOT(ISERROR(SEARCH("Погрузчик базы",B7291)))</formula>
    </cfRule>
  </conditionalFormatting>
  <conditionalFormatting sqref="B7291">
    <cfRule type="containsText" dxfId="255" priority="11" operator="containsText" text="Трактор базы">
      <formula>NOT(ISERROR(SEARCH("Трактор базы",B7291)))</formula>
    </cfRule>
  </conditionalFormatting>
  <conditionalFormatting sqref="A7291 A7493">
    <cfRule type="containsText" dxfId="254" priority="10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53" priority="8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52" priority="6" operator="containsText" text="Газель базы">
      <formula>NOT(ISERROR(SEARCH("Газель базы",B8080)))</formula>
    </cfRule>
    <cfRule type="containsText" dxfId="251" priority="7" operator="containsText" text="Погрузчик базы">
      <formula>NOT(ISERROR(SEARCH("Погрузчик базы",B8080)))</formula>
    </cfRule>
  </conditionalFormatting>
  <conditionalFormatting sqref="B8080:B8090">
    <cfRule type="containsText" dxfId="250" priority="5" operator="containsText" text="Трактор базы">
      <formula>NOT(ISERROR(SEARCH("Трактор базы",B8080)))</formula>
    </cfRule>
  </conditionalFormatting>
  <conditionalFormatting sqref="B8490:B8493">
    <cfRule type="containsText" dxfId="249" priority="4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48" priority="2" operator="containsText" text="Газель базы">
      <formula>NOT(ISERROR(SEARCH("Газель базы",B8490)))</formula>
    </cfRule>
    <cfRule type="containsText" dxfId="247" priority="3" operator="containsText" text="Погрузчик базы">
      <formula>NOT(ISERROR(SEARCH("Погрузчик базы",B8490)))</formula>
    </cfRule>
  </conditionalFormatting>
  <conditionalFormatting sqref="B8490:B8493">
    <cfRule type="containsText" dxfId="246" priority="1" operator="containsText" text="Трактор базы">
      <formula>NOT(ISERROR(SEARCH("Трактор базы",B8490)))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6" priority="13" operator="notContains" text="порожний">
      <formula>ISERROR(SEARCH("порожний",F2))</formula>
    </cfRule>
  </conditionalFormatting>
  <conditionalFormatting sqref="E2:E418">
    <cfRule type="containsText" dxfId="215" priority="11" operator="containsText" text="Газель базы">
      <formula>NOT(ISERROR(SEARCH("Газель базы",E2)))</formula>
    </cfRule>
    <cfRule type="containsText" dxfId="214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3" priority="10" operator="containsText" text="Трактор базы">
      <formula>NOT(ISERROR(SEARCH("Трактор базы",E2)))</formula>
    </cfRule>
  </conditionalFormatting>
  <conditionalFormatting sqref="A2:C404">
    <cfRule type="expression" dxfId="212" priority="9">
      <formula>$A2="пн"</formula>
    </cfRule>
  </conditionalFormatting>
  <conditionalFormatting sqref="A2:C406">
    <cfRule type="expression" dxfId="211" priority="3">
      <formula>$A2="вс"</formula>
    </cfRule>
    <cfRule type="expression" dxfId="210" priority="4">
      <formula>$A2="сб"</formula>
    </cfRule>
    <cfRule type="expression" dxfId="209" priority="5">
      <formula>$A2="пт"</formula>
    </cfRule>
    <cfRule type="expression" dxfId="208" priority="6">
      <formula>$A2="чт"</formula>
    </cfRule>
    <cfRule type="expression" dxfId="207" priority="7">
      <formula>$A2="ср"</formula>
    </cfRule>
    <cfRule type="expression" dxfId="206" priority="8">
      <formula>$A2="вт"</formula>
    </cfRule>
  </conditionalFormatting>
  <conditionalFormatting sqref="D2:D415">
    <cfRule type="containsText" dxfId="2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67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9" t="s">
        <v>346</v>
      </c>
      <c r="J3" s="9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9" t="s">
        <v>1162</v>
      </c>
      <c r="J4" s="9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9" t="s">
        <v>1165</v>
      </c>
      <c r="J5" s="9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9" t="s">
        <v>337</v>
      </c>
      <c r="J6" s="9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9" t="s">
        <v>340</v>
      </c>
      <c r="J7" s="9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9" t="s">
        <v>343</v>
      </c>
      <c r="J8" s="9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9" t="s">
        <v>1168</v>
      </c>
      <c r="J9" s="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9" t="s">
        <v>1184</v>
      </c>
      <c r="J10" s="9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9" t="s">
        <v>1187</v>
      </c>
      <c r="J11" s="9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9" t="s">
        <v>1190</v>
      </c>
      <c r="J12" s="9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9" t="s">
        <v>1175</v>
      </c>
      <c r="J13" s="9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9" t="s">
        <v>1178</v>
      </c>
      <c r="J14" s="9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9" t="s">
        <v>1181</v>
      </c>
      <c r="J15" s="9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9" t="s">
        <v>313</v>
      </c>
      <c r="J16" s="9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9" t="s">
        <v>316</v>
      </c>
      <c r="J17" s="9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9" t="s">
        <v>319</v>
      </c>
      <c r="J18" s="9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9" t="s">
        <v>304</v>
      </c>
      <c r="J19" s="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9" t="s">
        <v>307</v>
      </c>
      <c r="J20" s="9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9" t="s">
        <v>310</v>
      </c>
      <c r="J21" s="9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9" t="s">
        <v>328</v>
      </c>
      <c r="J22" s="9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9" t="s">
        <v>331</v>
      </c>
      <c r="J23" s="9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9" t="s">
        <v>334</v>
      </c>
      <c r="J24" s="9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9" t="s">
        <v>322</v>
      </c>
      <c r="J25" s="9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9" t="s">
        <v>325</v>
      </c>
      <c r="J26" s="9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1215</v>
      </c>
      <c r="J27" s="9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1218</v>
      </c>
      <c r="J28" s="9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9" t="s">
        <v>2158</v>
      </c>
      <c r="J30" s="9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9" t="s">
        <v>2160</v>
      </c>
      <c r="J31" s="9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9" t="s">
        <v>2156</v>
      </c>
      <c r="J32" s="9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9" t="s">
        <v>2143</v>
      </c>
      <c r="J33" s="9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9" t="s">
        <v>2021</v>
      </c>
      <c r="J34" s="9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9" t="s">
        <v>2035</v>
      </c>
      <c r="J35" s="9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9" t="s">
        <v>2032</v>
      </c>
      <c r="J36" s="9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9" t="s">
        <v>2024</v>
      </c>
      <c r="J37" s="9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9" t="s">
        <v>2128</v>
      </c>
      <c r="J39" s="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9" t="s">
        <v>1663</v>
      </c>
      <c r="J40" s="9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9" t="s">
        <v>2122</v>
      </c>
      <c r="J41" s="9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9" t="s">
        <v>2125</v>
      </c>
      <c r="J42" s="9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9" t="s">
        <v>2137</v>
      </c>
      <c r="J43" s="9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9" t="s">
        <v>2131</v>
      </c>
      <c r="J44" s="9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9" t="s">
        <v>2134</v>
      </c>
      <c r="J45" s="9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9" t="s">
        <v>2140</v>
      </c>
      <c r="J46" s="9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9" t="s">
        <v>2229</v>
      </c>
      <c r="J47" s="9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9" t="s">
        <v>2226</v>
      </c>
      <c r="J48" s="9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9" t="s">
        <v>2220</v>
      </c>
      <c r="J49" s="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9" t="s">
        <v>2223</v>
      </c>
      <c r="J50" s="9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9" t="s">
        <v>2241</v>
      </c>
      <c r="J51" s="9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9" t="s">
        <v>2211</v>
      </c>
      <c r="J52" s="9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9" t="s">
        <v>2238</v>
      </c>
      <c r="J53" s="9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9" t="s">
        <v>2232</v>
      </c>
      <c r="J54" s="9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9" t="s">
        <v>2235</v>
      </c>
      <c r="J55" s="9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9" t="s">
        <v>2190</v>
      </c>
      <c r="J56" s="9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9" t="s">
        <v>2196</v>
      </c>
      <c r="J58" s="9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9" t="s">
        <v>2181</v>
      </c>
      <c r="J59" s="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9" t="s">
        <v>2184</v>
      </c>
      <c r="J60" s="9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9" t="s">
        <v>2187</v>
      </c>
      <c r="J61" s="9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9" t="s">
        <v>2208</v>
      </c>
      <c r="J62" s="9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9" t="s">
        <v>2214</v>
      </c>
      <c r="J63" s="9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9" t="s">
        <v>2217</v>
      </c>
      <c r="J64" s="9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9" t="s">
        <v>2199</v>
      </c>
      <c r="J65" s="9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9" t="s">
        <v>2202</v>
      </c>
      <c r="J66" s="9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9" t="s">
        <v>2205</v>
      </c>
      <c r="J67" s="9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3144</v>
      </c>
      <c r="J69" s="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3135</v>
      </c>
      <c r="J70" s="9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9" t="s">
        <v>3132</v>
      </c>
      <c r="J71" s="9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3141</v>
      </c>
      <c r="J72" s="9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3147</v>
      </c>
      <c r="J74" s="9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3150</v>
      </c>
      <c r="J75" s="9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3153</v>
      </c>
      <c r="J76" s="9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9" t="s">
        <v>3158</v>
      </c>
      <c r="J77" s="9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3181</v>
      </c>
      <c r="J78" s="9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9" t="s">
        <v>3166</v>
      </c>
      <c r="J79" s="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3169</v>
      </c>
      <c r="J80" s="9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3184</v>
      </c>
      <c r="J81" s="9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3211</v>
      </c>
      <c r="J82" s="9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3269</v>
      </c>
      <c r="J83" s="9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9" t="s">
        <v>3272</v>
      </c>
      <c r="J84" s="9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3275</v>
      </c>
      <c r="J85" s="9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9" t="s">
        <v>3266</v>
      </c>
      <c r="J86" s="9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3192</v>
      </c>
      <c r="J87" s="9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3195</v>
      </c>
      <c r="J88" s="9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3208</v>
      </c>
      <c r="J89" s="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9" t="s">
        <v>3189</v>
      </c>
      <c r="J90" s="9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3205</v>
      </c>
      <c r="J91" s="9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3178</v>
      </c>
      <c r="J92" s="9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9" t="s">
        <v>3175</v>
      </c>
      <c r="J93" s="9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3172</v>
      </c>
      <c r="J94" s="9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9" t="s">
        <v>3202</v>
      </c>
      <c r="J95" s="9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9" t="s">
        <v>2904</v>
      </c>
      <c r="J96" s="9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9" t="s">
        <v>2901</v>
      </c>
      <c r="J97" s="9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9" t="s">
        <v>2963</v>
      </c>
      <c r="J98" s="9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9" t="s">
        <v>2933</v>
      </c>
      <c r="J99" s="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9" t="s">
        <v>2898</v>
      </c>
      <c r="J100" s="9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9" t="s">
        <v>2889</v>
      </c>
      <c r="J101" s="9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9" t="s">
        <v>2919</v>
      </c>
      <c r="J102" s="9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9" t="s">
        <v>2927</v>
      </c>
      <c r="J103" s="9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9" t="s">
        <v>2930</v>
      </c>
      <c r="J104" s="9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9" t="s">
        <v>2892</v>
      </c>
      <c r="J105" s="9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9" t="s">
        <v>2895</v>
      </c>
      <c r="J106" s="9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9" t="s">
        <v>2907</v>
      </c>
      <c r="J107" s="9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2951</v>
      </c>
      <c r="J108" s="9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9" t="s">
        <v>2936</v>
      </c>
      <c r="J109" s="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9" t="s">
        <v>2939</v>
      </c>
      <c r="J110" s="9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9" t="s">
        <v>2736</v>
      </c>
      <c r="J111" s="9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9" t="s">
        <v>2945</v>
      </c>
      <c r="J112" s="9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9" t="s">
        <v>2948</v>
      </c>
      <c r="J113" s="9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9" t="s">
        <v>2942</v>
      </c>
      <c r="J114" s="9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9" t="s">
        <v>2972</v>
      </c>
      <c r="J115" s="9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9" t="s">
        <v>2957</v>
      </c>
      <c r="J116" s="9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9" t="s">
        <v>2960</v>
      </c>
      <c r="J117" s="9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9" t="s">
        <v>2954</v>
      </c>
      <c r="J118" s="9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9" t="s">
        <v>2966</v>
      </c>
      <c r="J119" s="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9" t="s">
        <v>2969</v>
      </c>
      <c r="J120" s="9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9" t="s">
        <v>2975</v>
      </c>
      <c r="J121" s="9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9" t="s">
        <v>2981</v>
      </c>
      <c r="J123" s="9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9" t="s">
        <v>2880</v>
      </c>
      <c r="J124" s="9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9" t="s">
        <v>2724</v>
      </c>
      <c r="J125" s="9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2984</v>
      </c>
      <c r="J126" s="9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9" t="s">
        <v>2886</v>
      </c>
      <c r="J127" s="9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9" t="s">
        <v>2868</v>
      </c>
      <c r="J128" s="9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9" t="s">
        <v>2874</v>
      </c>
      <c r="J129" s="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9" t="s">
        <v>2871</v>
      </c>
      <c r="J130" s="9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9" t="s">
        <v>2859</v>
      </c>
      <c r="J131" s="9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9" t="s">
        <v>2877</v>
      </c>
      <c r="J132" s="9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9" t="s">
        <v>2865</v>
      </c>
      <c r="J133" s="9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9" t="s">
        <v>2862</v>
      </c>
      <c r="J134" s="9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9" t="s">
        <v>2844</v>
      </c>
      <c r="J135" s="9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9" t="s">
        <v>2841</v>
      </c>
      <c r="J136" s="9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9" t="s">
        <v>2856</v>
      </c>
      <c r="J137" s="9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9" t="s">
        <v>2847</v>
      </c>
      <c r="J138" s="9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9" t="s">
        <v>2910</v>
      </c>
      <c r="J139" s="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9" t="s">
        <v>2913</v>
      </c>
      <c r="J140" s="9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9" t="s">
        <v>2916</v>
      </c>
      <c r="J141" s="9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9" t="s">
        <v>2730</v>
      </c>
      <c r="J142" s="9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9" t="s">
        <v>2733</v>
      </c>
      <c r="J143" s="9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9" t="s">
        <v>2727</v>
      </c>
      <c r="J144" s="9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9" t="s">
        <v>2650</v>
      </c>
      <c r="J145" s="9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9" t="s">
        <v>2853</v>
      </c>
      <c r="J146" s="9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9" t="s">
        <v>2850</v>
      </c>
      <c r="J147" s="9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9" t="s">
        <v>2721</v>
      </c>
      <c r="J148" s="9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9" t="s">
        <v>4080</v>
      </c>
      <c r="J150" s="9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9" t="s">
        <v>3575</v>
      </c>
      <c r="J151" s="9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9" t="s">
        <v>3581</v>
      </c>
      <c r="J153" s="9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9" t="s">
        <v>3584</v>
      </c>
      <c r="J154" s="9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9" t="s">
        <v>4159</v>
      </c>
      <c r="J155" s="9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4156</v>
      </c>
      <c r="J156" s="9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9" t="s">
        <v>4180</v>
      </c>
      <c r="J157" s="9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9" t="s">
        <v>4177</v>
      </c>
      <c r="J158" s="9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4147</v>
      </c>
      <c r="J159" s="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9" t="s">
        <v>4144</v>
      </c>
      <c r="J160" s="9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9" t="s">
        <v>4153</v>
      </c>
      <c r="J161" s="9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9" t="s">
        <v>4150</v>
      </c>
      <c r="J162" s="9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4871</v>
      </c>
      <c r="J163" s="9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4874</v>
      </c>
      <c r="J164" s="9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4877</v>
      </c>
      <c r="J165" s="9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4880</v>
      </c>
      <c r="J166" s="9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4883</v>
      </c>
      <c r="J167" s="9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4886</v>
      </c>
      <c r="J168" s="9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4889</v>
      </c>
      <c r="J169" s="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4892</v>
      </c>
      <c r="J170" s="9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9" t="s">
        <v>5149</v>
      </c>
      <c r="J171" s="9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5152</v>
      </c>
      <c r="J172" s="9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9" t="s">
        <v>5155</v>
      </c>
      <c r="J173" s="9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5140</v>
      </c>
      <c r="J174" s="9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9" t="s">
        <v>5143</v>
      </c>
      <c r="J175" s="9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9" t="s">
        <v>5146</v>
      </c>
      <c r="J176" s="9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5158</v>
      </c>
      <c r="J177" s="9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5161</v>
      </c>
      <c r="J178" s="9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5164</v>
      </c>
      <c r="J179" s="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9" t="s">
        <v>5173</v>
      </c>
      <c r="J180" s="9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5137</v>
      </c>
      <c r="J181" s="9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5107</v>
      </c>
      <c r="J182" s="9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5110</v>
      </c>
      <c r="J183" s="9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9" t="s">
        <v>5113</v>
      </c>
      <c r="J184" s="9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9" t="s">
        <v>5027</v>
      </c>
      <c r="J185" s="9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9" t="s">
        <v>5101</v>
      </c>
      <c r="J186" s="9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5104</v>
      </c>
      <c r="J187" s="9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9" t="s">
        <v>5116</v>
      </c>
      <c r="J188" s="9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9" t="s">
        <v>5128</v>
      </c>
      <c r="J189" s="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5131</v>
      </c>
      <c r="J190" s="9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5134</v>
      </c>
      <c r="J191" s="9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5119</v>
      </c>
      <c r="J192" s="9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5122</v>
      </c>
      <c r="J193" s="9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5125</v>
      </c>
      <c r="J194" s="9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9" t="s">
        <v>5967</v>
      </c>
      <c r="J196" s="9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5970</v>
      </c>
      <c r="J197" s="9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9" t="s">
        <v>5976</v>
      </c>
      <c r="J199" s="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5979</v>
      </c>
      <c r="J200" s="9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9" t="s">
        <v>6248</v>
      </c>
      <c r="J201" s="9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9" t="s">
        <v>6254</v>
      </c>
      <c r="J203" s="9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9" t="s">
        <v>7186</v>
      </c>
      <c r="J205" s="9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9" t="s">
        <v>7183</v>
      </c>
      <c r="J206" s="9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9" t="s">
        <v>8332</v>
      </c>
      <c r="J208" s="9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9" t="s">
        <v>8320</v>
      </c>
      <c r="J210" s="9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9" t="s">
        <v>8539</v>
      </c>
      <c r="J211" s="9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8542</v>
      </c>
      <c r="J212" s="9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9" t="s">
        <v>8545</v>
      </c>
      <c r="J213" s="9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8548</v>
      </c>
      <c r="J214" s="9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9" t="s">
        <v>8735</v>
      </c>
      <c r="J215" s="9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9" t="s">
        <v>8771</v>
      </c>
      <c r="J216" s="9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9" t="s">
        <v>8777</v>
      </c>
      <c r="J218" s="9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9" t="s">
        <v>8780</v>
      </c>
      <c r="J219" s="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8867</v>
      </c>
      <c r="J220" s="9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8870</v>
      </c>
      <c r="J221" s="9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8873</v>
      </c>
      <c r="J222" s="9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8876</v>
      </c>
      <c r="J223" s="9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8879</v>
      </c>
      <c r="J224" s="9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8885</v>
      </c>
      <c r="J226" s="9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8888</v>
      </c>
      <c r="J227" s="9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8891</v>
      </c>
      <c r="J228" s="9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8894</v>
      </c>
      <c r="J229" s="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8897</v>
      </c>
      <c r="J230" s="9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9" t="s">
        <v>8967</v>
      </c>
      <c r="J231" s="9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9" t="s">
        <v>8970</v>
      </c>
      <c r="J232" s="9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9" t="s">
        <v>10057</v>
      </c>
      <c r="J234" s="9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9" t="s">
        <v>10063</v>
      </c>
      <c r="J236" s="9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9" t="s">
        <v>10499</v>
      </c>
      <c r="J237" s="9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9" t="s">
        <v>10502</v>
      </c>
      <c r="J238" s="9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9" t="s">
        <v>10493</v>
      </c>
      <c r="J239" s="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9" t="s">
        <v>10496</v>
      </c>
      <c r="J240" s="9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9" t="s">
        <v>10505</v>
      </c>
      <c r="J241" s="9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9" t="s">
        <v>10514</v>
      </c>
      <c r="J242" s="9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10517</v>
      </c>
      <c r="J243" s="9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9" t="s">
        <v>10508</v>
      </c>
      <c r="J244" s="9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9" t="s">
        <v>10511</v>
      </c>
      <c r="J245" s="9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9" t="s">
        <v>10436</v>
      </c>
      <c r="J247" s="9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9" t="s">
        <v>10466</v>
      </c>
      <c r="J248" s="9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9" t="s">
        <v>10442</v>
      </c>
      <c r="J249" s="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9" t="s">
        <v>10439</v>
      </c>
      <c r="J250" s="9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9" t="s">
        <v>10469</v>
      </c>
      <c r="J251" s="9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9" t="s">
        <v>10484</v>
      </c>
      <c r="J252" s="9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9" t="s">
        <v>10487</v>
      </c>
      <c r="J253" s="9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9" t="s">
        <v>10475</v>
      </c>
      <c r="J254" s="9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10478</v>
      </c>
      <c r="J255" s="9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9" t="s">
        <v>10807</v>
      </c>
      <c r="J257" s="9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9" t="s">
        <v>10804</v>
      </c>
      <c r="J258" s="9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9" t="s">
        <v>16624</v>
      </c>
      <c r="J259" s="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9" t="s">
        <v>16627</v>
      </c>
      <c r="J260" s="9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9" t="s">
        <v>16537</v>
      </c>
      <c r="J262" s="9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9" t="s">
        <v>16549</v>
      </c>
      <c r="J263" s="9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9" t="s">
        <v>17763</v>
      </c>
      <c r="J264" s="9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9" t="s">
        <v>17766</v>
      </c>
      <c r="J265" s="9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9" t="s">
        <v>17757</v>
      </c>
      <c r="J266" s="9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9" t="s">
        <v>17760</v>
      </c>
      <c r="J267" s="9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9" t="s">
        <v>17769</v>
      </c>
      <c r="J268" s="9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9" t="s">
        <v>17778</v>
      </c>
      <c r="J269" s="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9" t="s">
        <v>17781</v>
      </c>
      <c r="J270" s="9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9" t="s">
        <v>17772</v>
      </c>
      <c r="J271" s="9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9" t="s">
        <v>17775</v>
      </c>
      <c r="J272" s="9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9" t="s">
        <v>17670</v>
      </c>
      <c r="J274" s="9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9" t="s">
        <v>17673</v>
      </c>
      <c r="J275" s="9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9" t="s">
        <v>17664</v>
      </c>
      <c r="J276" s="9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9" t="s">
        <v>17667</v>
      </c>
      <c r="J277" s="9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9" t="s">
        <v>17676</v>
      </c>
      <c r="J278" s="9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9" t="s">
        <v>17685</v>
      </c>
      <c r="J279" s="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9" t="s">
        <v>17688</v>
      </c>
      <c r="J280" s="9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9" t="s">
        <v>17679</v>
      </c>
      <c r="J281" s="9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9" t="s">
        <v>17682</v>
      </c>
      <c r="J282" s="9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9" t="s">
        <v>17926</v>
      </c>
      <c r="J283" s="9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9" t="s">
        <v>17932</v>
      </c>
      <c r="J285" s="9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9" t="s">
        <v>18579</v>
      </c>
      <c r="J286" s="9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9" t="s">
        <v>18576</v>
      </c>
      <c r="J287" s="9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9" t="s">
        <v>18573</v>
      </c>
      <c r="J288" s="9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9" t="s">
        <v>18588</v>
      </c>
      <c r="J289" s="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9" t="s">
        <v>18585</v>
      </c>
      <c r="J290" s="9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9" t="s">
        <v>18582</v>
      </c>
      <c r="J291" s="9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9" t="s">
        <v>18552</v>
      </c>
      <c r="J293" s="9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9" t="s">
        <v>18549</v>
      </c>
      <c r="J294" s="9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9" t="s">
        <v>18546</v>
      </c>
      <c r="J295" s="9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9" t="s">
        <v>18567</v>
      </c>
      <c r="J296" s="9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9" t="s">
        <v>18564</v>
      </c>
      <c r="J297" s="9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9" t="s">
        <v>18555</v>
      </c>
      <c r="J298" s="9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9" t="s">
        <v>19363</v>
      </c>
      <c r="J299" s="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9" t="s">
        <v>19180</v>
      </c>
      <c r="J300" s="9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9" t="s">
        <v>19177</v>
      </c>
      <c r="J301" s="9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9" t="s">
        <v>19372</v>
      </c>
      <c r="J302" s="9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9" t="s">
        <v>19369</v>
      </c>
      <c r="J303" s="9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9" t="s">
        <v>19366</v>
      </c>
      <c r="J304" s="9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9" t="s">
        <v>19162</v>
      </c>
      <c r="J306" s="9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9" t="s">
        <v>19219</v>
      </c>
      <c r="J307" s="9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9" t="s">
        <v>19210</v>
      </c>
      <c r="J308" s="9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9" t="s">
        <v>19171</v>
      </c>
      <c r="J309" s="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9" t="s">
        <v>19168</v>
      </c>
      <c r="J310" s="9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9" t="s">
        <v>19165</v>
      </c>
      <c r="J311" s="9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s="9" t="s">
        <v>19869</v>
      </c>
      <c r="J312" s="9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19872</v>
      </c>
      <c r="J313" s="9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s="9" t="s">
        <v>19875</v>
      </c>
      <c r="J314" s="9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19878</v>
      </c>
      <c r="J315" s="9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s="9" t="s">
        <v>20348</v>
      </c>
      <c r="J316" s="9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s="9" t="s">
        <v>20363</v>
      </c>
      <c r="J317" s="9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s="9" t="s">
        <v>20183</v>
      </c>
      <c r="J318" s="9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s="9" t="s">
        <v>20351</v>
      </c>
      <c r="J319" s="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s="9" t="s">
        <v>20360</v>
      </c>
      <c r="J320" s="9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s="9" t="s">
        <v>20357</v>
      </c>
      <c r="J321" s="9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s="9" t="s">
        <v>20354</v>
      </c>
      <c r="J322" s="9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s="9" t="s">
        <v>20198</v>
      </c>
      <c r="J323" s="9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s="9" t="s">
        <v>20189</v>
      </c>
      <c r="J324" s="9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s="9" t="s">
        <v>20180</v>
      </c>
      <c r="J325" s="9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s="9" t="s">
        <v>20195</v>
      </c>
      <c r="J326" s="9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s="9" t="s">
        <v>20186</v>
      </c>
      <c r="J327" s="9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s="9" t="s">
        <v>20192</v>
      </c>
      <c r="J328" s="9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s="9" t="s">
        <v>20177</v>
      </c>
      <c r="J329" s="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s="9" t="s">
        <v>20288</v>
      </c>
      <c r="J330" s="9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s="9" t="s">
        <v>20285</v>
      </c>
      <c r="J331" s="9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s="9" t="s">
        <v>20270</v>
      </c>
      <c r="J332" s="9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s="9" t="s">
        <v>20294</v>
      </c>
      <c r="J333" s="9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s="9" t="s">
        <v>20282</v>
      </c>
      <c r="J334" s="9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s="9" t="s">
        <v>20279</v>
      </c>
      <c r="J335" s="9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s="9" t="s">
        <v>20312</v>
      </c>
      <c r="J336" s="9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s="9" t="s">
        <v>20315</v>
      </c>
      <c r="J337" s="9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s="9" t="s">
        <v>20300</v>
      </c>
      <c r="J339" s="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s="9" t="s">
        <v>20303</v>
      </c>
      <c r="J340" s="9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s="9" t="s">
        <v>20306</v>
      </c>
      <c r="J341" s="9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s="9" t="s">
        <v>20276</v>
      </c>
      <c r="J342" s="9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s="9" t="s">
        <v>20267</v>
      </c>
      <c r="J343" s="9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s="9" t="s">
        <v>20273</v>
      </c>
      <c r="J344" s="9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s="9" t="s">
        <v>20309</v>
      </c>
      <c r="J345" s="9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s="9" t="s">
        <v>20291</v>
      </c>
      <c r="J346" s="9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s="9" t="s">
        <v>20753</v>
      </c>
      <c r="J347" s="9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s="9" t="s">
        <v>20756</v>
      </c>
      <c r="J348" s="9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s="9" t="s">
        <v>21925</v>
      </c>
      <c r="J349" s="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s="9" t="s">
        <v>21916</v>
      </c>
      <c r="J350" s="9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s="9" t="s">
        <v>21922</v>
      </c>
      <c r="J351" s="9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s="9" t="s">
        <v>21904</v>
      </c>
      <c r="J352" s="9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s="9" t="s">
        <v>21907</v>
      </c>
      <c r="J353" s="9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s="9" t="s">
        <v>21880</v>
      </c>
      <c r="J354" s="9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s="9" t="s">
        <v>21883</v>
      </c>
      <c r="J355" s="9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s="9" t="s">
        <v>21889</v>
      </c>
      <c r="J356" s="9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s="9" t="s">
        <v>21919</v>
      </c>
      <c r="J357" s="9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s="9" t="s">
        <v>21886</v>
      </c>
      <c r="J358" s="9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s="9" t="s">
        <v>21913</v>
      </c>
      <c r="J359" s="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s="9" t="s">
        <v>22210</v>
      </c>
      <c r="J360" s="9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s="9" t="s">
        <v>22207</v>
      </c>
      <c r="J361" s="9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s="9" t="s">
        <v>22213</v>
      </c>
      <c r="J362" s="9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s="9" t="s">
        <v>22219</v>
      </c>
      <c r="J363" s="9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s="9" t="s">
        <v>22216</v>
      </c>
      <c r="J364" s="9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s="9" t="s">
        <v>22253</v>
      </c>
      <c r="J365" s="9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s="9" t="s">
        <v>21910</v>
      </c>
      <c r="J366" s="9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s="9" t="s">
        <v>22256</v>
      </c>
      <c r="J367" s="9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s="9" t="s">
        <v>22262</v>
      </c>
      <c r="J368" s="9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s="9" t="s">
        <v>22259</v>
      </c>
      <c r="J369" s="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s="9" t="s">
        <v>21940</v>
      </c>
      <c r="J370" s="9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s="9" t="s">
        <v>21931</v>
      </c>
      <c r="J371" s="9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s="9" t="s">
        <v>21937</v>
      </c>
      <c r="J372" s="9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s="9" t="s">
        <v>22120</v>
      </c>
      <c r="J373" s="9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s="9" t="s">
        <v>22123</v>
      </c>
      <c r="J374" s="9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s="9" t="s">
        <v>21943</v>
      </c>
      <c r="J375" s="9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s="9" t="s">
        <v>21946</v>
      </c>
      <c r="J376" s="9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s="9" t="s">
        <v>22072</v>
      </c>
      <c r="J377" s="9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s="9" t="s">
        <v>21934</v>
      </c>
      <c r="J378" s="9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s="9" t="s">
        <v>21949</v>
      </c>
      <c r="J379" s="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s="9" t="s">
        <v>22129</v>
      </c>
      <c r="J380" s="9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s="9" t="s">
        <v>21895</v>
      </c>
      <c r="J381" s="9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s="9" t="s">
        <v>21928</v>
      </c>
      <c r="J382" s="9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s="9" t="s">
        <v>21892</v>
      </c>
      <c r="J383" s="9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s="9" t="s">
        <v>21898</v>
      </c>
      <c r="J384" s="9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s="9" t="s">
        <v>21901</v>
      </c>
      <c r="J385" s="9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s="9" t="s">
        <v>22078</v>
      </c>
      <c r="J386" s="9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s="9" t="s">
        <v>22126</v>
      </c>
      <c r="J387" s="9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s="9" t="s">
        <v>22075</v>
      </c>
      <c r="J388" s="9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s="9" t="s">
        <v>22081</v>
      </c>
      <c r="J389" s="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s="9" t="s">
        <v>22084</v>
      </c>
      <c r="J390" s="9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s="9" t="s">
        <v>22840</v>
      </c>
      <c r="J391" s="9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s="9" t="s">
        <v>22837</v>
      </c>
      <c r="J392" s="9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  <row r="393" spans="1:13" x14ac:dyDescent="0.25">
      <c r="A393" t="s">
        <v>15</v>
      </c>
      <c r="B393" s="3">
        <v>46113</v>
      </c>
      <c r="C393" s="5">
        <v>0.62549768518518523</v>
      </c>
      <c r="D393" s="1" t="s">
        <v>226</v>
      </c>
      <c r="E393" t="s">
        <v>18882</v>
      </c>
      <c r="F393" t="s">
        <v>53</v>
      </c>
      <c r="G393">
        <v>1</v>
      </c>
      <c r="I393" s="9" t="s">
        <v>24103</v>
      </c>
      <c r="J393" s="9" t="s">
        <v>10435</v>
      </c>
      <c r="K393" t="s">
        <v>24104</v>
      </c>
      <c r="L393" t="s">
        <v>24105</v>
      </c>
      <c r="M393" s="2" t="str">
        <f>HYPERLINK(Таблица3[[#This Row],[RelativePath]])</f>
        <v>5 Крыльцо общага\K07156189_22_20260401T150043Z.jpg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0.61994212962962958</v>
      </c>
      <c r="D395" s="1" t="s">
        <v>226</v>
      </c>
      <c r="E395" t="s">
        <v>18882</v>
      </c>
      <c r="F395" t="s">
        <v>53</v>
      </c>
      <c r="G395">
        <v>2</v>
      </c>
      <c r="I395" s="9" t="s">
        <v>24091</v>
      </c>
      <c r="J395" s="9" t="s">
        <v>10435</v>
      </c>
      <c r="K395" t="s">
        <v>24092</v>
      </c>
      <c r="L395" t="s">
        <v>24093</v>
      </c>
      <c r="M395" s="2" t="str">
        <f>HYPERLINK(Таблица3[[#This Row],[RelativePath]])</f>
        <v>5 Крыльцо общага\K07156189_22_20260401T145243Z.jpg</v>
      </c>
    </row>
    <row r="396" spans="1:13" x14ac:dyDescent="0.25">
      <c r="A396" t="s">
        <v>13</v>
      </c>
      <c r="B396" s="3">
        <v>46118</v>
      </c>
      <c r="C396" s="5">
        <v>0.61075231481481485</v>
      </c>
      <c r="D396" s="1" t="s">
        <v>226</v>
      </c>
      <c r="E396" t="s">
        <v>26156</v>
      </c>
      <c r="F396" t="s">
        <v>58</v>
      </c>
      <c r="I396" s="9" t="s">
        <v>25550</v>
      </c>
      <c r="J396" s="9" t="s">
        <v>13185</v>
      </c>
      <c r="K396" t="s">
        <v>25551</v>
      </c>
      <c r="L396" t="s">
        <v>25552</v>
      </c>
      <c r="M396" s="2" t="str">
        <f>HYPERLINK(Таблица3[[#This Row],[RelativePath]])</f>
        <v>8 Ангар вход\GA3948333_1_20260406T143929Z.jpg</v>
      </c>
    </row>
    <row r="397" spans="1:13" x14ac:dyDescent="0.25">
      <c r="A397" t="s">
        <v>13</v>
      </c>
      <c r="B397" s="3">
        <v>46118</v>
      </c>
      <c r="C397" s="5">
        <v>0.61105324074074074</v>
      </c>
      <c r="D397" s="1" t="s">
        <v>226</v>
      </c>
      <c r="E397" t="s">
        <v>26156</v>
      </c>
      <c r="F397" t="s">
        <v>58</v>
      </c>
      <c r="I397" s="9" t="s">
        <v>25553</v>
      </c>
      <c r="J397" s="9" t="s">
        <v>13185</v>
      </c>
      <c r="K397" t="s">
        <v>25554</v>
      </c>
      <c r="L397" t="s">
        <v>25555</v>
      </c>
      <c r="M397" s="2" t="str">
        <f>HYPERLINK(Таблица3[[#This Row],[RelativePath]])</f>
        <v>8 Ангар вход\GA3948333_1_20260406T143955Z.jpg</v>
      </c>
    </row>
    <row r="398" spans="1:13" x14ac:dyDescent="0.25">
      <c r="A398" t="s">
        <v>13</v>
      </c>
      <c r="B398" s="3">
        <v>46118</v>
      </c>
      <c r="C398" s="5">
        <v>0.61136574074074079</v>
      </c>
      <c r="D398" s="1" t="s">
        <v>226</v>
      </c>
      <c r="E398" t="s">
        <v>26156</v>
      </c>
      <c r="F398" t="s">
        <v>58</v>
      </c>
      <c r="I398" s="9" t="s">
        <v>25556</v>
      </c>
      <c r="J398" s="9" t="s">
        <v>13185</v>
      </c>
      <c r="K398" t="s">
        <v>25557</v>
      </c>
      <c r="L398" t="s">
        <v>25558</v>
      </c>
      <c r="M398" s="2" t="str">
        <f>HYPERLINK(Таблица3[[#This Row],[RelativePath]])</f>
        <v>8 Ангар вход\GA3948333_1_20260406T144022Z.jpg</v>
      </c>
    </row>
    <row r="399" spans="1:13" x14ac:dyDescent="0.25">
      <c r="A399" t="s">
        <v>13</v>
      </c>
      <c r="B399" s="3">
        <v>46118</v>
      </c>
      <c r="C399" s="5">
        <v>0.6071643518518518</v>
      </c>
      <c r="D399" s="1" t="s">
        <v>226</v>
      </c>
      <c r="E399" t="s">
        <v>26156</v>
      </c>
      <c r="F399" t="s">
        <v>58</v>
      </c>
      <c r="I399" s="9" t="s">
        <v>25541</v>
      </c>
      <c r="J399" s="9" t="s">
        <v>13185</v>
      </c>
      <c r="K399" t="s">
        <v>25542</v>
      </c>
      <c r="L399" t="s">
        <v>25543</v>
      </c>
      <c r="M399" s="2" t="str">
        <f>HYPERLINK(Таблица3[[#This Row],[RelativePath]])</f>
        <v>8 Ангар вход\GA3948333_1_20260406T143419Z.jpg</v>
      </c>
    </row>
    <row r="400" spans="1:13" x14ac:dyDescent="0.25">
      <c r="A400" t="s">
        <v>13</v>
      </c>
      <c r="B400" s="3">
        <v>46118</v>
      </c>
      <c r="C400" s="5">
        <v>0.61025462962962962</v>
      </c>
      <c r="D400" s="1" t="s">
        <v>226</v>
      </c>
      <c r="E400" t="s">
        <v>26156</v>
      </c>
      <c r="F400" t="s">
        <v>58</v>
      </c>
      <c r="I400" s="9" t="s">
        <v>25544</v>
      </c>
      <c r="J400" s="9" t="s">
        <v>13185</v>
      </c>
      <c r="K400" t="s">
        <v>25545</v>
      </c>
      <c r="L400" t="s">
        <v>25546</v>
      </c>
      <c r="M400" s="2" t="str">
        <f>HYPERLINK(Таблица3[[#This Row],[RelativePath]])</f>
        <v>8 Ангар вход\GA3948333_1_20260406T143846Z.jpg</v>
      </c>
    </row>
    <row r="401" spans="1:13" x14ac:dyDescent="0.25">
      <c r="A401" t="s">
        <v>13</v>
      </c>
      <c r="B401" s="3">
        <v>46118</v>
      </c>
      <c r="C401" s="5">
        <v>0.61049768518518521</v>
      </c>
      <c r="D401" s="1" t="s">
        <v>226</v>
      </c>
      <c r="E401" t="s">
        <v>26156</v>
      </c>
      <c r="F401" t="s">
        <v>58</v>
      </c>
      <c r="I401" s="9" t="s">
        <v>25547</v>
      </c>
      <c r="J401" s="9" t="s">
        <v>13185</v>
      </c>
      <c r="K401" t="s">
        <v>25548</v>
      </c>
      <c r="L401" t="s">
        <v>25549</v>
      </c>
      <c r="M401" s="2" t="str">
        <f>HYPERLINK(Таблица3[[#This Row],[RelativePath]])</f>
        <v>8 Ангар вход\GA3948333_1_20260406T143907Z.jpg</v>
      </c>
    </row>
    <row r="402" spans="1:13" x14ac:dyDescent="0.25">
      <c r="A402" t="s">
        <v>14</v>
      </c>
      <c r="B402" s="3">
        <v>46119</v>
      </c>
      <c r="C402" s="5">
        <v>0.64431712962962961</v>
      </c>
      <c r="D402" s="1" t="s">
        <v>226</v>
      </c>
      <c r="E402" t="s">
        <v>70</v>
      </c>
      <c r="F402" t="s">
        <v>58</v>
      </c>
      <c r="I402" s="9" t="s">
        <v>25793</v>
      </c>
      <c r="J402" s="9" t="s">
        <v>12007</v>
      </c>
      <c r="K402" t="s">
        <v>25794</v>
      </c>
      <c r="L402" t="s">
        <v>25795</v>
      </c>
      <c r="M402" s="2" t="str">
        <f>HYPERLINK(Таблица3[[#This Row],[RelativePath]])</f>
        <v>10 Въезд ангар\GA3948333_6_20260407T152749Z.jpg</v>
      </c>
    </row>
    <row r="403" spans="1:13" x14ac:dyDescent="0.25">
      <c r="A403" t="s">
        <v>14</v>
      </c>
      <c r="B403" s="3">
        <v>46119</v>
      </c>
      <c r="C403" s="5">
        <v>0.64414351851851848</v>
      </c>
      <c r="D403" s="1" t="s">
        <v>226</v>
      </c>
      <c r="E403" t="s">
        <v>70</v>
      </c>
      <c r="F403" t="s">
        <v>58</v>
      </c>
      <c r="I403" s="9" t="s">
        <v>25790</v>
      </c>
      <c r="J403" s="9" t="s">
        <v>12007</v>
      </c>
      <c r="K403" t="s">
        <v>25791</v>
      </c>
      <c r="L403" t="s">
        <v>25792</v>
      </c>
      <c r="M403" s="2" t="str">
        <f>HYPERLINK(Таблица3[[#This Row],[RelativePath]])</f>
        <v>10 Въезд ангар\GA3948333_6_20260407T152734Z.jpg</v>
      </c>
    </row>
    <row r="404" spans="1:13" x14ac:dyDescent="0.25">
      <c r="A404" t="s">
        <v>14</v>
      </c>
      <c r="B404" s="3">
        <v>46119</v>
      </c>
      <c r="C404" s="5">
        <v>0.64498842592592598</v>
      </c>
      <c r="D404" s="1" t="s">
        <v>226</v>
      </c>
      <c r="E404" t="s">
        <v>70</v>
      </c>
      <c r="F404" t="s">
        <v>58</v>
      </c>
      <c r="I404" s="9" t="s">
        <v>25799</v>
      </c>
      <c r="J404" s="9" t="s">
        <v>12007</v>
      </c>
      <c r="K404" t="s">
        <v>25800</v>
      </c>
      <c r="L404" t="s">
        <v>25801</v>
      </c>
      <c r="M404" s="2" t="str">
        <f>HYPERLINK(Таблица3[[#This Row],[RelativePath]])</f>
        <v>10 Въезд ангар\GA3948333_6_20260407T152847Z.jpg</v>
      </c>
    </row>
    <row r="405" spans="1:13" x14ac:dyDescent="0.25">
      <c r="A405" t="s">
        <v>14</v>
      </c>
      <c r="B405" s="3">
        <v>46119</v>
      </c>
      <c r="C405" s="5">
        <v>0.64473379629629635</v>
      </c>
      <c r="D405" s="1" t="s">
        <v>226</v>
      </c>
      <c r="E405" t="s">
        <v>70</v>
      </c>
      <c r="F405" t="s">
        <v>58</v>
      </c>
      <c r="I405" s="9" t="s">
        <v>25796</v>
      </c>
      <c r="J405" s="9" t="s">
        <v>12007</v>
      </c>
      <c r="K405" t="s">
        <v>25797</v>
      </c>
      <c r="L405" t="s">
        <v>25798</v>
      </c>
      <c r="M405" s="2" t="str">
        <f>HYPERLINK(Таблица3[[#This Row],[RelativePath]])</f>
        <v>10 Въезд ангар\GA3948333_6_20260407T152825Z.jpg</v>
      </c>
    </row>
    <row r="406" spans="1:13" x14ac:dyDescent="0.25">
      <c r="A406" t="s">
        <v>14</v>
      </c>
      <c r="B406" s="3">
        <v>46119</v>
      </c>
      <c r="C406" s="5">
        <v>0.64314814814814814</v>
      </c>
      <c r="D406" s="1" t="s">
        <v>226</v>
      </c>
      <c r="E406" t="s">
        <v>70</v>
      </c>
      <c r="F406" t="s">
        <v>58</v>
      </c>
      <c r="I406" s="9" t="s">
        <v>25787</v>
      </c>
      <c r="J406" s="9" t="s">
        <v>12007</v>
      </c>
      <c r="K406" t="s">
        <v>25788</v>
      </c>
      <c r="L406" t="s">
        <v>25789</v>
      </c>
      <c r="M406" s="2" t="str">
        <f>HYPERLINK(Таблица3[[#This Row],[RelativePath]])</f>
        <v>10 Въезд ангар\GA3948333_6_20260407T152608Z.jpg</v>
      </c>
    </row>
    <row r="407" spans="1:13" x14ac:dyDescent="0.25">
      <c r="A407" t="s">
        <v>14</v>
      </c>
      <c r="B407" s="3">
        <v>46119</v>
      </c>
      <c r="C407" s="5">
        <v>0.6424305555555555</v>
      </c>
      <c r="D407" s="1" t="s">
        <v>226</v>
      </c>
      <c r="E407" t="s">
        <v>70</v>
      </c>
      <c r="F407" t="s">
        <v>58</v>
      </c>
      <c r="I407" s="9" t="s">
        <v>25778</v>
      </c>
      <c r="J407" s="9" t="s">
        <v>12007</v>
      </c>
      <c r="K407" t="s">
        <v>25779</v>
      </c>
      <c r="L407" t="s">
        <v>25780</v>
      </c>
      <c r="M407" s="2" t="str">
        <f>HYPERLINK(Таблица3[[#This Row],[RelativePath]])</f>
        <v>10 Въезд ангар\GA3948333_6_20260407T152506Z.jpg</v>
      </c>
    </row>
    <row r="408" spans="1:13" x14ac:dyDescent="0.25">
      <c r="A408" t="s">
        <v>14</v>
      </c>
      <c r="B408" s="3">
        <v>46119</v>
      </c>
      <c r="C408" s="5">
        <v>0.64229166666666671</v>
      </c>
      <c r="D408" s="1" t="s">
        <v>226</v>
      </c>
      <c r="E408" t="s">
        <v>70</v>
      </c>
      <c r="F408" t="s">
        <v>58</v>
      </c>
      <c r="I408" s="9" t="s">
        <v>25775</v>
      </c>
      <c r="J408" s="9" t="s">
        <v>12007</v>
      </c>
      <c r="K408" t="s">
        <v>25776</v>
      </c>
      <c r="L408" t="s">
        <v>25777</v>
      </c>
      <c r="M408" s="2" t="str">
        <f>HYPERLINK(Таблица3[[#This Row],[RelativePath]])</f>
        <v>10 Въезд ангар\GA3948333_6_20260407T152454Z.jpg</v>
      </c>
    </row>
    <row r="409" spans="1:13" x14ac:dyDescent="0.25">
      <c r="A409" t="s">
        <v>14</v>
      </c>
      <c r="B409" s="3">
        <v>46119</v>
      </c>
      <c r="C409" s="5">
        <v>0.64299768518518519</v>
      </c>
      <c r="D409" s="1" t="s">
        <v>226</v>
      </c>
      <c r="E409" t="s">
        <v>70</v>
      </c>
      <c r="F409" t="s">
        <v>58</v>
      </c>
      <c r="I409" s="9" t="s">
        <v>25784</v>
      </c>
      <c r="J409" s="9" t="s">
        <v>12007</v>
      </c>
      <c r="K409" t="s">
        <v>25785</v>
      </c>
      <c r="L409" t="s">
        <v>25786</v>
      </c>
      <c r="M409" s="2" t="str">
        <f>HYPERLINK(Таблица3[[#This Row],[RelativePath]])</f>
        <v>10 Въезд ангар\GA3948333_6_20260407T152555Z.jpg</v>
      </c>
    </row>
    <row r="410" spans="1:13" x14ac:dyDescent="0.25">
      <c r="A410" t="s">
        <v>14</v>
      </c>
      <c r="B410" s="3">
        <v>46119</v>
      </c>
      <c r="C410" s="5">
        <v>0.64261574074074079</v>
      </c>
      <c r="D410" s="1" t="s">
        <v>226</v>
      </c>
      <c r="E410" t="s">
        <v>70</v>
      </c>
      <c r="F410" t="s">
        <v>58</v>
      </c>
      <c r="I410" s="9" t="s">
        <v>25781</v>
      </c>
      <c r="J410" s="9" t="s">
        <v>12007</v>
      </c>
      <c r="K410" t="s">
        <v>25782</v>
      </c>
      <c r="L410" t="s">
        <v>25783</v>
      </c>
      <c r="M410" s="2" t="str">
        <f>HYPERLINK(Таблица3[[#This Row],[RelativePath]])</f>
        <v>10 Въезд ангар\GA3948333_6_20260407T152522Z.jpg</v>
      </c>
    </row>
    <row r="411" spans="1:13" x14ac:dyDescent="0.25">
      <c r="A411" t="s">
        <v>14</v>
      </c>
      <c r="B411" s="3">
        <v>46119</v>
      </c>
      <c r="C411" s="5">
        <v>0.64753472222222219</v>
      </c>
      <c r="D411" s="1" t="s">
        <v>226</v>
      </c>
      <c r="E411" t="s">
        <v>70</v>
      </c>
      <c r="F411" t="s">
        <v>58</v>
      </c>
      <c r="I411" s="9" t="s">
        <v>25823</v>
      </c>
      <c r="J411" s="9" t="s">
        <v>12007</v>
      </c>
      <c r="K411" t="s">
        <v>25824</v>
      </c>
      <c r="L411" t="s">
        <v>25825</v>
      </c>
      <c r="M411" s="2" t="str">
        <f>HYPERLINK(Таблица3[[#This Row],[RelativePath]])</f>
        <v>10 Въезд ангар\GA3948333_6_20260407T153227Z.jpg</v>
      </c>
    </row>
    <row r="412" spans="1:13" x14ac:dyDescent="0.25">
      <c r="A412" t="s">
        <v>14</v>
      </c>
      <c r="B412" s="3">
        <v>46119</v>
      </c>
      <c r="C412" s="5">
        <v>0.64710648148148153</v>
      </c>
      <c r="D412" s="1" t="s">
        <v>226</v>
      </c>
      <c r="E412" t="s">
        <v>70</v>
      </c>
      <c r="F412" t="s">
        <v>58</v>
      </c>
      <c r="I412" s="9" t="s">
        <v>25820</v>
      </c>
      <c r="J412" s="9" t="s">
        <v>12007</v>
      </c>
      <c r="K412" t="s">
        <v>25821</v>
      </c>
      <c r="L412" t="s">
        <v>25822</v>
      </c>
      <c r="M412" s="2" t="str">
        <f>HYPERLINK(Таблица3[[#This Row],[RelativePath]])</f>
        <v>10 Въезд ангар\GA3948333_6_20260407T153150Z.jpg</v>
      </c>
    </row>
    <row r="413" spans="1:13" x14ac:dyDescent="0.25">
      <c r="A413" t="s">
        <v>14</v>
      </c>
      <c r="B413" s="3">
        <v>46119</v>
      </c>
      <c r="C413" s="5">
        <v>0.64854166666666668</v>
      </c>
      <c r="D413" s="1" t="s">
        <v>226</v>
      </c>
      <c r="E413" t="s">
        <v>70</v>
      </c>
      <c r="F413" t="s">
        <v>58</v>
      </c>
      <c r="I413" s="9" t="s">
        <v>25829</v>
      </c>
      <c r="J413" s="9" t="s">
        <v>12007</v>
      </c>
      <c r="K413" t="s">
        <v>25830</v>
      </c>
      <c r="L413" t="s">
        <v>25831</v>
      </c>
      <c r="M413" s="2" t="str">
        <f>HYPERLINK(Таблица3[[#This Row],[RelativePath]])</f>
        <v>10 Въезд ангар\GA3948333_6_20260407T153354Z.jpg</v>
      </c>
    </row>
    <row r="414" spans="1:13" x14ac:dyDescent="0.25">
      <c r="A414" t="s">
        <v>14</v>
      </c>
      <c r="B414" s="3">
        <v>46119</v>
      </c>
      <c r="C414" s="5">
        <v>0.64768518518518514</v>
      </c>
      <c r="D414" s="1" t="s">
        <v>226</v>
      </c>
      <c r="E414" t="s">
        <v>70</v>
      </c>
      <c r="F414" t="s">
        <v>58</v>
      </c>
      <c r="I414" s="9" t="s">
        <v>25826</v>
      </c>
      <c r="J414" s="9" t="s">
        <v>12007</v>
      </c>
      <c r="K414" t="s">
        <v>25827</v>
      </c>
      <c r="L414" t="s">
        <v>25828</v>
      </c>
      <c r="M414" s="2" t="str">
        <f>HYPERLINK(Таблица3[[#This Row],[RelativePath]])</f>
        <v>10 Въезд ангар\GA3948333_6_20260407T153240Z.jpg</v>
      </c>
    </row>
    <row r="415" spans="1:13" x14ac:dyDescent="0.25">
      <c r="A415" t="s">
        <v>14</v>
      </c>
      <c r="B415" s="3">
        <v>46119</v>
      </c>
      <c r="C415" s="5">
        <v>0.64697916666666666</v>
      </c>
      <c r="D415" s="1" t="s">
        <v>226</v>
      </c>
      <c r="E415" t="s">
        <v>70</v>
      </c>
      <c r="F415" t="s">
        <v>58</v>
      </c>
      <c r="I415" s="9" t="s">
        <v>25817</v>
      </c>
      <c r="J415" s="9" t="s">
        <v>12007</v>
      </c>
      <c r="K415" t="s">
        <v>25818</v>
      </c>
      <c r="L415" t="s">
        <v>25819</v>
      </c>
      <c r="M415" s="2" t="str">
        <f>HYPERLINK(Таблица3[[#This Row],[RelativePath]])</f>
        <v>10 Въезд ангар\GA3948333_6_20260407T153139Z.jpg</v>
      </c>
    </row>
    <row r="416" spans="1:13" x14ac:dyDescent="0.25">
      <c r="A416" t="s">
        <v>14</v>
      </c>
      <c r="B416" s="3">
        <v>46119</v>
      </c>
      <c r="C416" s="5">
        <v>0.64596064814814813</v>
      </c>
      <c r="D416" s="1" t="s">
        <v>226</v>
      </c>
      <c r="E416" t="s">
        <v>70</v>
      </c>
      <c r="F416" t="s">
        <v>58</v>
      </c>
      <c r="I416" s="9" t="s">
        <v>25805</v>
      </c>
      <c r="J416" s="9" t="s">
        <v>12007</v>
      </c>
      <c r="K416" t="s">
        <v>25806</v>
      </c>
      <c r="L416" t="s">
        <v>25807</v>
      </c>
      <c r="M416" s="2" t="str">
        <f>HYPERLINK(Таблица3[[#This Row],[RelativePath]])</f>
        <v>10 Въезд ангар\GA3948333_6_20260407T153011Z.jpg</v>
      </c>
    </row>
    <row r="417" spans="1:13" x14ac:dyDescent="0.25">
      <c r="A417" t="s">
        <v>14</v>
      </c>
      <c r="B417" s="3">
        <v>46119</v>
      </c>
      <c r="C417" s="5">
        <v>0.6452430555555555</v>
      </c>
      <c r="D417" s="1" t="s">
        <v>226</v>
      </c>
      <c r="E417" t="s">
        <v>70</v>
      </c>
      <c r="F417" t="s">
        <v>58</v>
      </c>
      <c r="I417" s="9" t="s">
        <v>25802</v>
      </c>
      <c r="J417" s="9" t="s">
        <v>12007</v>
      </c>
      <c r="K417" t="s">
        <v>25803</v>
      </c>
      <c r="L417" t="s">
        <v>25804</v>
      </c>
      <c r="M417" s="2" t="str">
        <f>HYPERLINK(Таблица3[[#This Row],[RelativePath]])</f>
        <v>10 Въезд ангар\GA3948333_6_20260407T152909Z.jpg</v>
      </c>
    </row>
    <row r="418" spans="1:13" x14ac:dyDescent="0.25">
      <c r="A418" t="s">
        <v>14</v>
      </c>
      <c r="B418" s="3">
        <v>46119</v>
      </c>
      <c r="C418" s="5">
        <v>0.6466898148148148</v>
      </c>
      <c r="D418" s="1" t="s">
        <v>226</v>
      </c>
      <c r="E418" t="s">
        <v>70</v>
      </c>
      <c r="F418" t="s">
        <v>58</v>
      </c>
      <c r="I418" s="9" t="s">
        <v>25811</v>
      </c>
      <c r="J418" s="9" t="s">
        <v>12007</v>
      </c>
      <c r="K418" t="s">
        <v>25812</v>
      </c>
      <c r="L418" t="s">
        <v>25813</v>
      </c>
      <c r="M418" s="2" t="str">
        <f>HYPERLINK(Таблица3[[#This Row],[RelativePath]])</f>
        <v>10 Въезд ангар\GA3948333_6_20260407T153114Z.jpg</v>
      </c>
    </row>
    <row r="419" spans="1:13" x14ac:dyDescent="0.25">
      <c r="A419" t="s">
        <v>14</v>
      </c>
      <c r="B419" s="3">
        <v>46119</v>
      </c>
      <c r="C419" s="5">
        <v>0.64637731481481486</v>
      </c>
      <c r="D419" s="1" t="s">
        <v>226</v>
      </c>
      <c r="E419" t="s">
        <v>70</v>
      </c>
      <c r="F419" t="s">
        <v>58</v>
      </c>
      <c r="I419" s="9" t="s">
        <v>25808</v>
      </c>
      <c r="J419" s="9" t="s">
        <v>12007</v>
      </c>
      <c r="K419" t="s">
        <v>25809</v>
      </c>
      <c r="L419" t="s">
        <v>25810</v>
      </c>
      <c r="M419" s="2" t="str">
        <f>HYPERLINK(Таблица3[[#This Row],[RelativePath]])</f>
        <v>10 Въезд ангар\GA3948333_6_20260407T153047Z.jpg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s="9" t="s">
        <v>25769</v>
      </c>
      <c r="J420" s="9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0.63618055555555553</v>
      </c>
      <c r="D421" s="1" t="s">
        <v>226</v>
      </c>
      <c r="E421" t="s">
        <v>70</v>
      </c>
      <c r="F421" t="s">
        <v>58</v>
      </c>
      <c r="I421" s="9" t="s">
        <v>25733</v>
      </c>
      <c r="J421" s="9" t="s">
        <v>12007</v>
      </c>
      <c r="K421" t="s">
        <v>25734</v>
      </c>
      <c r="L421" t="s">
        <v>25735</v>
      </c>
      <c r="M421" s="2" t="str">
        <f>HYPERLINK(Таблица3[[#This Row],[RelativePath]])</f>
        <v>10 Въезд ангар\GA3948333_6_20260407T151606Z.jpg</v>
      </c>
    </row>
    <row r="422" spans="1:13" x14ac:dyDescent="0.25">
      <c r="A422" t="s">
        <v>14</v>
      </c>
      <c r="B422" s="3">
        <v>46119</v>
      </c>
      <c r="C422" s="5">
        <v>0.63612268518518522</v>
      </c>
      <c r="D422" s="1" t="s">
        <v>226</v>
      </c>
      <c r="E422" t="s">
        <v>70</v>
      </c>
      <c r="F422" t="s">
        <v>58</v>
      </c>
      <c r="I422" s="9" t="s">
        <v>25730</v>
      </c>
      <c r="J422" s="9" t="s">
        <v>12007</v>
      </c>
      <c r="K422" t="s">
        <v>25731</v>
      </c>
      <c r="L422" t="s">
        <v>25732</v>
      </c>
      <c r="M422" s="2" t="str">
        <f>HYPERLINK(Таблица3[[#This Row],[RelativePath]])</f>
        <v>10 Въезд ангар\GA3948333_6_20260407T151601Z.jpg</v>
      </c>
    </row>
    <row r="423" spans="1:13" x14ac:dyDescent="0.25">
      <c r="A423" t="s">
        <v>14</v>
      </c>
      <c r="B423" s="3">
        <v>46119</v>
      </c>
      <c r="C423" s="5">
        <v>0.63657407407407407</v>
      </c>
      <c r="D423" s="1" t="s">
        <v>226</v>
      </c>
      <c r="E423" t="s">
        <v>70</v>
      </c>
      <c r="F423" t="s">
        <v>58</v>
      </c>
      <c r="I423" s="9" t="s">
        <v>25739</v>
      </c>
      <c r="J423" s="9" t="s">
        <v>12007</v>
      </c>
      <c r="K423" t="s">
        <v>25740</v>
      </c>
      <c r="L423" t="s">
        <v>25741</v>
      </c>
      <c r="M423" s="2" t="str">
        <f>HYPERLINK(Таблица3[[#This Row],[RelativePath]])</f>
        <v>10 Въезд ангар\GA3948333_6_20260407T151640Z.jpg</v>
      </c>
    </row>
    <row r="424" spans="1:13" x14ac:dyDescent="0.25">
      <c r="A424" t="s">
        <v>14</v>
      </c>
      <c r="B424" s="3">
        <v>46119</v>
      </c>
      <c r="C424" s="5">
        <v>0.63648148148148154</v>
      </c>
      <c r="D424" s="1" t="s">
        <v>226</v>
      </c>
      <c r="E424" t="s">
        <v>70</v>
      </c>
      <c r="F424" t="s">
        <v>58</v>
      </c>
      <c r="I424" s="9" t="s">
        <v>25736</v>
      </c>
      <c r="J424" s="9" t="s">
        <v>12007</v>
      </c>
      <c r="K424" t="s">
        <v>25737</v>
      </c>
      <c r="L424" t="s">
        <v>25738</v>
      </c>
      <c r="M424" s="2" t="str">
        <f>HYPERLINK(Таблица3[[#This Row],[RelativePath]])</f>
        <v>10 Въезд ангар\GA3948333_6_20260407T151632Z.jpg</v>
      </c>
    </row>
    <row r="425" spans="1:13" x14ac:dyDescent="0.25">
      <c r="A425" t="s">
        <v>14</v>
      </c>
      <c r="B425" s="3">
        <v>46119</v>
      </c>
      <c r="C425" s="5">
        <v>0.63589120370370367</v>
      </c>
      <c r="D425" s="1" t="s">
        <v>226</v>
      </c>
      <c r="E425" t="s">
        <v>70</v>
      </c>
      <c r="F425" t="s">
        <v>58</v>
      </c>
      <c r="I425" s="9" t="s">
        <v>25727</v>
      </c>
      <c r="J425" s="9" t="s">
        <v>12007</v>
      </c>
      <c r="K425" t="s">
        <v>25728</v>
      </c>
      <c r="L425" t="s">
        <v>25729</v>
      </c>
      <c r="M425" s="2" t="str">
        <f>HYPERLINK(Таблица3[[#This Row],[RelativePath]])</f>
        <v>10 Въезд ангар\GA3948333_6_20260407T151541Z.jpg</v>
      </c>
    </row>
    <row r="426" spans="1:13" x14ac:dyDescent="0.25">
      <c r="A426" t="s">
        <v>14</v>
      </c>
      <c r="B426" s="3">
        <v>46119</v>
      </c>
      <c r="C426" s="5">
        <v>0.63555555555555554</v>
      </c>
      <c r="D426" s="1" t="s">
        <v>226</v>
      </c>
      <c r="E426" t="s">
        <v>70</v>
      </c>
      <c r="F426" t="s">
        <v>58</v>
      </c>
      <c r="I426" s="9" t="s">
        <v>25718</v>
      </c>
      <c r="J426" s="9" t="s">
        <v>12007</v>
      </c>
      <c r="K426" t="s">
        <v>25719</v>
      </c>
      <c r="L426" t="s">
        <v>25720</v>
      </c>
      <c r="M426" s="2" t="str">
        <f>HYPERLINK(Таблица3[[#This Row],[RelativePath]])</f>
        <v>10 Въезд ангар\GA3948333_6_20260407T151512Z.jpg</v>
      </c>
    </row>
    <row r="427" spans="1:13" x14ac:dyDescent="0.25">
      <c r="A427" t="s">
        <v>14</v>
      </c>
      <c r="B427" s="3">
        <v>46119</v>
      </c>
      <c r="C427" s="5">
        <v>0.62420138888888888</v>
      </c>
      <c r="D427" s="1" t="s">
        <v>226</v>
      </c>
      <c r="E427" t="s">
        <v>70</v>
      </c>
      <c r="F427" t="s">
        <v>58</v>
      </c>
      <c r="I427" s="9" t="s">
        <v>25715</v>
      </c>
      <c r="J427" s="9" t="s">
        <v>12007</v>
      </c>
      <c r="K427" t="s">
        <v>25716</v>
      </c>
      <c r="L427" t="s">
        <v>25717</v>
      </c>
      <c r="M427" s="2" t="str">
        <f>HYPERLINK(Таблица3[[#This Row],[RelativePath]])</f>
        <v>10 Въезд ангар\GA3948333_6_20260407T145851Z.jpg</v>
      </c>
    </row>
    <row r="428" spans="1:13" x14ac:dyDescent="0.25">
      <c r="A428" t="s">
        <v>14</v>
      </c>
      <c r="B428" s="3">
        <v>46119</v>
      </c>
      <c r="C428" s="5">
        <v>0.63578703703703698</v>
      </c>
      <c r="D428" s="1" t="s">
        <v>226</v>
      </c>
      <c r="E428" t="s">
        <v>70</v>
      </c>
      <c r="F428" t="s">
        <v>58</v>
      </c>
      <c r="I428" s="9" t="s">
        <v>25724</v>
      </c>
      <c r="J428" s="9" t="s">
        <v>12007</v>
      </c>
      <c r="K428" t="s">
        <v>25725</v>
      </c>
      <c r="L428" t="s">
        <v>25726</v>
      </c>
      <c r="M428" s="2" t="str">
        <f>HYPERLINK(Таблица3[[#This Row],[RelativePath]])</f>
        <v>10 Въезд ангар\GA3948333_6_20260407T151532Z.jpg</v>
      </c>
    </row>
    <row r="429" spans="1:13" x14ac:dyDescent="0.25">
      <c r="A429" t="s">
        <v>14</v>
      </c>
      <c r="B429" s="3">
        <v>46119</v>
      </c>
      <c r="C429" s="5">
        <v>0.63563657407407403</v>
      </c>
      <c r="D429" s="1" t="s">
        <v>226</v>
      </c>
      <c r="E429" t="s">
        <v>70</v>
      </c>
      <c r="F429" t="s">
        <v>58</v>
      </c>
      <c r="I429" s="9" t="s">
        <v>25721</v>
      </c>
      <c r="J429" s="9" t="s">
        <v>12007</v>
      </c>
      <c r="K429" t="s">
        <v>25722</v>
      </c>
      <c r="L429" t="s">
        <v>25723</v>
      </c>
      <c r="M429" s="2" t="str">
        <f>HYPERLINK(Таблица3[[#This Row],[RelativePath]])</f>
        <v>10 Въезд ангар\GA3948333_6_20260407T151519Z.jpg</v>
      </c>
    </row>
    <row r="430" spans="1:13" x14ac:dyDescent="0.25">
      <c r="A430" t="s">
        <v>14</v>
      </c>
      <c r="B430" s="3">
        <v>46119</v>
      </c>
      <c r="C430" s="5">
        <v>0.63765046296296302</v>
      </c>
      <c r="D430" s="1" t="s">
        <v>226</v>
      </c>
      <c r="E430" t="s">
        <v>70</v>
      </c>
      <c r="F430" t="s">
        <v>58</v>
      </c>
      <c r="I430" s="9" t="s">
        <v>25760</v>
      </c>
      <c r="J430" s="9" t="s">
        <v>12007</v>
      </c>
      <c r="K430" t="s">
        <v>25761</v>
      </c>
      <c r="L430" t="s">
        <v>25762</v>
      </c>
      <c r="M430" s="2" t="str">
        <f>HYPERLINK(Таблица3[[#This Row],[RelativePath]])</f>
        <v>10 Въезд ангар\GA3948333_6_20260407T151813Z.jpg</v>
      </c>
    </row>
    <row r="431" spans="1:13" x14ac:dyDescent="0.25">
      <c r="A431" t="s">
        <v>14</v>
      </c>
      <c r="B431" s="3">
        <v>46119</v>
      </c>
      <c r="C431" s="5">
        <v>0.63747685185185188</v>
      </c>
      <c r="D431" s="1" t="s">
        <v>226</v>
      </c>
      <c r="E431" t="s">
        <v>70</v>
      </c>
      <c r="F431" t="s">
        <v>58</v>
      </c>
      <c r="I431" s="9" t="s">
        <v>25757</v>
      </c>
      <c r="J431" s="9" t="s">
        <v>12007</v>
      </c>
      <c r="K431" t="s">
        <v>25758</v>
      </c>
      <c r="L431" t="s">
        <v>25759</v>
      </c>
      <c r="M431" s="2" t="str">
        <f>HYPERLINK(Таблица3[[#This Row],[RelativePath]])</f>
        <v>10 Въезд ангар\GA3948333_6_20260407T151758Z.jpg</v>
      </c>
    </row>
    <row r="432" spans="1:13" x14ac:dyDescent="0.25">
      <c r="A432" t="s">
        <v>14</v>
      </c>
      <c r="B432" s="3">
        <v>46119</v>
      </c>
      <c r="C432" s="5">
        <v>0.64143518518518516</v>
      </c>
      <c r="D432" s="1" t="s">
        <v>226</v>
      </c>
      <c r="E432" t="s">
        <v>70</v>
      </c>
      <c r="F432" t="s">
        <v>58</v>
      </c>
      <c r="I432" s="9" t="s">
        <v>25766</v>
      </c>
      <c r="J432" s="9" t="s">
        <v>12007</v>
      </c>
      <c r="K432" t="s">
        <v>25767</v>
      </c>
      <c r="L432" t="s">
        <v>25768</v>
      </c>
      <c r="M432" s="2" t="str">
        <f>HYPERLINK(Таблица3[[#This Row],[RelativePath]])</f>
        <v>10 Въезд ангар\GA3948333_6_20260407T152340Z.jpg</v>
      </c>
    </row>
    <row r="433" spans="1:13" x14ac:dyDescent="0.25">
      <c r="A433" t="s">
        <v>14</v>
      </c>
      <c r="B433" s="3">
        <v>46119</v>
      </c>
      <c r="C433" s="5">
        <v>0.638275462962963</v>
      </c>
      <c r="D433" s="1" t="s">
        <v>226</v>
      </c>
      <c r="E433" t="s">
        <v>70</v>
      </c>
      <c r="F433" t="s">
        <v>58</v>
      </c>
      <c r="I433" s="9" t="s">
        <v>25763</v>
      </c>
      <c r="J433" s="9" t="s">
        <v>12007</v>
      </c>
      <c r="K433" t="s">
        <v>25764</v>
      </c>
      <c r="L433" t="s">
        <v>25765</v>
      </c>
      <c r="M433" s="2" t="str">
        <f>HYPERLINK(Таблица3[[#This Row],[RelativePath]])</f>
        <v>10 Въезд ангар\GA3948333_6_20260407T151907Z.jpg</v>
      </c>
    </row>
    <row r="434" spans="1:13" x14ac:dyDescent="0.25">
      <c r="A434" t="s">
        <v>14</v>
      </c>
      <c r="B434" s="3">
        <v>46119</v>
      </c>
      <c r="C434" s="5">
        <v>0.63737268518518519</v>
      </c>
      <c r="D434" s="1" t="s">
        <v>226</v>
      </c>
      <c r="E434" t="s">
        <v>70</v>
      </c>
      <c r="F434" t="s">
        <v>58</v>
      </c>
      <c r="I434" s="9" t="s">
        <v>25754</v>
      </c>
      <c r="J434" s="9" t="s">
        <v>12007</v>
      </c>
      <c r="K434" t="s">
        <v>25755</v>
      </c>
      <c r="L434" t="s">
        <v>25756</v>
      </c>
      <c r="M434" s="2" t="str">
        <f>HYPERLINK(Таблица3[[#This Row],[RelativePath]])</f>
        <v>10 Въезд ангар\GA3948333_6_20260407T151749Z.jpg</v>
      </c>
    </row>
    <row r="435" spans="1:13" x14ac:dyDescent="0.25">
      <c r="A435" t="s">
        <v>14</v>
      </c>
      <c r="B435" s="3">
        <v>46119</v>
      </c>
      <c r="C435" s="5">
        <v>0.63684027777777774</v>
      </c>
      <c r="D435" s="1" t="s">
        <v>226</v>
      </c>
      <c r="E435" t="s">
        <v>70</v>
      </c>
      <c r="F435" t="s">
        <v>58</v>
      </c>
      <c r="I435" s="9" t="s">
        <v>25745</v>
      </c>
      <c r="J435" s="9" t="s">
        <v>12007</v>
      </c>
      <c r="K435" t="s">
        <v>25746</v>
      </c>
      <c r="L435" t="s">
        <v>25747</v>
      </c>
      <c r="M435" s="2" t="str">
        <f>HYPERLINK(Таблица3[[#This Row],[RelativePath]])</f>
        <v>10 Въезд ангар\GA3948333_6_20260407T151703Z.jpg</v>
      </c>
    </row>
    <row r="436" spans="1:13" x14ac:dyDescent="0.25">
      <c r="A436" t="s">
        <v>14</v>
      </c>
      <c r="B436" s="3">
        <v>46119</v>
      </c>
      <c r="C436" s="5">
        <v>0.63677083333333329</v>
      </c>
      <c r="D436" s="1" t="s">
        <v>226</v>
      </c>
      <c r="E436" t="s">
        <v>70</v>
      </c>
      <c r="F436" t="s">
        <v>58</v>
      </c>
      <c r="I436" s="9" t="s">
        <v>25742</v>
      </c>
      <c r="J436" s="9" t="s">
        <v>12007</v>
      </c>
      <c r="K436" t="s">
        <v>25743</v>
      </c>
      <c r="L436" t="s">
        <v>25744</v>
      </c>
      <c r="M436" s="2" t="str">
        <f>HYPERLINK(Таблица3[[#This Row],[RelativePath]])</f>
        <v>10 Въезд ангар\GA3948333_6_20260407T151657Z.jpg</v>
      </c>
    </row>
    <row r="437" spans="1:13" x14ac:dyDescent="0.25">
      <c r="A437" t="s">
        <v>14</v>
      </c>
      <c r="B437" s="3">
        <v>46119</v>
      </c>
      <c r="C437" s="5">
        <v>0.63706018518518515</v>
      </c>
      <c r="D437" s="1" t="s">
        <v>226</v>
      </c>
      <c r="E437" t="s">
        <v>70</v>
      </c>
      <c r="F437" t="s">
        <v>58</v>
      </c>
      <c r="I437" s="9" t="s">
        <v>25751</v>
      </c>
      <c r="J437" s="9" t="s">
        <v>12007</v>
      </c>
      <c r="K437" t="s">
        <v>25752</v>
      </c>
      <c r="L437" t="s">
        <v>25753</v>
      </c>
      <c r="M437" s="2" t="str">
        <f>HYPERLINK(Таблица3[[#This Row],[RelativePath]])</f>
        <v>10 Въезд ангар\GA3948333_6_20260407T151722Z.jpg</v>
      </c>
    </row>
    <row r="438" spans="1:13" x14ac:dyDescent="0.25">
      <c r="A438" t="s">
        <v>14</v>
      </c>
      <c r="B438" s="3">
        <v>46119</v>
      </c>
      <c r="C438" s="5">
        <v>0.63696759259259261</v>
      </c>
      <c r="D438" s="1" t="s">
        <v>226</v>
      </c>
      <c r="E438" t="s">
        <v>70</v>
      </c>
      <c r="F438" t="s">
        <v>58</v>
      </c>
      <c r="I438" s="9" t="s">
        <v>25748</v>
      </c>
      <c r="J438" s="9" t="s">
        <v>12007</v>
      </c>
      <c r="K438" t="s">
        <v>25749</v>
      </c>
      <c r="L438" t="s">
        <v>25750</v>
      </c>
      <c r="M438" s="2" t="str">
        <f>HYPERLINK(Таблица3[[#This Row],[RelativePath]])</f>
        <v>10 Въезд ангар\GA3948333_6_20260407T151714Z.jpg</v>
      </c>
    </row>
    <row r="439" spans="1:13" x14ac:dyDescent="0.25">
      <c r="A439" t="s">
        <v>15</v>
      </c>
      <c r="B439" s="3">
        <v>46120</v>
      </c>
      <c r="C439" s="5">
        <v>0.33900462962962963</v>
      </c>
      <c r="D439" s="1" t="s">
        <v>226</v>
      </c>
      <c r="E439" t="s">
        <v>70</v>
      </c>
      <c r="F439" t="s">
        <v>4087</v>
      </c>
      <c r="I439" s="9" t="s">
        <v>26901</v>
      </c>
      <c r="J439" s="9" t="s">
        <v>11085</v>
      </c>
      <c r="K439" t="s">
        <v>26902</v>
      </c>
      <c r="L439" t="s">
        <v>26903</v>
      </c>
      <c r="M439" s="2" t="str">
        <f>HYPERLINK(Таблица3[[#This Row],[RelativePath]])</f>
        <v>15 Вход столярка\GA3948333_9_20260408T080810Z.jpg</v>
      </c>
    </row>
    <row r="440" spans="1:13" x14ac:dyDescent="0.25">
      <c r="A440" t="s">
        <v>15</v>
      </c>
      <c r="B440" s="3">
        <v>46120</v>
      </c>
      <c r="C440" s="5">
        <v>0.33944444444444444</v>
      </c>
      <c r="D440" s="1" t="s">
        <v>226</v>
      </c>
      <c r="E440" t="s">
        <v>70</v>
      </c>
      <c r="F440" t="s">
        <v>58</v>
      </c>
      <c r="I440" s="9" t="s">
        <v>26910</v>
      </c>
      <c r="J440" s="9" t="s">
        <v>11085</v>
      </c>
      <c r="K440" t="s">
        <v>26911</v>
      </c>
      <c r="L440" t="s">
        <v>26912</v>
      </c>
      <c r="M440" s="2" t="str">
        <f>HYPERLINK(Таблица3[[#This Row],[RelativePath]])</f>
        <v>15 Вход столярка\GA3948333_9_20260408T080848Z.jpg</v>
      </c>
    </row>
    <row r="441" spans="1:13" x14ac:dyDescent="0.25">
      <c r="A441" t="s">
        <v>15</v>
      </c>
      <c r="B441" s="3">
        <v>46120</v>
      </c>
      <c r="C441" s="5">
        <v>0.3397337962962963</v>
      </c>
      <c r="D441" s="1" t="s">
        <v>226</v>
      </c>
      <c r="E441" t="s">
        <v>70</v>
      </c>
      <c r="F441" t="s">
        <v>58</v>
      </c>
      <c r="I441" s="9" t="s">
        <v>26913</v>
      </c>
      <c r="J441" s="9" t="s">
        <v>11085</v>
      </c>
      <c r="K441" t="s">
        <v>26914</v>
      </c>
      <c r="L441" t="s">
        <v>26915</v>
      </c>
      <c r="M441" s="2" t="str">
        <f>HYPERLINK(Таблица3[[#This Row],[RelativePath]])</f>
        <v>15 Вход столярка\GA3948333_9_20260408T080913Z.jpg</v>
      </c>
    </row>
    <row r="442" spans="1:13" x14ac:dyDescent="0.25">
      <c r="A442" t="s">
        <v>15</v>
      </c>
      <c r="B442" s="3">
        <v>46120</v>
      </c>
      <c r="C442" s="5">
        <v>0.33916666666666667</v>
      </c>
      <c r="D442" s="1" t="s">
        <v>226</v>
      </c>
      <c r="E442" t="s">
        <v>70</v>
      </c>
      <c r="F442" t="s">
        <v>58</v>
      </c>
      <c r="I442" s="9" t="s">
        <v>26904</v>
      </c>
      <c r="J442" s="9" t="s">
        <v>11085</v>
      </c>
      <c r="K442" t="s">
        <v>26905</v>
      </c>
      <c r="L442" t="s">
        <v>26906</v>
      </c>
      <c r="M442" s="2" t="str">
        <f>HYPERLINK(Таблица3[[#This Row],[RelativePath]])</f>
        <v>15 Вход столярка\GA3948333_9_20260408T080824Z.jpg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s="9" t="s">
        <v>26907</v>
      </c>
      <c r="J443" s="9" t="s">
        <v>11085</v>
      </c>
      <c r="K443" t="s">
        <v>26908</v>
      </c>
      <c r="L443" t="s">
        <v>26909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0.3399537037037037</v>
      </c>
      <c r="D444" s="1" t="s">
        <v>226</v>
      </c>
      <c r="E444" t="s">
        <v>70</v>
      </c>
      <c r="F444" t="s">
        <v>58</v>
      </c>
      <c r="I444" s="9" t="s">
        <v>26521</v>
      </c>
      <c r="J444" s="9" t="s">
        <v>12007</v>
      </c>
      <c r="K444" t="s">
        <v>26522</v>
      </c>
      <c r="L444" t="s">
        <v>26523</v>
      </c>
      <c r="M444" s="2" t="str">
        <f>HYPERLINK(Таблица3[[#This Row],[RelativePath]])</f>
        <v>10 Въезд ангар\GA3948333_6_20260408T080932Z.jpg</v>
      </c>
    </row>
    <row r="445" spans="1:13" x14ac:dyDescent="0.25">
      <c r="A445" t="s">
        <v>15</v>
      </c>
      <c r="B445" s="3">
        <v>46120</v>
      </c>
      <c r="C445" s="5">
        <v>0.33888888888888891</v>
      </c>
      <c r="D445" s="1" t="s">
        <v>226</v>
      </c>
      <c r="E445" t="s">
        <v>70</v>
      </c>
      <c r="F445" t="s">
        <v>58</v>
      </c>
      <c r="I445" s="9" t="s">
        <v>26518</v>
      </c>
      <c r="J445" s="9" t="s">
        <v>12007</v>
      </c>
      <c r="K445" t="s">
        <v>26519</v>
      </c>
      <c r="L445" t="s">
        <v>26520</v>
      </c>
      <c r="M445" s="2" t="str">
        <f>HYPERLINK(Таблица3[[#This Row],[RelativePath]])</f>
        <v>10 Въезд ангар\GA3948333_6_20260408T080800Z.jpg</v>
      </c>
    </row>
    <row r="446" spans="1:13" x14ac:dyDescent="0.25">
      <c r="A446" t="s">
        <v>15</v>
      </c>
      <c r="B446" s="3">
        <v>46120</v>
      </c>
      <c r="C446" s="5">
        <v>0.33865740740740741</v>
      </c>
      <c r="D446" s="1" t="s">
        <v>226</v>
      </c>
      <c r="E446" t="s">
        <v>70</v>
      </c>
      <c r="F446" t="s">
        <v>4087</v>
      </c>
      <c r="I446" s="9" t="s">
        <v>26515</v>
      </c>
      <c r="J446" s="9" t="s">
        <v>12007</v>
      </c>
      <c r="K446" t="s">
        <v>26516</v>
      </c>
      <c r="L446" t="s">
        <v>26517</v>
      </c>
      <c r="M446" s="2" t="str">
        <f>HYPERLINK(Таблица3[[#This Row],[RelativePath]])</f>
        <v>10 Въезд ангар\GA3948333_6_20260408T080740Z.jpg</v>
      </c>
    </row>
    <row r="447" spans="1:13" x14ac:dyDescent="0.25">
      <c r="A447" t="s">
        <v>15</v>
      </c>
      <c r="B447" s="3">
        <v>46120</v>
      </c>
      <c r="C447" s="5">
        <v>0.33431712962962962</v>
      </c>
      <c r="D447" s="1" t="s">
        <v>226</v>
      </c>
      <c r="E447" t="s">
        <v>70</v>
      </c>
      <c r="F447" t="s">
        <v>58</v>
      </c>
      <c r="I447" s="9" t="s">
        <v>26509</v>
      </c>
      <c r="J447" s="9" t="s">
        <v>12007</v>
      </c>
      <c r="K447" t="s">
        <v>26510</v>
      </c>
      <c r="L447" t="s">
        <v>26511</v>
      </c>
      <c r="M447" s="2" t="str">
        <f>HYPERLINK(Таблица3[[#This Row],[RelativePath]])</f>
        <v>10 Въезд ангар\GA3948333_6_20260408T080125Z.jpg</v>
      </c>
    </row>
    <row r="448" spans="1:13" x14ac:dyDescent="0.25">
      <c r="A448" t="s">
        <v>17</v>
      </c>
      <c r="B448" s="3">
        <v>46122</v>
      </c>
      <c r="C448" s="5">
        <v>0.73738425925925921</v>
      </c>
      <c r="D448" s="1" t="s">
        <v>226</v>
      </c>
      <c r="E448" t="s">
        <v>26157</v>
      </c>
      <c r="F448" t="s">
        <v>58</v>
      </c>
      <c r="H448" t="s">
        <v>2352</v>
      </c>
      <c r="I448" s="9" t="s">
        <v>26344</v>
      </c>
      <c r="J448" s="9" t="s">
        <v>2403</v>
      </c>
      <c r="K448" t="s">
        <v>26345</v>
      </c>
      <c r="L448" t="s">
        <v>26346</v>
      </c>
      <c r="M448" s="2" t="str">
        <f>HYPERLINK(Таблица3[[#This Row],[RelativePath]])</f>
        <v>4 Крыльцо офиса\K07156189_21_20260410T174150Z.jpg</v>
      </c>
    </row>
    <row r="449" spans="1:13" x14ac:dyDescent="0.25">
      <c r="A449" t="s">
        <v>17</v>
      </c>
      <c r="B449" s="3">
        <v>46122</v>
      </c>
      <c r="C449" s="5">
        <v>0.73506944444444444</v>
      </c>
      <c r="D449" s="1" t="s">
        <v>226</v>
      </c>
      <c r="E449" t="s">
        <v>26157</v>
      </c>
      <c r="F449" t="s">
        <v>58</v>
      </c>
      <c r="H449" t="s">
        <v>2352</v>
      </c>
      <c r="I449" s="9" t="s">
        <v>26335</v>
      </c>
      <c r="J449" s="9" t="s">
        <v>2403</v>
      </c>
      <c r="K449" t="s">
        <v>26336</v>
      </c>
      <c r="L449" t="s">
        <v>26337</v>
      </c>
      <c r="M449" s="2" t="str">
        <f>HYPERLINK(Таблица3[[#This Row],[RelativePath]])</f>
        <v>4 Крыльцо офиса\K07156189_21_20260410T173830Z.jpg</v>
      </c>
    </row>
    <row r="450" spans="1:13" x14ac:dyDescent="0.25">
      <c r="A450" t="s">
        <v>17</v>
      </c>
      <c r="B450" s="3">
        <v>46122</v>
      </c>
      <c r="C450" s="5">
        <v>0.73702546296296301</v>
      </c>
      <c r="D450" s="1" t="s">
        <v>226</v>
      </c>
      <c r="E450" t="s">
        <v>26157</v>
      </c>
      <c r="F450" t="s">
        <v>58</v>
      </c>
      <c r="H450" t="s">
        <v>2352</v>
      </c>
      <c r="I450" s="9" t="s">
        <v>26338</v>
      </c>
      <c r="J450" s="9" t="s">
        <v>2403</v>
      </c>
      <c r="K450" t="s">
        <v>26339</v>
      </c>
      <c r="L450" t="s">
        <v>26340</v>
      </c>
      <c r="M450" s="2" t="str">
        <f>HYPERLINK(Таблица3[[#This Row],[RelativePath]])</f>
        <v>4 Крыльцо офиса\K07156189_21_20260410T174119Z.jpg</v>
      </c>
    </row>
    <row r="451" spans="1:13" x14ac:dyDescent="0.25">
      <c r="A451" t="s">
        <v>17</v>
      </c>
      <c r="B451" s="3">
        <v>46122</v>
      </c>
      <c r="C451" s="5">
        <v>0.73748842592592589</v>
      </c>
      <c r="D451" s="1" t="s">
        <v>226</v>
      </c>
      <c r="E451" t="s">
        <v>26157</v>
      </c>
      <c r="F451" t="s">
        <v>58</v>
      </c>
      <c r="H451" t="s">
        <v>2352</v>
      </c>
      <c r="I451" s="9" t="s">
        <v>26347</v>
      </c>
      <c r="J451" s="9" t="s">
        <v>2403</v>
      </c>
      <c r="K451" t="s">
        <v>26348</v>
      </c>
      <c r="L451" t="s">
        <v>26349</v>
      </c>
      <c r="M451" s="2" t="str">
        <f>HYPERLINK(Таблица3[[#This Row],[RelativePath]])</f>
        <v>4 Крыльцо офиса\K07156189_21_20260410T174159Z.jpg</v>
      </c>
    </row>
    <row r="452" spans="1:13" x14ac:dyDescent="0.25">
      <c r="A452" t="s">
        <v>17</v>
      </c>
      <c r="B452" s="3">
        <v>46122</v>
      </c>
      <c r="C452" s="5">
        <v>0.734837962962963</v>
      </c>
      <c r="D452" s="1" t="s">
        <v>226</v>
      </c>
      <c r="E452" t="s">
        <v>26157</v>
      </c>
      <c r="F452" t="s">
        <v>58</v>
      </c>
      <c r="H452" t="s">
        <v>2352</v>
      </c>
      <c r="I452" s="9" t="s">
        <v>26332</v>
      </c>
      <c r="J452" s="9" t="s">
        <v>2403</v>
      </c>
      <c r="K452" t="s">
        <v>26333</v>
      </c>
      <c r="L452" t="s">
        <v>26334</v>
      </c>
      <c r="M452" s="2" t="str">
        <f>HYPERLINK(Таблица3[[#This Row],[RelativePath]])</f>
        <v>4 Крыльцо офиса\K07156189_21_20260410T173810Z.jpg</v>
      </c>
    </row>
    <row r="453" spans="1:13" x14ac:dyDescent="0.25">
      <c r="A453" t="s">
        <v>17</v>
      </c>
      <c r="B453" s="3">
        <v>46122</v>
      </c>
      <c r="C453" s="5">
        <v>0.73476851851851854</v>
      </c>
      <c r="D453" s="1" t="s">
        <v>226</v>
      </c>
      <c r="E453" t="s">
        <v>26157</v>
      </c>
      <c r="F453" t="s">
        <v>58</v>
      </c>
      <c r="H453" t="s">
        <v>2352</v>
      </c>
      <c r="I453" s="9" t="s">
        <v>26329</v>
      </c>
      <c r="J453" s="9" t="s">
        <v>2403</v>
      </c>
      <c r="K453" t="s">
        <v>26330</v>
      </c>
      <c r="L453" t="s">
        <v>26331</v>
      </c>
      <c r="M453" s="2" t="str">
        <f>HYPERLINK(Таблица3[[#This Row],[RelativePath]])</f>
        <v>4 Крыльцо офиса\K07156189_21_20260410T173804Z.jpg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26157</v>
      </c>
      <c r="F454" t="s">
        <v>58</v>
      </c>
      <c r="H454" t="s">
        <v>2352</v>
      </c>
      <c r="I454" s="9" t="s">
        <v>26341</v>
      </c>
      <c r="J454" s="9" t="s">
        <v>2403</v>
      </c>
      <c r="K454" t="s">
        <v>26342</v>
      </c>
      <c r="L454" t="s">
        <v>26343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0.73443287037037042</v>
      </c>
      <c r="D455" s="1" t="s">
        <v>226</v>
      </c>
      <c r="E455" t="s">
        <v>26157</v>
      </c>
      <c r="F455" t="s">
        <v>58</v>
      </c>
      <c r="H455" t="s">
        <v>27186</v>
      </c>
      <c r="I455" s="9" t="s">
        <v>26417</v>
      </c>
      <c r="J455" s="9" t="s">
        <v>26357</v>
      </c>
      <c r="K455" t="s">
        <v>26418</v>
      </c>
      <c r="L455" t="s">
        <v>26328</v>
      </c>
      <c r="M455" s="2" t="str">
        <f>HYPERLINK(Таблица3[[#This Row],[RelativePath]])</f>
        <v>3 Парковка офиса\GA3948333_3_20260410T173735Z.jpg</v>
      </c>
    </row>
    <row r="456" spans="1:13" x14ac:dyDescent="0.25">
      <c r="A456" t="s">
        <v>17</v>
      </c>
      <c r="B456" s="3">
        <v>46122</v>
      </c>
      <c r="C456" s="5">
        <v>0.73434027777777777</v>
      </c>
      <c r="D456" s="1" t="s">
        <v>226</v>
      </c>
      <c r="E456" t="s">
        <v>26157</v>
      </c>
      <c r="F456" t="s">
        <v>58</v>
      </c>
      <c r="I456" s="9" t="s">
        <v>26323</v>
      </c>
      <c r="J456" s="9" t="s">
        <v>2403</v>
      </c>
      <c r="K456" t="s">
        <v>26324</v>
      </c>
      <c r="L456" t="s">
        <v>26325</v>
      </c>
      <c r="M456" s="2" t="str">
        <f>HYPERLINK(Таблица3[[#This Row],[RelativePath]])</f>
        <v>4 Крыльцо офиса\K07156189_21_20260410T173727Z.jpg</v>
      </c>
    </row>
    <row r="457" spans="1:13" x14ac:dyDescent="0.25">
      <c r="A457" t="s">
        <v>17</v>
      </c>
      <c r="B457" s="3">
        <v>46122</v>
      </c>
      <c r="C457" s="5">
        <v>0.73266203703703703</v>
      </c>
      <c r="D457" s="1" t="s">
        <v>226</v>
      </c>
      <c r="E457" t="s">
        <v>26157</v>
      </c>
      <c r="F457" t="s">
        <v>58</v>
      </c>
      <c r="H457" t="s">
        <v>27186</v>
      </c>
      <c r="I457" s="9" t="s">
        <v>26414</v>
      </c>
      <c r="J457" s="9" t="s">
        <v>26357</v>
      </c>
      <c r="K457" t="s">
        <v>26415</v>
      </c>
      <c r="L457" t="s">
        <v>26416</v>
      </c>
      <c r="M457" s="2" t="str">
        <f>HYPERLINK(Таблица3[[#This Row],[RelativePath]])</f>
        <v>3 Парковка офиса\GA3948333_3_20260410T173502Z.jpg</v>
      </c>
    </row>
    <row r="458" spans="1:13" x14ac:dyDescent="0.25">
      <c r="A458" t="s">
        <v>17</v>
      </c>
      <c r="B458" s="3">
        <v>46122</v>
      </c>
      <c r="C458" s="5">
        <v>0.54453703703703704</v>
      </c>
      <c r="D458" s="1" t="s">
        <v>226</v>
      </c>
      <c r="E458" t="s">
        <v>10130</v>
      </c>
      <c r="F458" t="s">
        <v>5697</v>
      </c>
      <c r="I458" s="9" t="s">
        <v>26405</v>
      </c>
      <c r="J458" s="9" t="s">
        <v>26357</v>
      </c>
      <c r="K458" t="s">
        <v>26406</v>
      </c>
      <c r="L458" t="s">
        <v>26407</v>
      </c>
      <c r="M458" s="2" t="str">
        <f>HYPERLINK(Таблица3[[#This Row],[RelativePath]])</f>
        <v>3 Парковка офиса\GA3948333_3_20260410T130408Z.jpg</v>
      </c>
    </row>
    <row r="459" spans="1:13" x14ac:dyDescent="0.25">
      <c r="A459" t="s">
        <v>17</v>
      </c>
      <c r="B459" s="3">
        <v>46122</v>
      </c>
      <c r="C459" s="5">
        <v>0.54432870370370368</v>
      </c>
      <c r="D459" s="1" t="s">
        <v>226</v>
      </c>
      <c r="E459" t="s">
        <v>10130</v>
      </c>
      <c r="F459" t="s">
        <v>5697</v>
      </c>
      <c r="H459" t="s">
        <v>27184</v>
      </c>
      <c r="I459" s="9" t="s">
        <v>26399</v>
      </c>
      <c r="J459" s="9" t="s">
        <v>26357</v>
      </c>
      <c r="K459" t="s">
        <v>26400</v>
      </c>
      <c r="L459" t="s">
        <v>26401</v>
      </c>
      <c r="M459" s="2" t="str">
        <f>HYPERLINK(Таблица3[[#This Row],[RelativePath]])</f>
        <v>3 Парковка офиса\GA3948333_3_20260410T130350Z.jpg</v>
      </c>
    </row>
    <row r="460" spans="1:13" x14ac:dyDescent="0.25">
      <c r="A460" t="s">
        <v>17</v>
      </c>
      <c r="B460" s="3">
        <v>46122</v>
      </c>
      <c r="C460" s="5">
        <v>0.54445601851851855</v>
      </c>
      <c r="D460" s="1" t="s">
        <v>226</v>
      </c>
      <c r="E460" t="s">
        <v>10130</v>
      </c>
      <c r="F460" t="s">
        <v>5697</v>
      </c>
      <c r="I460" s="9" t="s">
        <v>26402</v>
      </c>
      <c r="J460" s="9" t="s">
        <v>26357</v>
      </c>
      <c r="K460" t="s">
        <v>26403</v>
      </c>
      <c r="L460" t="s">
        <v>26404</v>
      </c>
      <c r="M460" s="2" t="str">
        <f>HYPERLINK(Таблица3[[#This Row],[RelativePath]])</f>
        <v>3 Парковка офиса\GA3948333_3_20260410T130401Z.jpg</v>
      </c>
    </row>
    <row r="461" spans="1:13" x14ac:dyDescent="0.25">
      <c r="A461" t="s">
        <v>13</v>
      </c>
      <c r="B461" s="3">
        <v>46125</v>
      </c>
      <c r="C461" s="5">
        <v>0.40952546296296294</v>
      </c>
      <c r="D461" s="1" t="s">
        <v>226</v>
      </c>
      <c r="E461" t="s">
        <v>27192</v>
      </c>
      <c r="F461" t="s">
        <v>1288</v>
      </c>
      <c r="I461" s="9" t="s">
        <v>27803</v>
      </c>
      <c r="J461" s="9" t="s">
        <v>12007</v>
      </c>
      <c r="K461" t="s">
        <v>27804</v>
      </c>
      <c r="L461" t="s">
        <v>27805</v>
      </c>
      <c r="M461" s="2" t="str">
        <f>HYPERLINK(Таблица3[[#This Row],[RelativePath]])</f>
        <v>10 Въезд ангар\GA3948333_6_20260413T094943Z.jpg</v>
      </c>
    </row>
    <row r="462" spans="1:13" x14ac:dyDescent="0.25">
      <c r="A462" t="s">
        <v>15</v>
      </c>
      <c r="B462" s="3">
        <v>46127</v>
      </c>
      <c r="C462" s="5">
        <v>0.42216435185185186</v>
      </c>
      <c r="D462" s="1" t="s">
        <v>226</v>
      </c>
      <c r="E462" t="s">
        <v>27875</v>
      </c>
      <c r="F462" t="s">
        <v>58</v>
      </c>
      <c r="H462" t="s">
        <v>2352</v>
      </c>
      <c r="I462" s="9" t="s">
        <v>28025</v>
      </c>
      <c r="J462" s="9" t="s">
        <v>12007</v>
      </c>
      <c r="K462" t="s">
        <v>28026</v>
      </c>
      <c r="L462" t="s">
        <v>28027</v>
      </c>
      <c r="M462" s="2" t="str">
        <f>HYPERLINK(Таблица3[[#This Row],[RelativePath]])</f>
        <v>10 Въезд ангар\GA3948333_6_20260415T100755Z.jpg</v>
      </c>
    </row>
    <row r="463" spans="1:13" x14ac:dyDescent="0.25">
      <c r="A463" t="s">
        <v>15</v>
      </c>
      <c r="B463" s="3">
        <v>46127</v>
      </c>
      <c r="C463" s="5">
        <v>0.42534722222222221</v>
      </c>
      <c r="D463" s="1" t="s">
        <v>226</v>
      </c>
      <c r="E463" t="s">
        <v>27875</v>
      </c>
      <c r="F463" t="s">
        <v>58</v>
      </c>
      <c r="H463" t="s">
        <v>2352</v>
      </c>
      <c r="I463" s="9" t="s">
        <v>28028</v>
      </c>
      <c r="J463" s="9" t="s">
        <v>12007</v>
      </c>
      <c r="K463" t="s">
        <v>28029</v>
      </c>
      <c r="L463" t="s">
        <v>28030</v>
      </c>
      <c r="M463" s="2" t="str">
        <f>HYPERLINK(Таблица3[[#This Row],[RelativePath]])</f>
        <v>10 Въезд ангар\GA3948333_6_20260415T101230Z.jpg</v>
      </c>
    </row>
    <row r="464" spans="1:13" x14ac:dyDescent="0.25">
      <c r="A464" t="s">
        <v>15</v>
      </c>
      <c r="B464" s="3">
        <v>46127</v>
      </c>
      <c r="C464" s="5">
        <v>0.42196759259259259</v>
      </c>
      <c r="D464" s="1" t="s">
        <v>226</v>
      </c>
      <c r="E464" t="s">
        <v>27875</v>
      </c>
      <c r="F464" t="s">
        <v>58</v>
      </c>
      <c r="I464" s="9" t="s">
        <v>28139</v>
      </c>
      <c r="J464" s="9" t="s">
        <v>11697</v>
      </c>
      <c r="K464" t="s">
        <v>28140</v>
      </c>
      <c r="L464" t="s">
        <v>28141</v>
      </c>
      <c r="M464" s="2" t="str">
        <f>HYPERLINK(Таблица3[[#This Row],[RelativePath]])</f>
        <v>11 Навес пилмат\GA3948333_5_20260415T100738Z.jpg</v>
      </c>
    </row>
    <row r="465" spans="1:13" x14ac:dyDescent="0.25">
      <c r="A465" t="s">
        <v>15</v>
      </c>
      <c r="B465" s="3">
        <v>46127</v>
      </c>
      <c r="C465" s="5">
        <v>0.42532407407407408</v>
      </c>
      <c r="D465" s="1" t="s">
        <v>226</v>
      </c>
      <c r="E465" t="s">
        <v>27875</v>
      </c>
      <c r="F465" t="s">
        <v>58</v>
      </c>
      <c r="I465" s="9" t="s">
        <v>28142</v>
      </c>
      <c r="J465" s="9" t="s">
        <v>11697</v>
      </c>
      <c r="K465" t="s">
        <v>28143</v>
      </c>
      <c r="L465" t="s">
        <v>28144</v>
      </c>
      <c r="M465" s="2" t="str">
        <f>HYPERLINK(Таблица3[[#This Row],[RelativePath]])</f>
        <v>11 Навес пилмат\GA3948333_5_20260415T101228Z.jpg</v>
      </c>
    </row>
    <row r="466" spans="1:13" x14ac:dyDescent="0.25">
      <c r="A466" t="s">
        <v>15</v>
      </c>
      <c r="B466" s="3">
        <v>46127</v>
      </c>
      <c r="C466" s="5">
        <v>0.42737268518518517</v>
      </c>
      <c r="D466" s="1" t="s">
        <v>226</v>
      </c>
      <c r="E466" t="s">
        <v>27875</v>
      </c>
      <c r="F466" t="s">
        <v>58</v>
      </c>
      <c r="I466" s="9" t="s">
        <v>28145</v>
      </c>
      <c r="J466" s="9" t="s">
        <v>11697</v>
      </c>
      <c r="K466" t="s">
        <v>28146</v>
      </c>
      <c r="L466" t="s">
        <v>28147</v>
      </c>
      <c r="M466" s="2" t="str">
        <f>HYPERLINK(Таблица3[[#This Row],[RelativePath]])</f>
        <v>11 Навес пилмат\GA3948333_5_20260415T101525Z.jpg</v>
      </c>
    </row>
    <row r="467" spans="1:13" x14ac:dyDescent="0.25">
      <c r="A467" t="s">
        <v>15</v>
      </c>
      <c r="B467" s="3">
        <v>46127</v>
      </c>
      <c r="C467" s="5">
        <v>0.42861111111111111</v>
      </c>
      <c r="D467" s="1" t="s">
        <v>226</v>
      </c>
      <c r="E467" t="s">
        <v>27875</v>
      </c>
      <c r="F467" t="s">
        <v>58</v>
      </c>
      <c r="I467" s="9" t="s">
        <v>28148</v>
      </c>
      <c r="J467" s="9" t="s">
        <v>11697</v>
      </c>
      <c r="K467" t="s">
        <v>28149</v>
      </c>
      <c r="L467" t="s">
        <v>28150</v>
      </c>
      <c r="M467" s="2" t="str">
        <f>HYPERLINK(Таблица3[[#This Row],[RelativePath]])</f>
        <v>11 Навес пилмат\GA3948333_5_20260415T101712Z.jpg</v>
      </c>
    </row>
  </sheetData>
  <phoneticPr fontId="2" type="noConversion"/>
  <conditionalFormatting sqref="E468:E489 D2:E467">
    <cfRule type="containsText" dxfId="203" priority="7" operator="containsText" text="Выезд с территории">
      <formula>NOT(ISERROR(SEARCH("Выезд с территории",D2)))</formula>
    </cfRule>
  </conditionalFormatting>
  <conditionalFormatting sqref="D2:D467">
    <cfRule type="containsText" dxfId="20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7">
    <cfRule type="containsText" dxfId="20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89">
    <cfRule type="containsText" dxfId="200" priority="2" operator="containsText" text="Газель базы">
      <formula>NOT(ISERROR(SEARCH("Газель базы",E2)))</formula>
    </cfRule>
    <cfRule type="containsText" dxfId="199" priority="3" operator="containsText" text="Погрузчик базы">
      <formula>NOT(ISERROR(SEARCH("Погрузчик базы",E2)))</formula>
    </cfRule>
  </conditionalFormatting>
  <conditionalFormatting sqref="E2:E489">
    <cfRule type="containsText" dxfId="19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50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s="9" t="s">
        <v>25424</v>
      </c>
      <c r="J219" s="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s="9" t="s">
        <v>25421</v>
      </c>
      <c r="J220" s="9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s="9" t="s">
        <v>25436</v>
      </c>
      <c r="J221" s="9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s="9" t="s">
        <v>25427</v>
      </c>
      <c r="J222" s="9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s="9" t="s">
        <v>26257</v>
      </c>
      <c r="J223" s="9" t="s">
        <v>12645</v>
      </c>
      <c r="K223" t="s">
        <v>26258</v>
      </c>
      <c r="L223" t="s">
        <v>26259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26157</v>
      </c>
      <c r="I224" s="9" t="s">
        <v>26266</v>
      </c>
      <c r="J224" s="9" t="s">
        <v>12645</v>
      </c>
      <c r="K224" t="s">
        <v>26267</v>
      </c>
      <c r="L224" t="s">
        <v>26268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s="9" t="s">
        <v>26251</v>
      </c>
      <c r="J225" s="9" t="s">
        <v>12645</v>
      </c>
      <c r="K225" t="s">
        <v>26252</v>
      </c>
      <c r="L225" t="s">
        <v>26253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26157</v>
      </c>
      <c r="I226" s="9" t="s">
        <v>26254</v>
      </c>
      <c r="J226" s="9" t="s">
        <v>12645</v>
      </c>
      <c r="K226" t="s">
        <v>26255</v>
      </c>
      <c r="L226" t="s">
        <v>26256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27180</v>
      </c>
      <c r="I227" s="9" t="s">
        <v>26281</v>
      </c>
      <c r="J227" s="9" t="s">
        <v>12645</v>
      </c>
      <c r="K227" t="s">
        <v>26282</v>
      </c>
      <c r="L227" t="s">
        <v>26283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27180</v>
      </c>
      <c r="H228" t="s">
        <v>2352</v>
      </c>
      <c r="I228" s="9" t="s">
        <v>26284</v>
      </c>
      <c r="J228" s="9" t="s">
        <v>12645</v>
      </c>
      <c r="K228" t="s">
        <v>26285</v>
      </c>
      <c r="L228" t="s">
        <v>26286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26157</v>
      </c>
      <c r="I229" s="9" t="s">
        <v>26287</v>
      </c>
      <c r="J229" s="9" t="s">
        <v>12645</v>
      </c>
      <c r="K229" t="s">
        <v>26288</v>
      </c>
      <c r="L229" t="s">
        <v>26289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s="9" t="s">
        <v>26272</v>
      </c>
      <c r="J230" s="9" t="s">
        <v>12645</v>
      </c>
      <c r="K230" t="s">
        <v>26273</v>
      </c>
      <c r="L230" t="s">
        <v>26274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26157</v>
      </c>
      <c r="I231" s="9" t="s">
        <v>26275</v>
      </c>
      <c r="J231" s="9" t="s">
        <v>12645</v>
      </c>
      <c r="K231" t="s">
        <v>26276</v>
      </c>
      <c r="L231" t="s">
        <v>26277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s="9" t="s">
        <v>26278</v>
      </c>
      <c r="J232" s="9" t="s">
        <v>12645</v>
      </c>
      <c r="K232" t="s">
        <v>26279</v>
      </c>
      <c r="L232" t="s">
        <v>26280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26157</v>
      </c>
      <c r="I233" s="9" t="s">
        <v>26293</v>
      </c>
      <c r="J233" s="9" t="s">
        <v>12645</v>
      </c>
      <c r="K233" t="s">
        <v>26294</v>
      </c>
      <c r="L233" t="s">
        <v>26295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26157</v>
      </c>
      <c r="I234" s="9" t="s">
        <v>26290</v>
      </c>
      <c r="J234" s="9" t="s">
        <v>12645</v>
      </c>
      <c r="K234" t="s">
        <v>26291</v>
      </c>
      <c r="L234" t="s">
        <v>26292</v>
      </c>
      <c r="M234" s="2" t="str">
        <f>HYPERLINK(СторонТрансп[[#This Row],[RelativePath]])</f>
        <v>1 Въезд на базу\GA3948333_4_20260410T093952Z.jpg</v>
      </c>
    </row>
    <row r="235" spans="1:13" x14ac:dyDescent="0.25">
      <c r="A235" t="s">
        <v>13</v>
      </c>
      <c r="B235" s="3">
        <v>46125</v>
      </c>
      <c r="C235" s="5">
        <v>0.83221064814814816</v>
      </c>
      <c r="D235" s="6" t="s">
        <v>64</v>
      </c>
      <c r="E235" t="s">
        <v>3356</v>
      </c>
      <c r="I235" s="9" t="s">
        <v>27833</v>
      </c>
      <c r="J235" s="9" t="s">
        <v>12645</v>
      </c>
      <c r="K235" t="s">
        <v>27834</v>
      </c>
      <c r="L235" t="s">
        <v>27835</v>
      </c>
      <c r="M235" s="2" t="str">
        <f>HYPERLINK(СторонТрансп[[#This Row],[RelativePath]])</f>
        <v>1 Въезд на базу\GA3948333_4_20260413T195823Z.jpg</v>
      </c>
    </row>
    <row r="236" spans="1:13" x14ac:dyDescent="0.25">
      <c r="A236" t="s">
        <v>13</v>
      </c>
      <c r="B236" s="3">
        <v>46125</v>
      </c>
      <c r="C236" s="5">
        <v>0.83437499999999998</v>
      </c>
      <c r="D236" s="6" t="s">
        <v>85</v>
      </c>
      <c r="E236" t="s">
        <v>3356</v>
      </c>
      <c r="H236" t="s">
        <v>2352</v>
      </c>
      <c r="I236" s="9" t="s">
        <v>27836</v>
      </c>
      <c r="J236" s="9" t="s">
        <v>12645</v>
      </c>
      <c r="K236" t="s">
        <v>27837</v>
      </c>
      <c r="L236" t="s">
        <v>27838</v>
      </c>
      <c r="M236" s="2" t="str">
        <f>HYPERLINK(СторонТрансп[[#This Row],[RelativePath]])</f>
        <v>1 Въезд на базу\GA3948333_4_20260413T200130Z.jpg</v>
      </c>
    </row>
    <row r="237" spans="1:13" x14ac:dyDescent="0.25">
      <c r="A237" t="s">
        <v>13</v>
      </c>
      <c r="B237" s="3">
        <v>46125</v>
      </c>
      <c r="C237" s="5">
        <v>0.8344907407407407</v>
      </c>
      <c r="D237" s="6" t="s">
        <v>91</v>
      </c>
      <c r="E237" t="s">
        <v>3356</v>
      </c>
      <c r="H237" t="s">
        <v>2352</v>
      </c>
      <c r="I237" s="9" t="s">
        <v>27839</v>
      </c>
      <c r="J237" s="9" t="s">
        <v>12645</v>
      </c>
      <c r="K237" t="s">
        <v>27840</v>
      </c>
      <c r="L237" t="s">
        <v>27841</v>
      </c>
      <c r="M237" s="2" t="str">
        <f>HYPERLINK(СторонТрансп[[#This Row],[RelativePath]])</f>
        <v>1 Въезд на базу\GA3948333_4_20260413T200140Z.jpg</v>
      </c>
    </row>
    <row r="238" spans="1:13" x14ac:dyDescent="0.25">
      <c r="A238" t="s">
        <v>13</v>
      </c>
      <c r="B238" s="3">
        <v>46125</v>
      </c>
      <c r="C238" s="5">
        <v>0.64899305555555553</v>
      </c>
      <c r="D238" s="6" t="s">
        <v>62</v>
      </c>
      <c r="E238" t="s">
        <v>26157</v>
      </c>
      <c r="I238" s="9" t="s">
        <v>27830</v>
      </c>
      <c r="J238" s="9" t="s">
        <v>12645</v>
      </c>
      <c r="K238" t="s">
        <v>27831</v>
      </c>
      <c r="L238" t="s">
        <v>27832</v>
      </c>
      <c r="M238" s="2" t="str">
        <f>HYPERLINK(СторонТрансп[[#This Row],[RelativePath]])</f>
        <v>1 Въезд на базу\GA3948333_4_20260413T153433Z.jpg</v>
      </c>
    </row>
    <row r="239" spans="1:13" x14ac:dyDescent="0.25">
      <c r="A239" t="s">
        <v>13</v>
      </c>
      <c r="B239" s="3">
        <v>46125</v>
      </c>
      <c r="C239" s="5">
        <v>0.35431712962962963</v>
      </c>
      <c r="D239" s="6" t="s">
        <v>91</v>
      </c>
      <c r="E239" t="s">
        <v>26157</v>
      </c>
      <c r="I239" s="9" t="s">
        <v>27821</v>
      </c>
      <c r="J239" s="9" t="s">
        <v>12645</v>
      </c>
      <c r="K239" t="s">
        <v>27822</v>
      </c>
      <c r="L239" t="s">
        <v>27823</v>
      </c>
      <c r="M239" s="2" t="str">
        <f>HYPERLINK(СторонТрансп[[#This Row],[RelativePath]])</f>
        <v>1 Въезд на базу\GA3948333_4_20260413T083013Z.jpg</v>
      </c>
    </row>
    <row r="240" spans="1:13" x14ac:dyDescent="0.25">
      <c r="A240" t="s">
        <v>13</v>
      </c>
      <c r="B240" s="3">
        <v>46125</v>
      </c>
      <c r="C240" s="5">
        <v>0.4027662037037037</v>
      </c>
      <c r="D240" s="6" t="s">
        <v>91</v>
      </c>
      <c r="E240" t="s">
        <v>3358</v>
      </c>
      <c r="I240" s="9" t="s">
        <v>27824</v>
      </c>
      <c r="J240" s="9" t="s">
        <v>12645</v>
      </c>
      <c r="K240" t="s">
        <v>27825</v>
      </c>
      <c r="L240" t="s">
        <v>27826</v>
      </c>
      <c r="M240" s="2" t="str">
        <f>HYPERLINK(СторонТрансп[[#This Row],[RelativePath]])</f>
        <v>1 Въезд на базу\GA3948333_4_20260413T093959Z.jpg</v>
      </c>
    </row>
    <row r="241" spans="1:13" x14ac:dyDescent="0.25">
      <c r="A241" t="s">
        <v>13</v>
      </c>
      <c r="B241" s="3">
        <v>46125</v>
      </c>
      <c r="C241" s="5">
        <v>0.55879629629629635</v>
      </c>
      <c r="D241" s="6" t="s">
        <v>62</v>
      </c>
      <c r="E241" t="s">
        <v>3358</v>
      </c>
      <c r="I241" s="9" t="s">
        <v>27827</v>
      </c>
      <c r="J241" s="9" t="s">
        <v>12645</v>
      </c>
      <c r="K241" t="s">
        <v>27828</v>
      </c>
      <c r="L241" t="s">
        <v>27829</v>
      </c>
      <c r="M241" s="2" t="str">
        <f>HYPERLINK(СторонТрансп[[#This Row],[RelativePath]])</f>
        <v>1 Въезд на базу\GA3948333_4_20260413T132440Z.jpg</v>
      </c>
    </row>
    <row r="242" spans="1:13" x14ac:dyDescent="0.25">
      <c r="A242" t="s">
        <v>14</v>
      </c>
      <c r="B242" s="3">
        <v>46126</v>
      </c>
      <c r="C242" s="5">
        <v>0.62604166666666672</v>
      </c>
      <c r="D242" s="6" t="s">
        <v>91</v>
      </c>
      <c r="E242" t="s">
        <v>26157</v>
      </c>
      <c r="I242" s="9" t="s">
        <v>27848</v>
      </c>
      <c r="J242" s="9" t="s">
        <v>12645</v>
      </c>
      <c r="K242" t="s">
        <v>27849</v>
      </c>
      <c r="L242" t="s">
        <v>27850</v>
      </c>
      <c r="M242" s="2" t="str">
        <f>HYPERLINK(СторонТрансп[[#This Row],[RelativePath]])</f>
        <v>1 Въезд на базу\GA3948333_4_20260414T150130Z.jpg</v>
      </c>
    </row>
    <row r="243" spans="1:13" x14ac:dyDescent="0.25">
      <c r="A243" t="s">
        <v>14</v>
      </c>
      <c r="B243" s="3">
        <v>46126</v>
      </c>
      <c r="C243" s="5">
        <v>0.70106481481481486</v>
      </c>
      <c r="D243" s="6" t="s">
        <v>62</v>
      </c>
      <c r="E243" t="s">
        <v>26157</v>
      </c>
      <c r="I243" s="9" t="s">
        <v>27851</v>
      </c>
      <c r="J243" s="9" t="s">
        <v>12645</v>
      </c>
      <c r="K243" t="s">
        <v>27852</v>
      </c>
      <c r="L243" t="s">
        <v>27853</v>
      </c>
      <c r="M243" s="2" t="str">
        <f>HYPERLINK(СторонТрансп[[#This Row],[RelativePath]])</f>
        <v>1 Въезд на базу\GA3948333_4_20260414T164932Z.jpg</v>
      </c>
    </row>
    <row r="244" spans="1:13" x14ac:dyDescent="0.25">
      <c r="A244" t="s">
        <v>14</v>
      </c>
      <c r="B244" s="3">
        <v>46126</v>
      </c>
      <c r="C244" s="5">
        <v>0.40269675925925924</v>
      </c>
      <c r="D244" s="6" t="s">
        <v>91</v>
      </c>
      <c r="E244" t="s">
        <v>26157</v>
      </c>
      <c r="I244" s="9" t="s">
        <v>27842</v>
      </c>
      <c r="J244" s="9" t="s">
        <v>12645</v>
      </c>
      <c r="K244" t="s">
        <v>27843</v>
      </c>
      <c r="L244" t="s">
        <v>27844</v>
      </c>
      <c r="M244" s="2" t="str">
        <f>HYPERLINK(СторонТрансп[[#This Row],[RelativePath]])</f>
        <v>1 Въезд на базу\GA3948333_4_20260414T093953Z.jpg</v>
      </c>
    </row>
    <row r="245" spans="1:13" x14ac:dyDescent="0.25">
      <c r="A245" t="s">
        <v>14</v>
      </c>
      <c r="B245" s="3">
        <v>46126</v>
      </c>
      <c r="C245" s="5">
        <v>0.61820601851851853</v>
      </c>
      <c r="D245" s="6" t="s">
        <v>62</v>
      </c>
      <c r="E245" t="s">
        <v>26157</v>
      </c>
      <c r="I245" s="9" t="s">
        <v>27845</v>
      </c>
      <c r="J245" s="9" t="s">
        <v>12645</v>
      </c>
      <c r="K245" t="s">
        <v>27846</v>
      </c>
      <c r="L245" t="s">
        <v>27847</v>
      </c>
      <c r="M245" s="2" t="str">
        <f>HYPERLINK(СторонТрансп[[#This Row],[RelativePath]])</f>
        <v>1 Въезд на базу\GA3948333_4_20260414T145013Z.jpg</v>
      </c>
    </row>
    <row r="246" spans="1:13" x14ac:dyDescent="0.25">
      <c r="A246" t="s">
        <v>15</v>
      </c>
      <c r="B246" s="3">
        <v>46127</v>
      </c>
      <c r="C246" s="5">
        <v>0.69768518518518519</v>
      </c>
      <c r="D246" s="6" t="s">
        <v>85</v>
      </c>
      <c r="E246" t="s">
        <v>3358</v>
      </c>
      <c r="I246" s="9" t="s">
        <v>27866</v>
      </c>
      <c r="J246" s="9" t="s">
        <v>12645</v>
      </c>
      <c r="K246" t="s">
        <v>27867</v>
      </c>
      <c r="L246" t="s">
        <v>27868</v>
      </c>
      <c r="M246" s="2" t="str">
        <f>HYPERLINK(СторонТрансп[[#This Row],[RelativePath]])</f>
        <v>1 Въезд на базу\GA3948333_4_20260415T164440Z.jpg</v>
      </c>
    </row>
    <row r="247" spans="1:13" x14ac:dyDescent="0.25">
      <c r="A247" t="s">
        <v>15</v>
      </c>
      <c r="B247" s="3">
        <v>46127</v>
      </c>
      <c r="C247" s="5">
        <v>0.73445601851851849</v>
      </c>
      <c r="D247" s="6" t="s">
        <v>62</v>
      </c>
      <c r="E247" t="s">
        <v>26157</v>
      </c>
      <c r="I247" s="9" t="s">
        <v>27869</v>
      </c>
      <c r="J247" s="9" t="s">
        <v>12645</v>
      </c>
      <c r="K247" t="s">
        <v>27870</v>
      </c>
      <c r="L247" t="s">
        <v>27871</v>
      </c>
      <c r="M247" s="2" t="str">
        <f>HYPERLINK(СторонТрансп[[#This Row],[RelativePath]])</f>
        <v>1 Въезд на базу\GA3948333_4_20260415T173737Z.jpg</v>
      </c>
    </row>
    <row r="248" spans="1:13" x14ac:dyDescent="0.25">
      <c r="A248" t="s">
        <v>15</v>
      </c>
      <c r="B248" s="3">
        <v>46127</v>
      </c>
      <c r="C248" s="5">
        <v>0.43342592592592594</v>
      </c>
      <c r="D248" s="6" t="s">
        <v>85</v>
      </c>
      <c r="E248" t="s">
        <v>27875</v>
      </c>
      <c r="F248" t="s">
        <v>58</v>
      </c>
      <c r="I248" s="9" t="s">
        <v>27863</v>
      </c>
      <c r="J248" s="9" t="s">
        <v>12645</v>
      </c>
      <c r="K248" t="s">
        <v>27864</v>
      </c>
      <c r="L248" t="s">
        <v>27865</v>
      </c>
      <c r="M248" s="2" t="str">
        <f>HYPERLINK(СторонТрансп[[#This Row],[RelativePath]])</f>
        <v>1 Въезд на базу\GA3948333_4_20260415T102408Z.jpg</v>
      </c>
    </row>
    <row r="249" spans="1:13" x14ac:dyDescent="0.25">
      <c r="A249" t="s">
        <v>15</v>
      </c>
      <c r="B249" s="3">
        <v>46127</v>
      </c>
      <c r="C249" s="5">
        <v>0.39344907407407409</v>
      </c>
      <c r="D249" s="6" t="s">
        <v>91</v>
      </c>
      <c r="E249" t="s">
        <v>26157</v>
      </c>
      <c r="I249" s="9" t="s">
        <v>27857</v>
      </c>
      <c r="J249" s="9" t="s">
        <v>12645</v>
      </c>
      <c r="K249" t="s">
        <v>27858</v>
      </c>
      <c r="L249" t="s">
        <v>27859</v>
      </c>
      <c r="M249" s="2" t="str">
        <f>HYPERLINK(СторонТрансп[[#This Row],[RelativePath]])</f>
        <v>1 Въезд на базу\GA3948333_4_20260415T092634Z.jpg</v>
      </c>
    </row>
    <row r="250" spans="1:13" x14ac:dyDescent="0.25">
      <c r="A250" t="s">
        <v>15</v>
      </c>
      <c r="B250" s="3">
        <v>46127</v>
      </c>
      <c r="C250" s="5">
        <v>0.41741898148148149</v>
      </c>
      <c r="D250" s="6" t="s">
        <v>64</v>
      </c>
      <c r="E250" t="s">
        <v>27875</v>
      </c>
      <c r="F250" t="s">
        <v>51</v>
      </c>
      <c r="I250" s="9" t="s">
        <v>27860</v>
      </c>
      <c r="J250" s="9" t="s">
        <v>12645</v>
      </c>
      <c r="K250" t="s">
        <v>27861</v>
      </c>
      <c r="L250" t="s">
        <v>27862</v>
      </c>
      <c r="M250" s="2" t="str">
        <f>HYPERLINK(СторонТрансп[[#This Row],[RelativePath]])</f>
        <v>1 Въезд на базу\GA3948333_4_20260415T100105Z.jpg</v>
      </c>
    </row>
  </sheetData>
  <conditionalFormatting sqref="E251:E272 D2:E250">
    <cfRule type="containsText" dxfId="197" priority="6" operator="containsText" text="Выезд с территории">
      <formula>NOT(ISERROR(SEARCH("Выезд с территории",D2)))</formula>
    </cfRule>
  </conditionalFormatting>
  <conditionalFormatting sqref="D2:D250">
    <cfRule type="containsText" dxfId="1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19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72">
    <cfRule type="containsText" dxfId="194" priority="2" operator="containsText" text="Газель базы">
      <formula>NOT(ISERROR(SEARCH("Газель базы",E2)))</formula>
    </cfRule>
    <cfRule type="containsText" dxfId="193" priority="3" operator="containsText" text="Погрузчик базы">
      <formula>NOT(ISERROR(SEARCH("Погрузчик базы",E2)))</formula>
    </cfRule>
  </conditionalFormatting>
  <conditionalFormatting sqref="E2:E272">
    <cfRule type="containsText" dxfId="19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2026-04-17T16:30:45Z</dcterms:modified>
</cp:coreProperties>
</file>