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veronicagomez/Mi unidad/1 Dirección Planeación Corporativa/A Miembros PB/2023/Análisis membresías/"/>
    </mc:Choice>
  </mc:AlternateContent>
  <xr:revisionPtr revIDLastSave="0" documentId="13_ncr:1_{2EA8152D-6202-C348-B238-0DA8073DB97D}" xr6:coauthVersionLast="36" xr6:coauthVersionMax="47" xr10:uidLastSave="{00000000-0000-0000-0000-000000000000}"/>
  <bookViews>
    <workbookView xWindow="0" yWindow="460" windowWidth="28800" windowHeight="16240" activeTab="6" xr2:uid="{00000000-000D-0000-FFFF-FFFF00000000}"/>
  </bookViews>
  <sheets>
    <sheet name="Consolidado" sheetId="7" r:id="rId1"/>
    <sheet name="2018" sheetId="2" r:id="rId2"/>
    <sheet name="2019" sheetId="3" r:id="rId3"/>
    <sheet name="2020" sheetId="4" r:id="rId4"/>
    <sheet name="2021" sheetId="5" r:id="rId5"/>
    <sheet name="2022" sheetId="6" r:id="rId6"/>
    <sheet name="2023" sheetId="12" r:id="rId7"/>
    <sheet name="COM 2019 2020" sheetId="10" r:id="rId8"/>
    <sheet name="com 2018 2019" sheetId="9" r:id="rId9"/>
  </sheets>
  <definedNames>
    <definedName name="_xlnm._FilterDatabase" localSheetId="1" hidden="1">'2018'!$A$10:$G$110</definedName>
    <definedName name="_xlnm._FilterDatabase" localSheetId="2" hidden="1">'2019'!$A$10:$I$115</definedName>
    <definedName name="_xlnm._FilterDatabase" localSheetId="3" hidden="1">'2020'!$A$10:$G$112</definedName>
    <definedName name="_xlnm._FilterDatabase" localSheetId="4" hidden="1">'2021'!$A$10:$G$109</definedName>
    <definedName name="_xlnm._FilterDatabase" localSheetId="5" hidden="1">'2022'!$A$10:$G$112</definedName>
    <definedName name="_xlnm._FilterDatabase" localSheetId="6" hidden="1">'2023'!$A$10:$I$112</definedName>
    <definedName name="ExportarExcelBPMetodo2" localSheetId="6">#REF!</definedName>
    <definedName name="ExportarExcelBPMetodo2">#REF!</definedName>
  </definedNames>
  <calcPr calcId="181029"/>
</workbook>
</file>

<file path=xl/calcChain.xml><?xml version="1.0" encoding="utf-8"?>
<calcChain xmlns="http://schemas.openxmlformats.org/spreadsheetml/2006/main">
  <c r="H9" i="7" l="1"/>
  <c r="H11" i="7"/>
  <c r="H7" i="7"/>
  <c r="H5" i="7"/>
  <c r="D117" i="12"/>
  <c r="D116" i="12"/>
  <c r="D115" i="12"/>
  <c r="G18" i="7"/>
  <c r="G17" i="7"/>
  <c r="G16" i="7" s="1"/>
  <c r="G35" i="7"/>
  <c r="G33" i="7"/>
  <c r="G26" i="7"/>
  <c r="G25" i="7"/>
  <c r="G19" i="7"/>
  <c r="G15" i="7"/>
  <c r="G11" i="7"/>
  <c r="G9" i="7"/>
  <c r="G7" i="7"/>
  <c r="G5" i="7"/>
  <c r="D32" i="7"/>
  <c r="E32" i="7"/>
  <c r="F32" i="7"/>
  <c r="C32" i="7"/>
  <c r="F35" i="7"/>
  <c r="F34" i="7"/>
  <c r="F33" i="7"/>
  <c r="F27" i="7"/>
  <c r="F26" i="7"/>
  <c r="F9" i="7"/>
  <c r="F7" i="7"/>
  <c r="F5" i="7"/>
  <c r="F16" i="7"/>
  <c r="F19" i="7"/>
  <c r="F18" i="7"/>
  <c r="F17" i="7"/>
  <c r="F15" i="7"/>
  <c r="F14" i="7"/>
  <c r="F13" i="7"/>
  <c r="F11" i="7"/>
  <c r="E35" i="7"/>
  <c r="E33" i="7"/>
  <c r="E27" i="7"/>
  <c r="E26" i="7"/>
  <c r="E25" i="7"/>
  <c r="E17" i="7"/>
  <c r="E16" i="7" s="1"/>
  <c r="E19" i="7"/>
  <c r="E18" i="7"/>
  <c r="E15" i="7"/>
  <c r="E14" i="7"/>
  <c r="E13" i="7"/>
  <c r="E9" i="7"/>
  <c r="E11" i="7"/>
  <c r="E5" i="7"/>
  <c r="D35" i="7"/>
  <c r="D34" i="7"/>
  <c r="D33" i="7"/>
  <c r="D27" i="7"/>
  <c r="D25" i="7"/>
  <c r="D24" i="7" s="1"/>
  <c r="D19" i="7"/>
  <c r="D18" i="7"/>
  <c r="D17" i="7"/>
  <c r="D16" i="7" s="1"/>
  <c r="D114" i="2"/>
  <c r="C16" i="7"/>
  <c r="D15" i="7"/>
  <c r="D14" i="7"/>
  <c r="D13" i="7"/>
  <c r="D9" i="7"/>
  <c r="D7" i="7"/>
  <c r="D5" i="7"/>
  <c r="C12" i="7"/>
  <c r="C34" i="7"/>
  <c r="C33" i="7"/>
  <c r="C26" i="7"/>
  <c r="C25" i="7"/>
  <c r="C24" i="7"/>
  <c r="C19" i="7"/>
  <c r="C18" i="7"/>
  <c r="C17" i="7"/>
  <c r="C15" i="7"/>
  <c r="C14" i="7"/>
  <c r="C7" i="7"/>
  <c r="C9" i="7"/>
  <c r="C5" i="7"/>
  <c r="D112" i="4"/>
  <c r="G24" i="7" l="1"/>
  <c r="G32" i="7"/>
  <c r="E24" i="7"/>
  <c r="D12" i="7"/>
  <c r="D1" i="7"/>
  <c r="I113" i="9" l="1"/>
  <c r="H113" i="9"/>
  <c r="H106" i="9"/>
  <c r="D112" i="9"/>
  <c r="D97" i="5" l="1"/>
  <c r="E99" i="5"/>
  <c r="E100" i="5" s="1"/>
  <c r="D99" i="5"/>
  <c r="D100" i="5" s="1"/>
  <c r="E93" i="5"/>
  <c r="D93" i="5"/>
  <c r="E91" i="5"/>
  <c r="D88" i="5"/>
  <c r="D87" i="5"/>
  <c r="D89" i="5" s="1"/>
  <c r="E12" i="7"/>
  <c r="F1" i="7" s="1"/>
  <c r="F12" i="7"/>
  <c r="G1" i="7" s="1"/>
  <c r="G12" i="7"/>
  <c r="H12" i="7"/>
  <c r="D2" i="7"/>
  <c r="E93" i="4"/>
  <c r="D93" i="4"/>
  <c r="E7" i="7" s="1"/>
  <c r="E1" i="7"/>
  <c r="E114" i="3"/>
  <c r="D114" i="3"/>
  <c r="D107" i="3"/>
  <c r="D110" i="2"/>
  <c r="D91" i="5" l="1"/>
  <c r="F25" i="7"/>
  <c r="F24" i="7" s="1"/>
  <c r="C35" i="7"/>
  <c r="G2" i="7"/>
  <c r="F2" i="7"/>
  <c r="E2" i="7"/>
</calcChain>
</file>

<file path=xl/sharedStrings.xml><?xml version="1.0" encoding="utf-8"?>
<sst xmlns="http://schemas.openxmlformats.org/spreadsheetml/2006/main" count="3327" uniqueCount="392">
  <si>
    <t>CODIGO</t>
  </si>
  <si>
    <t>NOMBRE CUENTA</t>
  </si>
  <si>
    <t>TERCERO</t>
  </si>
  <si>
    <t>SALDO FINAL</t>
  </si>
  <si>
    <t>4</t>
  </si>
  <si>
    <t>INGRESOS</t>
  </si>
  <si>
    <t>41</t>
  </si>
  <si>
    <t>OPERACIONALES</t>
  </si>
  <si>
    <t>4170</t>
  </si>
  <si>
    <t>OTRAS ACTIVIDADES DE SERVICIOS COMUNITARIOS, SOCIALES Y PERSONALES</t>
  </si>
  <si>
    <t>417010</t>
  </si>
  <si>
    <t>ACTIVIDADES DE ASOCIACION</t>
  </si>
  <si>
    <t>41701001</t>
  </si>
  <si>
    <t>CUOTAS DE DONACION</t>
  </si>
  <si>
    <t>ACESCO SAS</t>
  </si>
  <si>
    <t>NIT  860026753</t>
  </si>
  <si>
    <t>AGENCIA DE ADUANAS MERCO SA NIVEL 1</t>
  </si>
  <si>
    <t>NIT  800227414</t>
  </si>
  <si>
    <t>AGENCIA DE ADUANAS SIA TRADE SA</t>
  </si>
  <si>
    <t>NIT  802016658</t>
  </si>
  <si>
    <t>AGENCIA DE VIAJES Y TURISMO AVIATUR SAS</t>
  </si>
  <si>
    <t>NIT  860000018</t>
  </si>
  <si>
    <t>ALMACENES EXITO SA</t>
  </si>
  <si>
    <t>NIT  890900608</t>
  </si>
  <si>
    <t>AMARILO SAS</t>
  </si>
  <si>
    <t>NIT  800185295</t>
  </si>
  <si>
    <t>APIROS SAS</t>
  </si>
  <si>
    <t>NIT  800240724</t>
  </si>
  <si>
    <t>ARAUJO IBARRA CONSULTORES INTERNACIONALES SAS</t>
  </si>
  <si>
    <t>NIT  901139615</t>
  </si>
  <si>
    <t>ARL SURA</t>
  </si>
  <si>
    <t>NIT  800256161</t>
  </si>
  <si>
    <t>ARNALDO MENDOZA TORRES CONSULTORES LEGALES SAS</t>
  </si>
  <si>
    <t>NIT  900537340</t>
  </si>
  <si>
    <t>ATLANTIC INTERNATIONAL BPO COLOMBIA SAS</t>
  </si>
  <si>
    <t>NIT  900532450</t>
  </si>
  <si>
    <t>BANCO SERFINANZA</t>
  </si>
  <si>
    <t>NIT  860043186</t>
  </si>
  <si>
    <t>BANCOLOMBIA S.A.</t>
  </si>
  <si>
    <t>NIT  890903938</t>
  </si>
  <si>
    <t>BIMBO DE COLOMBIA S.A</t>
  </si>
  <si>
    <t>NIT  830002366</t>
  </si>
  <si>
    <t>BRETTON WOODS LEGAL &amp; INVESTMENTS S.A.S.</t>
  </si>
  <si>
    <t>NIT  901150321</t>
  </si>
  <si>
    <t>CAJA DE COMPENSACION FAMILIAR COMFAMILIAR ATLANTICO</t>
  </si>
  <si>
    <t>NIT  890101994</t>
  </si>
  <si>
    <t>CAJA DE COMPENSACION FAMILIAR DE BARRANQUILLA - COMBARRANQUILLA</t>
  </si>
  <si>
    <t>NIT  890102002</t>
  </si>
  <si>
    <t>CAMARA DE COMERCIO DE BARRANQUILLA</t>
  </si>
  <si>
    <t>NIT  890102010</t>
  </si>
  <si>
    <t>CHAPMAN WILCHES SAS</t>
  </si>
  <si>
    <t>NIT  802022539</t>
  </si>
  <si>
    <t>CI PROCAPS SA</t>
  </si>
  <si>
    <t>NIT  802009120</t>
  </si>
  <si>
    <t>CLINICA OFTALMOLOGICA DEL CARIBE SAS</t>
  </si>
  <si>
    <t>NIT  890116150</t>
  </si>
  <si>
    <t>CLINICA PORTOAZUL SA</t>
  </si>
  <si>
    <t>NIT  900248882</t>
  </si>
  <si>
    <t>CONASEGUROS LTDA ASESORES DE SEGUROS</t>
  </si>
  <si>
    <t>NIT  802002715</t>
  </si>
  <si>
    <t>CONSTRUCCIONES MARVAL SA</t>
  </si>
  <si>
    <t>NIT  890211777</t>
  </si>
  <si>
    <t>CORFERIAS INVERSIONES SAS</t>
  </si>
  <si>
    <t>NIT  900525906</t>
  </si>
  <si>
    <t>CORPORACION UNIVERSIDAD DE LA COSTA</t>
  </si>
  <si>
    <t>NIT  890104530</t>
  </si>
  <si>
    <t>CORPORATE LAW ADVISORS SAS</t>
  </si>
  <si>
    <t>NIT  900923157</t>
  </si>
  <si>
    <t>CSP DE COLOMBIA LTDA</t>
  </si>
  <si>
    <t>NIT  900517378</t>
  </si>
  <si>
    <t>DATTIS COMUNICACIONES SAS</t>
  </si>
  <si>
    <t>NIT  830050473</t>
  </si>
  <si>
    <t>DELOITTE ASESORES Y CONSULTORES LTDA</t>
  </si>
  <si>
    <t>NIT  860519556</t>
  </si>
  <si>
    <t>DESARROLLOS Y PROYECTOS INVERSIONES S.A.S.</t>
  </si>
  <si>
    <t>NIT  800233043</t>
  </si>
  <si>
    <t>EL HERALDO SA</t>
  </si>
  <si>
    <t>NIT  890100477</t>
  </si>
  <si>
    <t>ETERNIT COLOMBIANA SA</t>
  </si>
  <si>
    <t>NIT  860002302</t>
  </si>
  <si>
    <t>FUNDACION NUTRESA</t>
  </si>
  <si>
    <t>NIT  900068924</t>
  </si>
  <si>
    <t>FUNDACION PROMIGAS</t>
  </si>
  <si>
    <t>NIT  802010620</t>
  </si>
  <si>
    <t>FUNDACION SANTO DOMINGO FSD</t>
  </si>
  <si>
    <t>NIT  890102129</t>
  </si>
  <si>
    <t>FUNDACION UNIVERSIDAD DEL NORTE</t>
  </si>
  <si>
    <t>NIT  890101681</t>
  </si>
  <si>
    <t>GASES DEL CARIBE SA ESP</t>
  </si>
  <si>
    <t>NIT  890101691</t>
  </si>
  <si>
    <t>GLOBENET CABOS SUBMARINOS COLOMBIA SAS</t>
  </si>
  <si>
    <t>NIT  900258177</t>
  </si>
  <si>
    <t>GRUPO ALIMENTARIO DEL ATLANTICO S.A GRALCO SA</t>
  </si>
  <si>
    <t>NIT  802011109</t>
  </si>
  <si>
    <t>GRUPO ARGOS SA</t>
  </si>
  <si>
    <t>NIT  890900266</t>
  </si>
  <si>
    <t>HOTEL DANN CARLTON BARRANQUILLA SA</t>
  </si>
  <si>
    <t>NIT  802019166</t>
  </si>
  <si>
    <t>INVERSIONES Y OPERACIONES COMERCIALES DEL SUR SA</t>
  </si>
  <si>
    <t>NIT  900249144</t>
  </si>
  <si>
    <t>ITAÚ CORPBANCA COLOMBIA S A</t>
  </si>
  <si>
    <t>NIT  890903937</t>
  </si>
  <si>
    <t>KPMG ADVISORY, TAX &amp; LEGAL SAS</t>
  </si>
  <si>
    <t>NIT  860522381</t>
  </si>
  <si>
    <t>LAZUS COLOMBIA SAS</t>
  </si>
  <si>
    <t>NIT  802012348</t>
  </si>
  <si>
    <t>METROTEL SA ESP</t>
  </si>
  <si>
    <t>NIT  800229393</t>
  </si>
  <si>
    <t>MONOMEROS COLOMBO VENEZOLANOS SA</t>
  </si>
  <si>
    <t>NIT  860020439</t>
  </si>
  <si>
    <t>MUEBLES JAMAR SA</t>
  </si>
  <si>
    <t>NIT  900061516</t>
  </si>
  <si>
    <t>PALERMO SOCIEDAD PORTUARIA SA</t>
  </si>
  <si>
    <t>NIT  819007201</t>
  </si>
  <si>
    <t>PANIFICADORA DEL LITORAL SA</t>
  </si>
  <si>
    <t>NIT  890105365</t>
  </si>
  <si>
    <t>PARQUE INDUSTRIAL MALAMBO S.A.</t>
  </si>
  <si>
    <t>NIT  860076008</t>
  </si>
  <si>
    <t>PATRIMONIOS AUTONOMOS FIDUCIARIA BANCOLOMBIA S.A. FIDECOMISO P.A.A.E.C.</t>
  </si>
  <si>
    <t>NIT  830054539</t>
  </si>
  <si>
    <t>PHILIPPI, PRIETOCARRIZOSA, FERRERO DU &amp; URÍA BARRANQUILLA SAS</t>
  </si>
  <si>
    <t>NIT  900493747</t>
  </si>
  <si>
    <t>PHILIPPI, PRIETOCARRIZOSA, FERRERO DU &amp; URIA SAS</t>
  </si>
  <si>
    <t>NIT  800240450</t>
  </si>
  <si>
    <t>POLYUPROTEC SA</t>
  </si>
  <si>
    <t>NIT  830015914</t>
  </si>
  <si>
    <t>POSSE HERRERA RUIZ SAS</t>
  </si>
  <si>
    <t>NIT  830022196</t>
  </si>
  <si>
    <t>SABATINO ABOGADOS S.A.S.</t>
  </si>
  <si>
    <t>NIT  900478646</t>
  </si>
  <si>
    <t>SEGUROS GENERALES SURAMERICANA SA</t>
  </si>
  <si>
    <t>NIT  890903407</t>
  </si>
  <si>
    <t>SEMPERTEX DE COLOMBIA SA</t>
  </si>
  <si>
    <t>NIT  890101272</t>
  </si>
  <si>
    <t>SERVICIO DE AMBULANCIA PREPAGADA SA</t>
  </si>
  <si>
    <t>NIT  802002279</t>
  </si>
  <si>
    <t>SERVIPARAMO SAS</t>
  </si>
  <si>
    <t>NIT  890116102</t>
  </si>
  <si>
    <t>SONOVISTA PUBLICIDAD SA</t>
  </si>
  <si>
    <t>NIT  890101778</t>
  </si>
  <si>
    <t>SPRB S.A</t>
  </si>
  <si>
    <t>NIT  800186891</t>
  </si>
  <si>
    <t>TEAM FOODS COLOMBIA SA</t>
  </si>
  <si>
    <t>NIT  860000006</t>
  </si>
  <si>
    <t>TECNOGLASS SAS</t>
  </si>
  <si>
    <t>NIT  800229035</t>
  </si>
  <si>
    <t>TECNOLOGIAS DE CONDUCCION Y CONTROL TCL SA</t>
  </si>
  <si>
    <t>NIT  890117431</t>
  </si>
  <si>
    <t>TERMOBARRANQUILLA S.A. E.S.P</t>
  </si>
  <si>
    <t>NIT  800245746</t>
  </si>
  <si>
    <t>TERRANUM CORPORATIVO S A S</t>
  </si>
  <si>
    <t>NIT  900176905</t>
  </si>
  <si>
    <t>TM DEL CARIBE SAS</t>
  </si>
  <si>
    <t>NIT  900337073</t>
  </si>
  <si>
    <t>TRANSELCA S.A. E.S.P.</t>
  </si>
  <si>
    <t>NIT  802007669</t>
  </si>
  <si>
    <t>TRIPLE A DE BQ S.A E.S.P</t>
  </si>
  <si>
    <t>NIT  800135913</t>
  </si>
  <si>
    <t>ULTRACEM SAS</t>
  </si>
  <si>
    <t>NIT  900570964</t>
  </si>
  <si>
    <t>UNIVERSIDAD SERGIO ARBOLEDA</t>
  </si>
  <si>
    <t>NIT  860351894</t>
  </si>
  <si>
    <t>UNIVERSIDAD SIMON BOLIVAR</t>
  </si>
  <si>
    <t>NIT  890104633</t>
  </si>
  <si>
    <t>VALL DE RUTEN &amp; JUBIZ ABOGADOS SAS</t>
  </si>
  <si>
    <t>NIT  802009843</t>
  </si>
  <si>
    <t>VELEZ TRUJILLO LEGAL SAS BIC</t>
  </si>
  <si>
    <t>NIT  900454069</t>
  </si>
  <si>
    <t>VEOLIA SERVICIOS INDUSTRIALES COLOMBIA S.A.S. E.S.P</t>
  </si>
  <si>
    <t>NIT  805001538</t>
  </si>
  <si>
    <t>ZONA FRANCA DE BARRANQUILLA SA UOZF</t>
  </si>
  <si>
    <t>NIT  800186284</t>
  </si>
  <si>
    <t>ZONA FRANCA DEL CARIBE SA</t>
  </si>
  <si>
    <t>NIT  900107673</t>
  </si>
  <si>
    <t>FUNDACION PROBARRANQUILLA</t>
  </si>
  <si>
    <t>NIT 800043442-9</t>
  </si>
  <si>
    <t xml:space="preserve">Elaborado Bajo Normas Locales  </t>
  </si>
  <si>
    <t>Balance de Prueba entre el 01/01/2019 y el 31/12/2019</t>
  </si>
  <si>
    <t>ADMINISTRADORA DE FONDOS DE PENSIONES Y CESANTIA PROTECCION S.A</t>
  </si>
  <si>
    <t>NIT  800138188</t>
  </si>
  <si>
    <t>NIT  830053812</t>
  </si>
  <si>
    <t>ARAUJO IBARRA &amp; ASOCIADOS SA</t>
  </si>
  <si>
    <t>NIT  860028399</t>
  </si>
  <si>
    <t>BAVARIA &amp; CIA S.C.A</t>
  </si>
  <si>
    <t>NIT  860005224</t>
  </si>
  <si>
    <t>NIT  900951968</t>
  </si>
  <si>
    <t>COUNTRY INTERNATIONAL HOTEL LTDA</t>
  </si>
  <si>
    <t>NIT  800216575</t>
  </si>
  <si>
    <t>ENERGIA EMPRESARIAL DE LA COSTA SA ESP</t>
  </si>
  <si>
    <t>NIT  900044461</t>
  </si>
  <si>
    <t>GRUPO ARENAS S.A</t>
  </si>
  <si>
    <t>NIT  900919490</t>
  </si>
  <si>
    <t>JUMIO SAS</t>
  </si>
  <si>
    <t>NIT  901175601</t>
  </si>
  <si>
    <t>MERCO LOGISTICS GROUP INTERNATIONAL SAS</t>
  </si>
  <si>
    <t>NIT  900053688</t>
  </si>
  <si>
    <t>MUNDITUR SAS</t>
  </si>
  <si>
    <t>NIT  800115201</t>
  </si>
  <si>
    <t>OPERMERC ANDINOS SAS</t>
  </si>
  <si>
    <t>NIT  802013157</t>
  </si>
  <si>
    <t>PETROLEOS DEL MILENIO SAS</t>
  </si>
  <si>
    <t>NIT  819001667</t>
  </si>
  <si>
    <t>PROCAPS S.A</t>
  </si>
  <si>
    <t>NIT  890106527</t>
  </si>
  <si>
    <t>PROMIGAS S.A. E.S.P.</t>
  </si>
  <si>
    <t>NIT  890105526</t>
  </si>
  <si>
    <t>SEGUROS DE VIDA SURAMERICANA</t>
  </si>
  <si>
    <t>NIT  890903790</t>
  </si>
  <si>
    <t>SOCIEDAD DE INVERSIONES DE LA COSTA PACIFICA S A</t>
  </si>
  <si>
    <t>NIT  805003576</t>
  </si>
  <si>
    <t>TERRANUM DESARROLLO S.A.S.</t>
  </si>
  <si>
    <t>NIT  901122122</t>
  </si>
  <si>
    <t>TNC LOGISTICA TRANSCONTAINER SA</t>
  </si>
  <si>
    <t>NIT  802002367</t>
  </si>
  <si>
    <t>BRIGARD URRUTIA ABOGADOS SAS</t>
  </si>
  <si>
    <t>NIT  800134536</t>
  </si>
  <si>
    <t>COLUMBUS NETWORKS DE COLOMBIA SAS</t>
  </si>
  <si>
    <t>NIT  830078515</t>
  </si>
  <si>
    <t>COMCEL SA</t>
  </si>
  <si>
    <t>NIT  800153993</t>
  </si>
  <si>
    <t>ENGIE COLOMBIA LTDA</t>
  </si>
  <si>
    <t>NIT  900251852</t>
  </si>
  <si>
    <t>NIT  800043442</t>
  </si>
  <si>
    <t>HADA INTERNATIONAL SA</t>
  </si>
  <si>
    <t>NIT  900388839</t>
  </si>
  <si>
    <t>PROTECCIÓN S.A. AFPC</t>
  </si>
  <si>
    <t>NIT  800229739</t>
  </si>
  <si>
    <t>SOLMEX  COLOMBIA S.A.S</t>
  </si>
  <si>
    <t>NIT  830512495</t>
  </si>
  <si>
    <t>CARACOL SA</t>
  </si>
  <si>
    <t>NIT  860014923</t>
  </si>
  <si>
    <t>FUNDACION GRUPO ARGOS</t>
  </si>
  <si>
    <t>NIT  890105669</t>
  </si>
  <si>
    <t>GRUPO AEROPORTUARIO DEL CARIBE SAS</t>
  </si>
  <si>
    <t>NIT  900817115</t>
  </si>
  <si>
    <t>KPMG SAS</t>
  </si>
  <si>
    <t>NIT  860000846</t>
  </si>
  <si>
    <t>OPP FILM COLOMBIA S.A.S.</t>
  </si>
  <si>
    <t>NIT  901046830</t>
  </si>
  <si>
    <t>TWO WAY STADIUM BARRANQUILLA S.A.S</t>
  </si>
  <si>
    <t>NIT  901427695</t>
  </si>
  <si>
    <t>ARUS S.A.</t>
  </si>
  <si>
    <t>NIT  800042471</t>
  </si>
  <si>
    <t>BDO AUDIT S.A.</t>
  </si>
  <si>
    <t>NIT  860600063</t>
  </si>
  <si>
    <t>BUSINESS ENVIRONMENTAL CONSULTANTS SAS BIC</t>
  </si>
  <si>
    <t>NIT  900741116</t>
  </si>
  <si>
    <t>DATOS Y ANALISIS SAS</t>
  </si>
  <si>
    <t>NIT  802012867</t>
  </si>
  <si>
    <t>FTI CONSULTING SAS</t>
  </si>
  <si>
    <t>NIT  830113227</t>
  </si>
  <si>
    <t>SIN FILTRO SAS</t>
  </si>
  <si>
    <t>NIT  900774452</t>
  </si>
  <si>
    <t>TERNIUM DEL ATLANTICO SAS</t>
  </si>
  <si>
    <t>NIT  901131909</t>
  </si>
  <si>
    <t>ZONA FRANCA LA CAYENA</t>
  </si>
  <si>
    <t>NIT  900294810</t>
  </si>
  <si>
    <t>HOTEL EL PRADO</t>
  </si>
  <si>
    <t>ALIANZA FIDUCIARIA SA FIDEICOMISOS (HOTEL HILTON)</t>
  </si>
  <si>
    <t>Categoría</t>
  </si>
  <si>
    <t>No. Empresas que pagan</t>
  </si>
  <si>
    <t>Valor Empresas que pagan</t>
  </si>
  <si>
    <t>No. Canjes</t>
  </si>
  <si>
    <t>Valor canjes</t>
  </si>
  <si>
    <t>No. Honorarias</t>
  </si>
  <si>
    <t>Valor honorarias</t>
  </si>
  <si>
    <t>No. Periodo de gracia</t>
  </si>
  <si>
    <t>Valor periodo de gracia</t>
  </si>
  <si>
    <t>Total empresas</t>
  </si>
  <si>
    <t>Pequeña</t>
  </si>
  <si>
    <t>Mediana</t>
  </si>
  <si>
    <t>Grande</t>
  </si>
  <si>
    <t>Valor total empresas</t>
  </si>
  <si>
    <t>No. Vinculadas</t>
  </si>
  <si>
    <t>Valor vinculadas</t>
  </si>
  <si>
    <t>No. Desvinculadas</t>
  </si>
  <si>
    <t>Valor desvinculadas</t>
  </si>
  <si>
    <t>Valor</t>
  </si>
  <si>
    <t>CÁMARA COLOMBO CHINA</t>
  </si>
  <si>
    <t>CANJE</t>
  </si>
  <si>
    <t>CASA EDITORIAL EL TIEMPO</t>
  </si>
  <si>
    <t>COPA (canje 100% 4 tiquetes internacionales)</t>
  </si>
  <si>
    <t>EDITORIAL GLOBO (LA REPUBLICA) (Canje 100%)</t>
  </si>
  <si>
    <t>EFECTIMEDIOS</t>
  </si>
  <si>
    <t>PRICE WATERHOUSE COOPERS</t>
  </si>
  <si>
    <t>REVISTA SEMANA</t>
  </si>
  <si>
    <t>SMARTSUITES (canje 100%)</t>
  </si>
  <si>
    <t>SONESTA HOTEL (Canje)</t>
  </si>
  <si>
    <t>COLEGIO BRITÁNICO</t>
  </si>
  <si>
    <t>HONORARIA</t>
  </si>
  <si>
    <t>ENSACAR</t>
  </si>
  <si>
    <t>AVORA</t>
  </si>
  <si>
    <t>DESVINCULADA</t>
  </si>
  <si>
    <t>BANCO DE OCCIDENTE</t>
  </si>
  <si>
    <t>CAJACOPI</t>
  </si>
  <si>
    <t>ESTRATEGIA &amp; PRACTICA</t>
  </si>
  <si>
    <t>PACIFIC RUBIALES</t>
  </si>
  <si>
    <t>TIGO</t>
  </si>
  <si>
    <t>VSI</t>
  </si>
  <si>
    <t>CARTON COLOMBIA</t>
  </si>
  <si>
    <t>PAGO EN EFECTIVO</t>
  </si>
  <si>
    <t>HOTEL ANDES PLAZA</t>
  </si>
  <si>
    <t>CANAL 1</t>
  </si>
  <si>
    <t>DATTIS</t>
  </si>
  <si>
    <t>ETERNIT</t>
  </si>
  <si>
    <t>PARQUE INDUSTRIAL MALAMBO</t>
  </si>
  <si>
    <t>POLYUPROTEC</t>
  </si>
  <si>
    <t>SMARTSUITES</t>
  </si>
  <si>
    <t>TECNOGLASS</t>
  </si>
  <si>
    <t>CLÍNICA OFTALMOLÓGICA DEL CARIBE</t>
  </si>
  <si>
    <t>URIBE LARGACHA</t>
  </si>
  <si>
    <t>PAGO</t>
  </si>
  <si>
    <t>NUEVAS</t>
  </si>
  <si>
    <t>EFECTIVO</t>
  </si>
  <si>
    <t>HOTEL HILTON GARDEN INN</t>
  </si>
  <si>
    <t>CUOTA</t>
  </si>
  <si>
    <t>HOTEL BARRANQUILLA PLAZA</t>
  </si>
  <si>
    <t>PERIODO DE GRACIA</t>
  </si>
  <si>
    <t>MUNDITUR</t>
  </si>
  <si>
    <t>AVIATUR</t>
  </si>
  <si>
    <t>SERVIPARAMO</t>
  </si>
  <si>
    <t>ARENAS INMOBILIARIA</t>
  </si>
  <si>
    <t>LA MITA</t>
  </si>
  <si>
    <t>SIA TRADE</t>
  </si>
  <si>
    <t>BIMBO DE COLOMBIA</t>
  </si>
  <si>
    <t>BRETTON WOODS</t>
  </si>
  <si>
    <t>COUNTRY INTERNATIONAL HOTEL</t>
  </si>
  <si>
    <t>DELOITTE ASESORES Y CONSULTORES</t>
  </si>
  <si>
    <t>GLOBENET</t>
  </si>
  <si>
    <t>TERRANUM</t>
  </si>
  <si>
    <t>VINCULADAS</t>
  </si>
  <si>
    <t>sobran</t>
  </si>
  <si>
    <t xml:space="preserve">PAGO  </t>
  </si>
  <si>
    <t>VALOR</t>
  </si>
  <si>
    <t>ARAUJO IBARRA ASOCIADOS</t>
  </si>
  <si>
    <t>THINK &amp; TALK</t>
  </si>
  <si>
    <t>HOTEL DANN CARLTON</t>
  </si>
  <si>
    <t>MARVAL</t>
  </si>
  <si>
    <t>PHILIPPI PRIETO CARRIZOSA</t>
  </si>
  <si>
    <t>VEOLIA</t>
  </si>
  <si>
    <t>ENGIE</t>
  </si>
  <si>
    <t>OPERMEC</t>
  </si>
  <si>
    <t>BANCO ITAU</t>
  </si>
  <si>
    <t>PEQUEÑA</t>
  </si>
  <si>
    <t>ARISTOS</t>
  </si>
  <si>
    <t>CAMARA COLOMBO CHINA</t>
  </si>
  <si>
    <t>GRANDE</t>
  </si>
  <si>
    <t>COPA AIRLINES</t>
  </si>
  <si>
    <t>EDITORIAL GLOBO LA REPÚBLICA</t>
  </si>
  <si>
    <t>HOTEL SONESTA (GHL COLLECTION)</t>
  </si>
  <si>
    <t>THINK AND TALK</t>
  </si>
  <si>
    <t>TOP MANAGEMENT</t>
  </si>
  <si>
    <t>HOTEL ESTELAR</t>
  </si>
  <si>
    <t>MEDIANA</t>
  </si>
  <si>
    <t>GRUPO AEROPORTUARIO DEL CARIBE</t>
  </si>
  <si>
    <t>CLARO</t>
  </si>
  <si>
    <t>SIA TRADE S.A</t>
  </si>
  <si>
    <t>CARTÓN COLOMBIA</t>
  </si>
  <si>
    <t>CANJES</t>
  </si>
  <si>
    <t>TAMAÑO</t>
  </si>
  <si>
    <t>EMPRESA</t>
  </si>
  <si>
    <t>NIT</t>
  </si>
  <si>
    <t>NUEVA</t>
  </si>
  <si>
    <t>EMPRESAS QUE PAGAN</t>
  </si>
  <si>
    <t>PEQUEÑAS</t>
  </si>
  <si>
    <t>PEQUEÑAS VALOR</t>
  </si>
  <si>
    <t>MEDIANAS</t>
  </si>
  <si>
    <t>MEDIANAS VALOR</t>
  </si>
  <si>
    <t>GRANDES</t>
  </si>
  <si>
    <t>GRANDES VALOR</t>
  </si>
  <si>
    <t>CASOS ESPECIALES</t>
  </si>
  <si>
    <t>Empresa en proceso de nivelación de pequeña a mediana empresa</t>
  </si>
  <si>
    <t>Canje por asesoría legal en contratación</t>
  </si>
  <si>
    <t>Canje por seguros de contratos. Pagan la diferencia.</t>
  </si>
  <si>
    <t>Pidieron una cuota especial desde la pandemia por coyuntura.</t>
  </si>
  <si>
    <t>Se ha aprobado $20.000.000 como cuota de membresía.</t>
  </si>
  <si>
    <t>Canje por área protegida. No pagan la diferencia.</t>
  </si>
  <si>
    <t>Canje del 100% por servicios legales.</t>
  </si>
  <si>
    <t>Canje del 50% por servicios legales. Pagan la diferencia.</t>
  </si>
  <si>
    <t>Cuota especial por reintegro como miembro.</t>
  </si>
  <si>
    <t>Canje por servicios de consultoría en gobierno corporativo</t>
  </si>
  <si>
    <t>Canje por publicación en el medio.</t>
  </si>
  <si>
    <t>Canje por membresía.</t>
  </si>
  <si>
    <t>Canje por 4 tiquetes internacionales</t>
  </si>
  <si>
    <t>Por definir canje.</t>
  </si>
  <si>
    <t>Canje por 18 noces de hotel</t>
  </si>
  <si>
    <t>Por defiir canje.</t>
  </si>
  <si>
    <t>Canje por servicios de reclutamiento de personal.</t>
  </si>
  <si>
    <t>Canje por 21 noches de hotel.</t>
  </si>
  <si>
    <t>Pendinte por reactivación de pago.</t>
  </si>
  <si>
    <t>Están en periodo de gracia por coyuntura de la pandemia.</t>
  </si>
  <si>
    <t>Miembro honorario sin pago.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</si>
</sst>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MS Sans Serif"/>
    </font>
    <font>
      <b/>
      <sz val="10"/>
      <name val="MS Sans Serif"/>
    </font>
    <font>
      <b/>
      <sz val="13"/>
      <name val="MS Sans Serif"/>
    </font>
    <font>
      <b/>
      <sz val="12"/>
      <name val="MS Sans Serif"/>
    </font>
    <font>
      <b/>
      <sz val="11"/>
      <name val="MS Sans Serif"/>
    </font>
    <font>
      <b/>
      <sz val="9"/>
      <name val="MS Sans Serif"/>
    </font>
    <font>
      <sz val="10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MS Sans Serif"/>
    </font>
    <font>
      <sz val="10"/>
      <color rgb="FFFF0000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3" fillId="0" borderId="0"/>
  </cellStyleXfs>
  <cellXfs count="91">
    <xf numFmtId="0" fontId="0" fillId="0" borderId="0" xfId="0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1" fillId="0" borderId="0" xfId="0" applyNumberFormat="1" applyFont="1"/>
    <xf numFmtId="3" fontId="5" fillId="0" borderId="0" xfId="0" applyNumberFormat="1" applyFont="1"/>
    <xf numFmtId="3" fontId="0" fillId="0" borderId="0" xfId="0" applyNumberFormat="1" applyFont="1"/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3" fontId="8" fillId="0" borderId="0" xfId="0" applyNumberFormat="1" applyFont="1"/>
    <xf numFmtId="3" fontId="8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8" fillId="2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3" fontId="10" fillId="0" borderId="1" xfId="1" applyNumberFormat="1" applyFont="1" applyBorder="1"/>
    <xf numFmtId="3" fontId="10" fillId="0" borderId="1" xfId="1" applyNumberFormat="1" applyFont="1" applyFill="1" applyBorder="1"/>
    <xf numFmtId="0" fontId="10" fillId="3" borderId="1" xfId="1" applyFont="1" applyFill="1" applyBorder="1"/>
    <xf numFmtId="0" fontId="11" fillId="0" borderId="1" xfId="0" applyFont="1" applyFill="1" applyBorder="1" applyAlignment="1"/>
    <xf numFmtId="0" fontId="10" fillId="0" borderId="1" xfId="0" applyFont="1" applyBorder="1"/>
    <xf numFmtId="3" fontId="12" fillId="0" borderId="1" xfId="0" applyNumberFormat="1" applyFont="1" applyFill="1" applyBorder="1" applyAlignment="1">
      <alignment horizontal="right"/>
    </xf>
    <xf numFmtId="3" fontId="12" fillId="0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/>
    <xf numFmtId="0" fontId="10" fillId="0" borderId="2" xfId="0" applyFont="1" applyBorder="1"/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/>
    <xf numFmtId="3" fontId="10" fillId="0" borderId="1" xfId="0" applyNumberFormat="1" applyFont="1" applyBorder="1" applyAlignment="1">
      <alignment horizontal="left"/>
    </xf>
    <xf numFmtId="3" fontId="0" fillId="0" borderId="1" xfId="0" applyNumberFormat="1" applyFont="1" applyBorder="1"/>
    <xf numFmtId="3" fontId="0" fillId="0" borderId="1" xfId="0" applyNumberFormat="1" applyFont="1" applyBorder="1" applyAlignment="1">
      <alignment horizontal="left"/>
    </xf>
    <xf numFmtId="3" fontId="14" fillId="0" borderId="1" xfId="0" applyNumberFormat="1" applyFont="1" applyBorder="1"/>
    <xf numFmtId="3" fontId="14" fillId="0" borderId="1" xfId="0" applyNumberFormat="1" applyFont="1" applyBorder="1" applyAlignment="1">
      <alignment horizontal="left"/>
    </xf>
    <xf numFmtId="0" fontId="12" fillId="0" borderId="1" xfId="0" applyFont="1" applyFill="1" applyBorder="1"/>
    <xf numFmtId="3" fontId="10" fillId="3" borderId="1" xfId="1" applyNumberFormat="1" applyFont="1" applyFill="1" applyBorder="1"/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/>
    <xf numFmtId="0" fontId="7" fillId="0" borderId="1" xfId="0" applyFont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3" fontId="11" fillId="0" borderId="1" xfId="0" applyNumberFormat="1" applyFont="1" applyFill="1" applyBorder="1" applyAlignment="1">
      <alignment horizontal="left"/>
    </xf>
    <xf numFmtId="3" fontId="11" fillId="0" borderId="1" xfId="0" applyNumberFormat="1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8" fillId="0" borderId="0" xfId="0" applyNumberFormat="1" applyFont="1" applyAlignment="1">
      <alignment horizontal="center"/>
    </xf>
    <xf numFmtId="0" fontId="7" fillId="0" borderId="0" xfId="0" applyFont="1" applyBorder="1"/>
    <xf numFmtId="0" fontId="12" fillId="0" borderId="1" xfId="0" applyFont="1" applyBorder="1"/>
    <xf numFmtId="0" fontId="12" fillId="0" borderId="1" xfId="0" applyFont="1" applyFill="1" applyBorder="1" applyAlignment="1">
      <alignment horizontal="left"/>
    </xf>
    <xf numFmtId="3" fontId="11" fillId="0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4" fillId="0" borderId="3" xfId="0" applyFont="1" applyBorder="1"/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10" fillId="0" borderId="0" xfId="0" applyFont="1" applyBorder="1"/>
    <xf numFmtId="3" fontId="10" fillId="0" borderId="4" xfId="0" applyNumberFormat="1" applyFont="1" applyBorder="1"/>
    <xf numFmtId="3" fontId="10" fillId="4" borderId="1" xfId="0" applyNumberFormat="1" applyFont="1" applyFill="1" applyBorder="1"/>
    <xf numFmtId="0" fontId="10" fillId="0" borderId="3" xfId="0" applyFont="1" applyBorder="1"/>
    <xf numFmtId="3" fontId="0" fillId="4" borderId="1" xfId="0" applyNumberFormat="1" applyFont="1" applyFill="1" applyBorder="1"/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/>
    <xf numFmtId="3" fontId="15" fillId="0" borderId="1" xfId="0" applyNumberFormat="1" applyFont="1" applyFill="1" applyBorder="1"/>
    <xf numFmtId="3" fontId="10" fillId="0" borderId="4" xfId="0" applyNumberFormat="1" applyFont="1" applyBorder="1" applyAlignment="1">
      <alignment horizontal="left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horizontal="left"/>
    </xf>
    <xf numFmtId="3" fontId="10" fillId="5" borderId="1" xfId="0" applyNumberFormat="1" applyFont="1" applyFill="1" applyBorder="1"/>
    <xf numFmtId="3" fontId="10" fillId="5" borderId="1" xfId="0" applyNumberFormat="1" applyFont="1" applyFill="1" applyBorder="1" applyAlignment="1">
      <alignment horizontal="left"/>
    </xf>
    <xf numFmtId="0" fontId="10" fillId="5" borderId="1" xfId="0" applyFont="1" applyFill="1" applyBorder="1"/>
    <xf numFmtId="0" fontId="11" fillId="4" borderId="1" xfId="0" applyFont="1" applyFill="1" applyBorder="1" applyAlignment="1">
      <alignment horizontal="left"/>
    </xf>
    <xf numFmtId="3" fontId="11" fillId="4" borderId="1" xfId="0" applyNumberFormat="1" applyFont="1" applyFill="1" applyBorder="1" applyAlignment="1">
      <alignment horizontal="left" wrapText="1"/>
    </xf>
    <xf numFmtId="3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left"/>
    </xf>
    <xf numFmtId="0" fontId="10" fillId="4" borderId="1" xfId="0" applyFont="1" applyFill="1" applyBorder="1"/>
    <xf numFmtId="0" fontId="14" fillId="0" borderId="5" xfId="0" applyFont="1" applyBorder="1"/>
    <xf numFmtId="0" fontId="14" fillId="0" borderId="6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3" fontId="8" fillId="6" borderId="1" xfId="0" applyNumberFormat="1" applyFont="1" applyFill="1" applyBorder="1"/>
    <xf numFmtId="3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/>
  </cellXfs>
  <cellStyles count="3">
    <cellStyle name="Normal" xfId="0" builtinId="0"/>
    <cellStyle name="Normal 2" xfId="1" xr:uid="{B9F17D4E-F986-764C-9800-B3DCCC9A0D55}"/>
    <cellStyle name="Normal 9" xfId="2" xr:uid="{1EB1DE6A-0BE0-9346-95C5-E76BD38F71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5868-D9F5-374F-9772-11E91A573689}">
  <dimension ref="B1:H35"/>
  <sheetViews>
    <sheetView zoomScale="168" workbookViewId="0">
      <selection activeCell="G19" sqref="G19"/>
    </sheetView>
  </sheetViews>
  <sheetFormatPr baseColWidth="10" defaultRowHeight="14"/>
  <cols>
    <col min="1" max="1" width="6.19921875" style="17" customWidth="1"/>
    <col min="2" max="2" width="29.59765625" style="17" bestFit="1" customWidth="1"/>
    <col min="3" max="8" width="16" style="17" bestFit="1" customWidth="1"/>
    <col min="9" max="16384" width="11" style="17"/>
  </cols>
  <sheetData>
    <row r="1" spans="2:8">
      <c r="D1" s="19">
        <f>C12+D20-D28</f>
        <v>95</v>
      </c>
      <c r="E1" s="19">
        <f>D12+E20-E28</f>
        <v>94</v>
      </c>
      <c r="F1" s="19">
        <f>E12+F20-F28</f>
        <v>93</v>
      </c>
      <c r="G1" s="19">
        <f>F12+G20-G28</f>
        <v>98</v>
      </c>
    </row>
    <row r="2" spans="2:8">
      <c r="B2" s="17" t="s">
        <v>331</v>
      </c>
      <c r="D2" s="19">
        <f>D12-D1</f>
        <v>0</v>
      </c>
      <c r="E2" s="19">
        <f t="shared" ref="E2:G2" si="0">E12-E1</f>
        <v>0</v>
      </c>
      <c r="F2" s="19">
        <f t="shared" si="0"/>
        <v>0</v>
      </c>
      <c r="G2" s="19">
        <f t="shared" si="0"/>
        <v>0</v>
      </c>
    </row>
    <row r="3" spans="2:8">
      <c r="B3" s="20" t="s">
        <v>259</v>
      </c>
      <c r="C3" s="20">
        <v>2018</v>
      </c>
      <c r="D3" s="20">
        <v>2019</v>
      </c>
      <c r="E3" s="20">
        <v>2020</v>
      </c>
      <c r="F3" s="20">
        <v>2021</v>
      </c>
      <c r="G3" s="20">
        <v>2022</v>
      </c>
      <c r="H3" s="20">
        <v>2023</v>
      </c>
    </row>
    <row r="4" spans="2:8">
      <c r="B4" s="21" t="s">
        <v>260</v>
      </c>
      <c r="C4" s="21">
        <v>81</v>
      </c>
      <c r="D4" s="22">
        <v>84</v>
      </c>
      <c r="E4" s="21">
        <v>75</v>
      </c>
      <c r="F4" s="22">
        <v>70</v>
      </c>
      <c r="G4" s="21">
        <v>77</v>
      </c>
      <c r="H4" s="21">
        <v>77</v>
      </c>
    </row>
    <row r="5" spans="2:8">
      <c r="B5" s="21" t="s">
        <v>261</v>
      </c>
      <c r="C5" s="33">
        <f>'2018'!D113</f>
        <v>1091398651</v>
      </c>
      <c r="D5" s="24">
        <f>'2019'!D119</f>
        <v>1155646250</v>
      </c>
      <c r="E5" s="23">
        <f>'2020'!D116</f>
        <v>1199784496</v>
      </c>
      <c r="F5" s="24">
        <f>'2021'!D113</f>
        <v>1111489048</v>
      </c>
      <c r="G5" s="23">
        <f>'2022'!D116</f>
        <v>1285334342</v>
      </c>
      <c r="H5" s="23">
        <f>'2023'!D116</f>
        <v>1488361000</v>
      </c>
    </row>
    <row r="6" spans="2:8">
      <c r="B6" s="21" t="s">
        <v>262</v>
      </c>
      <c r="C6" s="21">
        <v>9</v>
      </c>
      <c r="D6" s="22">
        <v>9</v>
      </c>
      <c r="E6" s="21">
        <v>8</v>
      </c>
      <c r="F6" s="22">
        <v>9</v>
      </c>
      <c r="G6" s="21">
        <v>12</v>
      </c>
      <c r="H6" s="21">
        <v>12</v>
      </c>
    </row>
    <row r="7" spans="2:8">
      <c r="B7" s="21" t="s">
        <v>263</v>
      </c>
      <c r="C7" s="33">
        <f>'2018'!D114</f>
        <v>144750000</v>
      </c>
      <c r="D7" s="33">
        <f>'2019'!D120</f>
        <v>171300000</v>
      </c>
      <c r="E7" s="33">
        <f>'2020'!D117</f>
        <v>174052000</v>
      </c>
      <c r="F7" s="33">
        <f>'2021'!D114</f>
        <v>167483000</v>
      </c>
      <c r="G7" s="33">
        <f>'2022'!D117</f>
        <v>202183340</v>
      </c>
      <c r="H7" s="33">
        <f>'2023'!D117</f>
        <v>228710000</v>
      </c>
    </row>
    <row r="8" spans="2:8">
      <c r="B8" s="21" t="s">
        <v>264</v>
      </c>
      <c r="C8" s="23">
        <v>2</v>
      </c>
      <c r="D8" s="24">
        <v>2</v>
      </c>
      <c r="E8" s="24">
        <v>2</v>
      </c>
      <c r="F8" s="24">
        <v>2</v>
      </c>
      <c r="G8" s="24">
        <v>2</v>
      </c>
      <c r="H8" s="24">
        <v>2</v>
      </c>
    </row>
    <row r="9" spans="2:8">
      <c r="B9" s="21" t="s">
        <v>265</v>
      </c>
      <c r="C9" s="23">
        <f>'2018'!D101+'2018'!D102</f>
        <v>13400000</v>
      </c>
      <c r="D9" s="24">
        <f>'2019'!D104+'2019'!D105</f>
        <v>14200000</v>
      </c>
      <c r="E9" s="23">
        <f>'2020'!D103+'2020'!D104</f>
        <v>15052000</v>
      </c>
      <c r="F9" s="24">
        <f>'2021'!D102+'2021'!D103</f>
        <v>15504000</v>
      </c>
      <c r="G9" s="23">
        <f>'2022'!D107+'2022'!D108</f>
        <v>16434240</v>
      </c>
      <c r="H9" s="19">
        <f>'2023'!D107+'2023'!D108</f>
        <v>18590000</v>
      </c>
    </row>
    <row r="10" spans="2:8">
      <c r="B10" s="21" t="s">
        <v>266</v>
      </c>
      <c r="C10" s="21">
        <v>0</v>
      </c>
      <c r="D10" s="22">
        <v>0</v>
      </c>
      <c r="E10" s="21">
        <v>9</v>
      </c>
      <c r="F10" s="22">
        <v>12</v>
      </c>
      <c r="G10" s="21">
        <v>7</v>
      </c>
      <c r="H10" s="21">
        <v>7</v>
      </c>
    </row>
    <row r="11" spans="2:8">
      <c r="B11" s="21" t="s">
        <v>267</v>
      </c>
      <c r="C11" s="21">
        <v>0</v>
      </c>
      <c r="D11" s="22">
        <v>0</v>
      </c>
      <c r="E11" s="23">
        <f>'2020'!D115</f>
        <v>81030640</v>
      </c>
      <c r="F11" s="24">
        <f>'2021'!D112</f>
        <v>119415000</v>
      </c>
      <c r="G11" s="23">
        <f>'2022'!D115</f>
        <v>64778720</v>
      </c>
      <c r="H11" s="23">
        <f>'2023'!D115</f>
        <v>71246000</v>
      </c>
    </row>
    <row r="12" spans="2:8">
      <c r="B12" s="25" t="s">
        <v>268</v>
      </c>
      <c r="C12" s="40">
        <f>C4+C6+C8+C10</f>
        <v>92</v>
      </c>
      <c r="D12" s="40">
        <f>D4+D6+D8+D10</f>
        <v>95</v>
      </c>
      <c r="E12" s="40">
        <f t="shared" ref="E12:H12" si="1">E4+E6+E8+E10</f>
        <v>94</v>
      </c>
      <c r="F12" s="40">
        <f t="shared" si="1"/>
        <v>93</v>
      </c>
      <c r="G12" s="40">
        <f t="shared" si="1"/>
        <v>98</v>
      </c>
      <c r="H12" s="40">
        <f t="shared" si="1"/>
        <v>98</v>
      </c>
    </row>
    <row r="13" spans="2:8">
      <c r="B13" s="22" t="s">
        <v>269</v>
      </c>
      <c r="C13" s="22">
        <v>46</v>
      </c>
      <c r="D13" s="24">
        <f>'2019'!D121</f>
        <v>50</v>
      </c>
      <c r="E13" s="22">
        <f>'2020'!D118</f>
        <v>49</v>
      </c>
      <c r="F13" s="22">
        <f>'2021'!D115</f>
        <v>48</v>
      </c>
      <c r="G13" s="22">
        <v>52</v>
      </c>
      <c r="H13" s="22"/>
    </row>
    <row r="14" spans="2:8">
      <c r="B14" s="22" t="s">
        <v>270</v>
      </c>
      <c r="C14" s="22">
        <f>'2018'!D117</f>
        <v>13</v>
      </c>
      <c r="D14" s="22">
        <f>'2019'!D123</f>
        <v>9</v>
      </c>
      <c r="E14" s="22">
        <f>'2020'!D120</f>
        <v>10</v>
      </c>
      <c r="F14" s="22">
        <f>'2021'!D117</f>
        <v>11</v>
      </c>
      <c r="G14" s="22">
        <v>12</v>
      </c>
      <c r="H14" s="22"/>
    </row>
    <row r="15" spans="2:8">
      <c r="B15" s="22" t="s">
        <v>271</v>
      </c>
      <c r="C15" s="22">
        <f>'2018'!D119</f>
        <v>33</v>
      </c>
      <c r="D15" s="22">
        <f>'2019'!D125</f>
        <v>36</v>
      </c>
      <c r="E15" s="22">
        <f>'2020'!D122</f>
        <v>35</v>
      </c>
      <c r="F15" s="22">
        <f>'2021'!D119</f>
        <v>34</v>
      </c>
      <c r="G15" s="22">
        <f>'2022'!D122</f>
        <v>34</v>
      </c>
      <c r="H15" s="22"/>
    </row>
    <row r="16" spans="2:8">
      <c r="B16" s="22" t="s">
        <v>272</v>
      </c>
      <c r="C16" s="24">
        <f>C17+C18+C19</f>
        <v>1249548651</v>
      </c>
      <c r="D16" s="24">
        <f>D17+D18+D19</f>
        <v>1341146250</v>
      </c>
      <c r="E16" s="24">
        <f>E17+E18+E19</f>
        <v>1469919136</v>
      </c>
      <c r="F16" s="24">
        <f>SUM(F17:F19)</f>
        <v>1413891048</v>
      </c>
      <c r="G16" s="24">
        <f>SUM(G17:G19)</f>
        <v>1568730642</v>
      </c>
      <c r="H16" s="24"/>
    </row>
    <row r="17" spans="2:8">
      <c r="B17" s="22" t="s">
        <v>269</v>
      </c>
      <c r="C17" s="24">
        <f>'2018'!D116</f>
        <v>310700000</v>
      </c>
      <c r="D17" s="24">
        <f>'2019'!D122</f>
        <v>342175000</v>
      </c>
      <c r="E17" s="24">
        <f>'2020'!D119</f>
        <v>362955257</v>
      </c>
      <c r="F17" s="24">
        <f>'2021'!D116</f>
        <v>374301970</v>
      </c>
      <c r="G17" s="24">
        <f>'2022'!D119</f>
        <v>419901331</v>
      </c>
      <c r="H17" s="24"/>
    </row>
    <row r="18" spans="2:8">
      <c r="B18" s="22" t="s">
        <v>270</v>
      </c>
      <c r="C18" s="24">
        <f>'2018'!D118</f>
        <v>148962125</v>
      </c>
      <c r="D18" s="24">
        <f>'2019'!D124</f>
        <v>115890600</v>
      </c>
      <c r="E18" s="24">
        <f>'2020'!D121</f>
        <v>139568879</v>
      </c>
      <c r="F18" s="24">
        <f>'2021'!D118</f>
        <v>152738328</v>
      </c>
      <c r="G18" s="24">
        <f>'2022'!D121</f>
        <v>180901331</v>
      </c>
      <c r="H18" s="24"/>
    </row>
    <row r="19" spans="2:8">
      <c r="B19" s="22" t="s">
        <v>271</v>
      </c>
      <c r="C19" s="24">
        <f>'2018'!D120</f>
        <v>789886526</v>
      </c>
      <c r="D19" s="24">
        <f>'2019'!D126</f>
        <v>883080650</v>
      </c>
      <c r="E19" s="24">
        <f>'2020'!D123</f>
        <v>967395000</v>
      </c>
      <c r="F19" s="24">
        <f>'2021'!D120</f>
        <v>886850750</v>
      </c>
      <c r="G19" s="24">
        <f>'2022'!D123</f>
        <v>967927980</v>
      </c>
      <c r="H19" s="24"/>
    </row>
    <row r="20" spans="2:8">
      <c r="B20" s="21" t="s">
        <v>273</v>
      </c>
      <c r="C20" s="21">
        <v>6</v>
      </c>
      <c r="D20" s="21">
        <v>13</v>
      </c>
      <c r="E20" s="21">
        <v>6</v>
      </c>
      <c r="F20" s="21">
        <v>5</v>
      </c>
      <c r="G20" s="21">
        <v>9</v>
      </c>
      <c r="H20" s="21"/>
    </row>
    <row r="21" spans="2:8">
      <c r="B21" s="22" t="s">
        <v>269</v>
      </c>
      <c r="C21" s="21">
        <v>5</v>
      </c>
      <c r="D21" s="21">
        <v>10</v>
      </c>
      <c r="E21" s="21">
        <v>4</v>
      </c>
      <c r="F21" s="21">
        <v>2</v>
      </c>
      <c r="G21" s="21">
        <v>8</v>
      </c>
      <c r="H21" s="21"/>
    </row>
    <row r="22" spans="2:8">
      <c r="B22" s="22" t="s">
        <v>270</v>
      </c>
      <c r="C22" s="21">
        <v>1</v>
      </c>
      <c r="D22" s="21">
        <v>0</v>
      </c>
      <c r="E22" s="21">
        <v>1</v>
      </c>
      <c r="F22" s="21">
        <v>1</v>
      </c>
      <c r="G22" s="21">
        <v>1</v>
      </c>
      <c r="H22" s="21"/>
    </row>
    <row r="23" spans="2:8">
      <c r="B23" s="22" t="s">
        <v>271</v>
      </c>
      <c r="C23" s="21">
        <v>0</v>
      </c>
      <c r="D23" s="21">
        <v>3</v>
      </c>
      <c r="E23" s="21">
        <v>1</v>
      </c>
      <c r="F23" s="21">
        <v>2</v>
      </c>
      <c r="G23" s="21">
        <v>0</v>
      </c>
      <c r="H23" s="21"/>
    </row>
    <row r="24" spans="2:8">
      <c r="B24" s="21" t="s">
        <v>274</v>
      </c>
      <c r="C24" s="23">
        <f>'2018'!D21+'2018'!D25+'2018'!D49+'2018'!D50+'2018'!D52+'2018'!D55</f>
        <v>40205000</v>
      </c>
      <c r="D24" s="23">
        <f>D25+D26+D27</f>
        <v>126475000</v>
      </c>
      <c r="E24" s="23">
        <f>E25+E26+E27</f>
        <v>59933000</v>
      </c>
      <c r="F24" s="23">
        <f>F25+F26+F27</f>
        <v>64222750</v>
      </c>
      <c r="G24" s="23">
        <f>G25+G26+G27</f>
        <v>81214600</v>
      </c>
      <c r="H24" s="23"/>
    </row>
    <row r="25" spans="2:8">
      <c r="B25" s="22" t="s">
        <v>269</v>
      </c>
      <c r="C25" s="23">
        <f>'2018'!D21+'2018'!D25+'2018'!D49+'2018'!D52+'2018'!D55</f>
        <v>36000000</v>
      </c>
      <c r="D25" s="23">
        <f>'2019'!D12+'2019'!D15+'2019'!D32+'2019'!D37+'2019'!D53+'2019'!D59+'2019'!D60+'2019'!D75+'2019'!D84+'2019'!D102</f>
        <v>51475000</v>
      </c>
      <c r="E25" s="23">
        <f>'2020'!D23+'2020'!D37+'2020'!D39+'2020'!D68</f>
        <v>28933000</v>
      </c>
      <c r="F25" s="23">
        <f>'2021'!D69+'2021'!D89</f>
        <v>15504000</v>
      </c>
      <c r="G25" s="23">
        <f>'2022'!D22+'2022'!D24+'2022'!D37+'2022'!D39+'2022'!D65+'2022'!D87+'2022'!D89+'2022'!D99</f>
        <v>65738600</v>
      </c>
      <c r="H25" s="23"/>
    </row>
    <row r="26" spans="2:8">
      <c r="B26" s="22" t="s">
        <v>270</v>
      </c>
      <c r="C26" s="23">
        <f>'2018'!D50</f>
        <v>4205000</v>
      </c>
      <c r="D26" s="21">
        <v>0</v>
      </c>
      <c r="E26" s="23">
        <f>'2020'!D46</f>
        <v>12000000</v>
      </c>
      <c r="F26" s="23">
        <f>'2021'!D46</f>
        <v>14600000</v>
      </c>
      <c r="G26" s="23">
        <f>'2022'!D17</f>
        <v>15476000</v>
      </c>
      <c r="H26" s="23"/>
    </row>
    <row r="27" spans="2:8">
      <c r="B27" s="22" t="s">
        <v>271</v>
      </c>
      <c r="C27" s="21">
        <v>0</v>
      </c>
      <c r="D27" s="23">
        <f>'2019'!D24+'2019'!D64+'2019'!D103</f>
        <v>75000000</v>
      </c>
      <c r="E27" s="23">
        <f>'2020'!D30</f>
        <v>19000000</v>
      </c>
      <c r="F27" s="23">
        <f>'2021'!D24+'2021'!D80</f>
        <v>34118750</v>
      </c>
      <c r="G27" s="21">
        <v>0</v>
      </c>
      <c r="H27" s="21"/>
    </row>
    <row r="28" spans="2:8">
      <c r="B28" s="21" t="s">
        <v>275</v>
      </c>
      <c r="C28" s="21">
        <v>8</v>
      </c>
      <c r="D28" s="21">
        <v>10</v>
      </c>
      <c r="E28" s="21">
        <v>7</v>
      </c>
      <c r="F28" s="21">
        <v>6</v>
      </c>
      <c r="G28" s="21">
        <v>4</v>
      </c>
      <c r="H28" s="21"/>
    </row>
    <row r="29" spans="2:8">
      <c r="B29" s="22" t="s">
        <v>269</v>
      </c>
      <c r="C29" s="21">
        <v>3</v>
      </c>
      <c r="D29" s="21">
        <v>7</v>
      </c>
      <c r="E29" s="21">
        <v>6</v>
      </c>
      <c r="F29" s="21">
        <v>3</v>
      </c>
      <c r="G29" s="21">
        <v>3</v>
      </c>
      <c r="H29" s="21"/>
    </row>
    <row r="30" spans="2:8">
      <c r="B30" s="22" t="s">
        <v>270</v>
      </c>
      <c r="C30" s="21">
        <v>1</v>
      </c>
      <c r="D30" s="21">
        <v>2</v>
      </c>
      <c r="E30" s="21">
        <v>0</v>
      </c>
      <c r="F30" s="21">
        <v>1</v>
      </c>
      <c r="G30" s="21">
        <v>0</v>
      </c>
      <c r="H30" s="21"/>
    </row>
    <row r="31" spans="2:8">
      <c r="B31" s="22" t="s">
        <v>271</v>
      </c>
      <c r="C31" s="21">
        <v>4</v>
      </c>
      <c r="D31" s="21">
        <v>1</v>
      </c>
      <c r="E31" s="21">
        <v>1</v>
      </c>
      <c r="F31" s="21">
        <v>2</v>
      </c>
      <c r="G31" s="21">
        <v>1</v>
      </c>
      <c r="H31" s="21"/>
    </row>
    <row r="32" spans="2:8">
      <c r="B32" s="21" t="s">
        <v>276</v>
      </c>
      <c r="C32" s="23">
        <f>C33+C34+C35</f>
        <v>127075000</v>
      </c>
      <c r="D32" s="23">
        <f t="shared" ref="D32:F32" si="2">D33+D34+D35</f>
        <v>101044000</v>
      </c>
      <c r="E32" s="23">
        <f t="shared" si="2"/>
        <v>71656000</v>
      </c>
      <c r="F32" s="23">
        <f t="shared" si="2"/>
        <v>92446000</v>
      </c>
      <c r="G32" s="23">
        <f t="shared" ref="G32" si="3">G33+G33+G35</f>
        <v>78235420</v>
      </c>
      <c r="H32" s="23"/>
    </row>
    <row r="33" spans="2:8">
      <c r="B33" s="22" t="s">
        <v>269</v>
      </c>
      <c r="C33" s="23">
        <f>'2018'!D103+'2018'!D106+'2018'!D109</f>
        <v>20100000</v>
      </c>
      <c r="D33" s="23">
        <f>'2019'!D106+'2019'!D107+'2019'!D110+'2019'!D111+'2019'!D113+'2019'!D114+'2019'!D115</f>
        <v>49300000</v>
      </c>
      <c r="E33" s="21">
        <f>'2020'!D106+'2020'!D107+'2020'!D108+'2020'!D109+'2020'!D110+'2020'!D111</f>
        <v>45156000</v>
      </c>
      <c r="F33" s="23">
        <f>'2021'!D104+'2021'!D105+'2021'!D106</f>
        <v>23256000</v>
      </c>
      <c r="G33" s="23">
        <f>'2022'!D110+'2022'!D111+'2022'!D112</f>
        <v>24651360</v>
      </c>
      <c r="H33" s="23"/>
    </row>
    <row r="34" spans="2:8">
      <c r="B34" s="22" t="s">
        <v>270</v>
      </c>
      <c r="C34" s="23">
        <f>'2018'!D105</f>
        <v>12615000</v>
      </c>
      <c r="D34" s="23">
        <f>'2019'!D108+'2019'!D109</f>
        <v>26744000</v>
      </c>
      <c r="E34" s="21">
        <v>0</v>
      </c>
      <c r="F34" s="23">
        <f>'2021'!D107</f>
        <v>14600000</v>
      </c>
      <c r="G34" s="21">
        <v>0</v>
      </c>
      <c r="H34" s="21"/>
    </row>
    <row r="35" spans="2:8">
      <c r="B35" s="22" t="s">
        <v>271</v>
      </c>
      <c r="C35" s="23">
        <f>'2018'!D104+'2018'!D107+'2018'!D108+'2018'!D110</f>
        <v>94360000</v>
      </c>
      <c r="D35" s="23">
        <f>'2019'!D112</f>
        <v>25000000</v>
      </c>
      <c r="E35" s="23">
        <f>'2020'!D105</f>
        <v>26500000</v>
      </c>
      <c r="F35" s="23">
        <f>'2021'!D108+'2021'!D109</f>
        <v>54590000</v>
      </c>
      <c r="G35" s="23">
        <f>'2022'!D109</f>
        <v>28932700</v>
      </c>
      <c r="H3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0F0F-A22B-4270-9A51-2ACDBF30A15D}">
  <dimension ref="A1:G120"/>
  <sheetViews>
    <sheetView topLeftCell="A89" zoomScale="138" workbookViewId="0">
      <selection activeCell="D114" sqref="D114"/>
    </sheetView>
  </sheetViews>
  <sheetFormatPr baseColWidth="10" defaultRowHeight="14"/>
  <cols>
    <col min="1" max="1" width="3.796875" style="17" bestFit="1" customWidth="1"/>
    <col min="2" max="2" width="92" style="17" bestFit="1" customWidth="1"/>
    <col min="3" max="3" width="17.19921875" style="17" bestFit="1" customWidth="1"/>
    <col min="4" max="4" width="18.3984375" style="17" bestFit="1" customWidth="1"/>
    <col min="5" max="5" width="23.3984375" style="17" bestFit="1" customWidth="1"/>
    <col min="6" max="6" width="13.796875" style="17" bestFit="1" customWidth="1"/>
    <col min="7" max="7" width="12.19921875" style="17" bestFit="1" customWidth="1"/>
    <col min="8" max="16384" width="11" style="17"/>
  </cols>
  <sheetData>
    <row r="1" spans="1:7">
      <c r="A1" s="16"/>
      <c r="D1" s="18"/>
    </row>
    <row r="2" spans="1:7">
      <c r="A2" s="16"/>
      <c r="D2" s="18"/>
    </row>
    <row r="3" spans="1:7">
      <c r="A3" s="16"/>
      <c r="D3" s="18"/>
    </row>
    <row r="4" spans="1:7">
      <c r="A4" s="16"/>
      <c r="D4" s="18"/>
    </row>
    <row r="5" spans="1:7">
      <c r="B5" s="17" t="s">
        <v>1</v>
      </c>
      <c r="C5" s="17" t="s">
        <v>2</v>
      </c>
      <c r="D5" s="18" t="s">
        <v>3</v>
      </c>
    </row>
    <row r="6" spans="1:7">
      <c r="A6" s="14"/>
      <c r="B6" s="14" t="s">
        <v>5</v>
      </c>
      <c r="C6" s="14"/>
      <c r="D6" s="15"/>
    </row>
    <row r="7" spans="1:7">
      <c r="A7" s="14"/>
      <c r="B7" s="14" t="s">
        <v>7</v>
      </c>
      <c r="C7" s="14"/>
      <c r="D7" s="15"/>
    </row>
    <row r="8" spans="1:7">
      <c r="A8" s="14"/>
      <c r="B8" s="14" t="s">
        <v>9</v>
      </c>
      <c r="C8" s="14"/>
      <c r="D8" s="15"/>
    </row>
    <row r="9" spans="1:7">
      <c r="A9" s="14"/>
      <c r="B9" s="14" t="s">
        <v>11</v>
      </c>
      <c r="C9" s="14"/>
      <c r="D9" s="15"/>
    </row>
    <row r="10" spans="1:7">
      <c r="A10" s="14"/>
      <c r="B10" s="70" t="s">
        <v>13</v>
      </c>
      <c r="C10" s="70"/>
      <c r="D10" s="71" t="s">
        <v>277</v>
      </c>
      <c r="E10" s="27" t="s">
        <v>332</v>
      </c>
      <c r="F10" s="27" t="s">
        <v>359</v>
      </c>
      <c r="G10" s="27" t="s">
        <v>312</v>
      </c>
    </row>
    <row r="11" spans="1:7">
      <c r="A11" s="19">
        <v>1</v>
      </c>
      <c r="B11" s="62" t="s">
        <v>14</v>
      </c>
      <c r="C11" s="62" t="s">
        <v>15</v>
      </c>
      <c r="D11" s="69">
        <v>23590000</v>
      </c>
      <c r="E11" s="27" t="s">
        <v>313</v>
      </c>
      <c r="F11" s="27" t="s">
        <v>346</v>
      </c>
      <c r="G11" s="27"/>
    </row>
    <row r="12" spans="1:7">
      <c r="A12" s="19">
        <v>2</v>
      </c>
      <c r="B12" s="33" t="s">
        <v>16</v>
      </c>
      <c r="C12" s="33" t="s">
        <v>17</v>
      </c>
      <c r="D12" s="34">
        <v>6700000</v>
      </c>
      <c r="E12" s="27" t="s">
        <v>313</v>
      </c>
      <c r="F12" s="27" t="s">
        <v>343</v>
      </c>
      <c r="G12" s="27"/>
    </row>
    <row r="13" spans="1:7">
      <c r="A13" s="19">
        <v>3</v>
      </c>
      <c r="B13" s="33" t="s">
        <v>18</v>
      </c>
      <c r="C13" s="33" t="s">
        <v>19</v>
      </c>
      <c r="D13" s="34">
        <v>6700000</v>
      </c>
      <c r="E13" s="27" t="s">
        <v>313</v>
      </c>
      <c r="F13" s="27" t="s">
        <v>343</v>
      </c>
      <c r="G13" s="27"/>
    </row>
    <row r="14" spans="1:7">
      <c r="A14" s="19">
        <v>4</v>
      </c>
      <c r="B14" s="33" t="s">
        <v>20</v>
      </c>
      <c r="C14" s="33" t="s">
        <v>21</v>
      </c>
      <c r="D14" s="34">
        <v>12615000</v>
      </c>
      <c r="E14" s="27" t="s">
        <v>313</v>
      </c>
      <c r="F14" s="27" t="s">
        <v>353</v>
      </c>
      <c r="G14" s="27"/>
    </row>
    <row r="15" spans="1:7">
      <c r="A15" s="19">
        <v>5</v>
      </c>
      <c r="B15" s="33" t="s">
        <v>22</v>
      </c>
      <c r="C15" s="33" t="s">
        <v>23</v>
      </c>
      <c r="D15" s="34">
        <v>47180000</v>
      </c>
      <c r="E15" s="27" t="s">
        <v>313</v>
      </c>
      <c r="F15" s="27" t="s">
        <v>346</v>
      </c>
      <c r="G15" s="27"/>
    </row>
    <row r="16" spans="1:7">
      <c r="A16" s="19">
        <v>6</v>
      </c>
      <c r="B16" s="33" t="s">
        <v>24</v>
      </c>
      <c r="C16" s="33" t="s">
        <v>25</v>
      </c>
      <c r="D16" s="34">
        <v>23590000</v>
      </c>
      <c r="E16" s="27" t="s">
        <v>313</v>
      </c>
      <c r="F16" s="27" t="s">
        <v>346</v>
      </c>
      <c r="G16" s="27"/>
    </row>
    <row r="17" spans="1:7">
      <c r="A17" s="19">
        <v>7</v>
      </c>
      <c r="B17" s="33" t="s">
        <v>26</v>
      </c>
      <c r="C17" s="33" t="s">
        <v>27</v>
      </c>
      <c r="D17" s="34">
        <v>21231000</v>
      </c>
      <c r="E17" s="27" t="s">
        <v>313</v>
      </c>
      <c r="F17" s="27" t="s">
        <v>346</v>
      </c>
      <c r="G17" s="27"/>
    </row>
    <row r="18" spans="1:7">
      <c r="A18" s="19">
        <v>8</v>
      </c>
      <c r="B18" s="33" t="s">
        <v>28</v>
      </c>
      <c r="C18" s="33" t="s">
        <v>29</v>
      </c>
      <c r="D18" s="34">
        <v>6700000</v>
      </c>
      <c r="E18" s="27" t="s">
        <v>313</v>
      </c>
      <c r="F18" s="27" t="s">
        <v>343</v>
      </c>
      <c r="G18" s="27"/>
    </row>
    <row r="19" spans="1:7">
      <c r="A19" s="19">
        <v>9</v>
      </c>
      <c r="B19" s="33" t="s">
        <v>30</v>
      </c>
      <c r="C19" s="33" t="s">
        <v>31</v>
      </c>
      <c r="D19" s="34">
        <v>6700000</v>
      </c>
      <c r="E19" s="27" t="s">
        <v>313</v>
      </c>
      <c r="F19" s="27" t="s">
        <v>343</v>
      </c>
      <c r="G19" s="27"/>
    </row>
    <row r="20" spans="1:7">
      <c r="A20" s="19">
        <v>10</v>
      </c>
      <c r="B20" s="33" t="s">
        <v>32</v>
      </c>
      <c r="C20" s="33" t="s">
        <v>33</v>
      </c>
      <c r="D20" s="34">
        <v>6700000</v>
      </c>
      <c r="E20" s="27" t="s">
        <v>313</v>
      </c>
      <c r="F20" s="27" t="s">
        <v>343</v>
      </c>
      <c r="G20" s="27"/>
    </row>
    <row r="21" spans="1:7">
      <c r="A21" s="19">
        <v>11</v>
      </c>
      <c r="B21" s="33" t="s">
        <v>34</v>
      </c>
      <c r="C21" s="33" t="s">
        <v>35</v>
      </c>
      <c r="D21" s="34">
        <v>6700000</v>
      </c>
      <c r="E21" s="27" t="s">
        <v>313</v>
      </c>
      <c r="F21" s="27" t="s">
        <v>343</v>
      </c>
      <c r="G21" s="27">
        <v>1</v>
      </c>
    </row>
    <row r="22" spans="1:7">
      <c r="A22" s="19">
        <v>12</v>
      </c>
      <c r="B22" s="33" t="s">
        <v>36</v>
      </c>
      <c r="C22" s="33" t="s">
        <v>37</v>
      </c>
      <c r="D22" s="34">
        <v>23590000</v>
      </c>
      <c r="E22" s="27" t="s">
        <v>313</v>
      </c>
      <c r="F22" s="27" t="s">
        <v>346</v>
      </c>
      <c r="G22" s="27"/>
    </row>
    <row r="23" spans="1:7">
      <c r="A23" s="19">
        <v>13</v>
      </c>
      <c r="B23" s="33" t="s">
        <v>38</v>
      </c>
      <c r="C23" s="33" t="s">
        <v>39</v>
      </c>
      <c r="D23" s="34">
        <v>23590000</v>
      </c>
      <c r="E23" s="27" t="s">
        <v>313</v>
      </c>
      <c r="F23" s="27" t="s">
        <v>346</v>
      </c>
      <c r="G23" s="27"/>
    </row>
    <row r="24" spans="1:7">
      <c r="A24" s="19">
        <v>14</v>
      </c>
      <c r="B24" s="33" t="s">
        <v>40</v>
      </c>
      <c r="C24" s="33" t="s">
        <v>41</v>
      </c>
      <c r="D24" s="34">
        <v>23590000</v>
      </c>
      <c r="E24" s="27" t="s">
        <v>313</v>
      </c>
      <c r="F24" s="27" t="s">
        <v>346</v>
      </c>
      <c r="G24" s="27"/>
    </row>
    <row r="25" spans="1:7">
      <c r="A25" s="19">
        <v>15</v>
      </c>
      <c r="B25" s="33" t="s">
        <v>42</v>
      </c>
      <c r="C25" s="33" t="s">
        <v>43</v>
      </c>
      <c r="D25" s="34">
        <v>6700000</v>
      </c>
      <c r="E25" s="27" t="s">
        <v>313</v>
      </c>
      <c r="F25" s="27" t="s">
        <v>343</v>
      </c>
      <c r="G25" s="27">
        <v>1</v>
      </c>
    </row>
    <row r="26" spans="1:7">
      <c r="A26" s="19">
        <v>16</v>
      </c>
      <c r="B26" s="33" t="s">
        <v>44</v>
      </c>
      <c r="C26" s="33" t="s">
        <v>45</v>
      </c>
      <c r="D26" s="34">
        <v>12615000</v>
      </c>
      <c r="E26" s="27" t="s">
        <v>313</v>
      </c>
      <c r="F26" s="27" t="s">
        <v>353</v>
      </c>
      <c r="G26" s="27"/>
    </row>
    <row r="27" spans="1:7">
      <c r="A27" s="19">
        <v>17</v>
      </c>
      <c r="B27" s="33" t="s">
        <v>46</v>
      </c>
      <c r="C27" s="33" t="s">
        <v>47</v>
      </c>
      <c r="D27" s="34">
        <v>12615000</v>
      </c>
      <c r="E27" s="27" t="s">
        <v>313</v>
      </c>
      <c r="F27" s="27" t="s">
        <v>353</v>
      </c>
      <c r="G27" s="27"/>
    </row>
    <row r="28" spans="1:7">
      <c r="A28" s="19">
        <v>18</v>
      </c>
      <c r="B28" s="33" t="s">
        <v>48</v>
      </c>
      <c r="C28" s="33" t="s">
        <v>49</v>
      </c>
      <c r="D28" s="34">
        <v>6700000</v>
      </c>
      <c r="E28" s="27" t="s">
        <v>313</v>
      </c>
      <c r="F28" s="27" t="s">
        <v>343</v>
      </c>
      <c r="G28" s="27"/>
    </row>
    <row r="29" spans="1:7">
      <c r="A29" s="19">
        <v>19</v>
      </c>
      <c r="B29" s="33" t="s">
        <v>50</v>
      </c>
      <c r="C29" s="33" t="s">
        <v>51</v>
      </c>
      <c r="D29" s="34">
        <v>6700000</v>
      </c>
      <c r="E29" s="27" t="s">
        <v>313</v>
      </c>
      <c r="F29" s="27" t="s">
        <v>343</v>
      </c>
      <c r="G29" s="27"/>
    </row>
    <row r="30" spans="1:7">
      <c r="A30" s="19">
        <v>20</v>
      </c>
      <c r="B30" s="33" t="s">
        <v>52</v>
      </c>
      <c r="C30" s="33" t="s">
        <v>53</v>
      </c>
      <c r="D30" s="34">
        <v>12615000</v>
      </c>
      <c r="E30" s="27" t="s">
        <v>313</v>
      </c>
      <c r="F30" s="27" t="s">
        <v>353</v>
      </c>
      <c r="G30" s="27"/>
    </row>
    <row r="31" spans="1:7">
      <c r="A31" s="19">
        <v>21</v>
      </c>
      <c r="B31" s="33" t="s">
        <v>54</v>
      </c>
      <c r="C31" s="33" t="s">
        <v>55</v>
      </c>
      <c r="D31" s="34">
        <v>6700000</v>
      </c>
      <c r="E31" s="27" t="s">
        <v>313</v>
      </c>
      <c r="F31" s="27" t="s">
        <v>343</v>
      </c>
      <c r="G31" s="27"/>
    </row>
    <row r="32" spans="1:7">
      <c r="A32" s="19">
        <v>22</v>
      </c>
      <c r="B32" s="33" t="s">
        <v>56</v>
      </c>
      <c r="C32" s="33" t="s">
        <v>57</v>
      </c>
      <c r="D32" s="34">
        <v>6700000</v>
      </c>
      <c r="E32" s="27" t="s">
        <v>313</v>
      </c>
      <c r="F32" s="27" t="s">
        <v>343</v>
      </c>
      <c r="G32" s="27"/>
    </row>
    <row r="33" spans="1:7">
      <c r="A33" s="19">
        <v>23</v>
      </c>
      <c r="B33" s="33" t="s">
        <v>58</v>
      </c>
      <c r="C33" s="33" t="s">
        <v>59</v>
      </c>
      <c r="D33" s="34">
        <v>6700000</v>
      </c>
      <c r="E33" s="27" t="s">
        <v>313</v>
      </c>
      <c r="F33" s="27" t="s">
        <v>343</v>
      </c>
      <c r="G33" s="27"/>
    </row>
    <row r="34" spans="1:7">
      <c r="A34" s="19">
        <v>24</v>
      </c>
      <c r="B34" s="33" t="s">
        <v>60</v>
      </c>
      <c r="C34" s="33" t="s">
        <v>61</v>
      </c>
      <c r="D34" s="34">
        <v>23590000</v>
      </c>
      <c r="E34" s="27" t="s">
        <v>313</v>
      </c>
      <c r="F34" s="27" t="s">
        <v>346</v>
      </c>
      <c r="G34" s="27"/>
    </row>
    <row r="35" spans="1:7">
      <c r="A35" s="19">
        <v>25</v>
      </c>
      <c r="B35" s="33" t="s">
        <v>62</v>
      </c>
      <c r="C35" s="33" t="s">
        <v>63</v>
      </c>
      <c r="D35" s="34">
        <v>6700000</v>
      </c>
      <c r="E35" s="27" t="s">
        <v>313</v>
      </c>
      <c r="F35" s="27" t="s">
        <v>343</v>
      </c>
      <c r="G35" s="27"/>
    </row>
    <row r="36" spans="1:7">
      <c r="A36" s="19">
        <v>26</v>
      </c>
      <c r="B36" s="33" t="s">
        <v>64</v>
      </c>
      <c r="C36" s="33" t="s">
        <v>65</v>
      </c>
      <c r="D36" s="34">
        <v>6700000</v>
      </c>
      <c r="E36" s="27" t="s">
        <v>313</v>
      </c>
      <c r="F36" s="27" t="s">
        <v>343</v>
      </c>
      <c r="G36" s="27"/>
    </row>
    <row r="37" spans="1:7">
      <c r="A37" s="19">
        <v>27</v>
      </c>
      <c r="B37" s="33" t="s">
        <v>66</v>
      </c>
      <c r="C37" s="33" t="s">
        <v>67</v>
      </c>
      <c r="D37" s="34">
        <v>6700000</v>
      </c>
      <c r="E37" s="27" t="s">
        <v>313</v>
      </c>
      <c r="F37" s="27" t="s">
        <v>343</v>
      </c>
      <c r="G37" s="27"/>
    </row>
    <row r="38" spans="1:7">
      <c r="A38" s="19">
        <v>28</v>
      </c>
      <c r="B38" s="33" t="s">
        <v>68</v>
      </c>
      <c r="C38" s="33" t="s">
        <v>69</v>
      </c>
      <c r="D38" s="34">
        <v>23590000</v>
      </c>
      <c r="E38" s="27" t="s">
        <v>313</v>
      </c>
      <c r="F38" s="27" t="s">
        <v>346</v>
      </c>
      <c r="G38" s="27"/>
    </row>
    <row r="39" spans="1:7">
      <c r="A39" s="19">
        <v>29</v>
      </c>
      <c r="B39" s="33" t="s">
        <v>70</v>
      </c>
      <c r="C39" s="33" t="s">
        <v>71</v>
      </c>
      <c r="D39" s="34">
        <v>6700000</v>
      </c>
      <c r="E39" s="27" t="s">
        <v>313</v>
      </c>
      <c r="F39" s="27" t="s">
        <v>343</v>
      </c>
      <c r="G39" s="27"/>
    </row>
    <row r="40" spans="1:7">
      <c r="A40" s="19">
        <v>30</v>
      </c>
      <c r="B40" s="33" t="s">
        <v>72</v>
      </c>
      <c r="C40" s="33" t="s">
        <v>73</v>
      </c>
      <c r="D40" s="34">
        <v>6700000</v>
      </c>
      <c r="E40" s="27" t="s">
        <v>313</v>
      </c>
      <c r="F40" s="27" t="s">
        <v>343</v>
      </c>
      <c r="G40" s="27"/>
    </row>
    <row r="41" spans="1:7">
      <c r="A41" s="19">
        <v>31</v>
      </c>
      <c r="B41" s="33" t="s">
        <v>74</v>
      </c>
      <c r="C41" s="33" t="s">
        <v>75</v>
      </c>
      <c r="D41" s="34">
        <v>6700000</v>
      </c>
      <c r="E41" s="27" t="s">
        <v>313</v>
      </c>
      <c r="F41" s="27" t="s">
        <v>343</v>
      </c>
      <c r="G41" s="27"/>
    </row>
    <row r="42" spans="1:7">
      <c r="A42" s="19">
        <v>32</v>
      </c>
      <c r="B42" s="33" t="s">
        <v>76</v>
      </c>
      <c r="C42" s="33" t="s">
        <v>77</v>
      </c>
      <c r="D42" s="34">
        <v>6307500</v>
      </c>
      <c r="E42" s="27" t="s">
        <v>313</v>
      </c>
      <c r="F42" s="27" t="s">
        <v>353</v>
      </c>
      <c r="G42" s="27"/>
    </row>
    <row r="43" spans="1:7">
      <c r="A43" s="19">
        <v>33</v>
      </c>
      <c r="B43" s="33" t="s">
        <v>78</v>
      </c>
      <c r="C43" s="33" t="s">
        <v>79</v>
      </c>
      <c r="D43" s="34">
        <v>12615000</v>
      </c>
      <c r="E43" s="27" t="s">
        <v>313</v>
      </c>
      <c r="F43" s="27" t="s">
        <v>353</v>
      </c>
      <c r="G43" s="27"/>
    </row>
    <row r="44" spans="1:7">
      <c r="A44" s="19">
        <v>34</v>
      </c>
      <c r="B44" s="33" t="s">
        <v>80</v>
      </c>
      <c r="C44" s="33" t="s">
        <v>81</v>
      </c>
      <c r="D44" s="34">
        <v>22000000</v>
      </c>
      <c r="E44" s="27" t="s">
        <v>313</v>
      </c>
      <c r="F44" s="27" t="s">
        <v>346</v>
      </c>
      <c r="G44" s="27"/>
    </row>
    <row r="45" spans="1:7">
      <c r="A45" s="19">
        <v>35</v>
      </c>
      <c r="B45" s="33" t="s">
        <v>82</v>
      </c>
      <c r="C45" s="33" t="s">
        <v>83</v>
      </c>
      <c r="D45" s="34">
        <v>22500000</v>
      </c>
      <c r="E45" s="27" t="s">
        <v>313</v>
      </c>
      <c r="F45" s="27" t="s">
        <v>346</v>
      </c>
      <c r="G45" s="27"/>
    </row>
    <row r="46" spans="1:7">
      <c r="A46" s="19">
        <v>36</v>
      </c>
      <c r="B46" s="33" t="s">
        <v>84</v>
      </c>
      <c r="C46" s="33" t="s">
        <v>85</v>
      </c>
      <c r="D46" s="34">
        <v>23590000</v>
      </c>
      <c r="E46" s="27" t="s">
        <v>313</v>
      </c>
      <c r="F46" s="27" t="s">
        <v>346</v>
      </c>
      <c r="G46" s="27"/>
    </row>
    <row r="47" spans="1:7">
      <c r="A47" s="19">
        <v>37</v>
      </c>
      <c r="B47" s="33" t="s">
        <v>86</v>
      </c>
      <c r="C47" s="33" t="s">
        <v>87</v>
      </c>
      <c r="D47" s="34">
        <v>6700000</v>
      </c>
      <c r="E47" s="27" t="s">
        <v>313</v>
      </c>
      <c r="F47" s="27" t="s">
        <v>343</v>
      </c>
      <c r="G47" s="27"/>
    </row>
    <row r="48" spans="1:7">
      <c r="A48" s="19">
        <v>38</v>
      </c>
      <c r="B48" s="33" t="s">
        <v>88</v>
      </c>
      <c r="C48" s="33" t="s">
        <v>89</v>
      </c>
      <c r="D48" s="34">
        <v>21442540</v>
      </c>
      <c r="E48" s="27" t="s">
        <v>313</v>
      </c>
      <c r="F48" s="27" t="s">
        <v>346</v>
      </c>
      <c r="G48" s="27"/>
    </row>
    <row r="49" spans="1:7">
      <c r="A49" s="19">
        <v>39</v>
      </c>
      <c r="B49" s="33" t="s">
        <v>90</v>
      </c>
      <c r="C49" s="33" t="s">
        <v>91</v>
      </c>
      <c r="D49" s="34">
        <v>6700000</v>
      </c>
      <c r="E49" s="27" t="s">
        <v>313</v>
      </c>
      <c r="F49" s="27" t="s">
        <v>343</v>
      </c>
      <c r="G49" s="27">
        <v>1</v>
      </c>
    </row>
    <row r="50" spans="1:7">
      <c r="A50" s="19">
        <v>40</v>
      </c>
      <c r="B50" s="33" t="s">
        <v>92</v>
      </c>
      <c r="C50" s="33" t="s">
        <v>93</v>
      </c>
      <c r="D50" s="34">
        <v>4205000</v>
      </c>
      <c r="E50" s="27" t="s">
        <v>313</v>
      </c>
      <c r="F50" s="27" t="s">
        <v>353</v>
      </c>
      <c r="G50" s="27">
        <v>1</v>
      </c>
    </row>
    <row r="51" spans="1:7">
      <c r="A51" s="19">
        <v>41</v>
      </c>
      <c r="B51" s="33" t="s">
        <v>94</v>
      </c>
      <c r="C51" s="33" t="s">
        <v>95</v>
      </c>
      <c r="D51" s="34">
        <v>23590000</v>
      </c>
      <c r="E51" s="27" t="s">
        <v>313</v>
      </c>
      <c r="F51" s="27" t="s">
        <v>346</v>
      </c>
      <c r="G51" s="27"/>
    </row>
    <row r="52" spans="1:7">
      <c r="A52" s="19">
        <v>42</v>
      </c>
      <c r="B52" s="33" t="s">
        <v>96</v>
      </c>
      <c r="C52" s="33" t="s">
        <v>97</v>
      </c>
      <c r="D52" s="34">
        <v>3350000</v>
      </c>
      <c r="E52" s="27" t="s">
        <v>313</v>
      </c>
      <c r="F52" s="27" t="s">
        <v>343</v>
      </c>
      <c r="G52" s="27">
        <v>1</v>
      </c>
    </row>
    <row r="53" spans="1:7">
      <c r="A53" s="19">
        <v>43</v>
      </c>
      <c r="B53" s="33" t="s">
        <v>98</v>
      </c>
      <c r="C53" s="33" t="s">
        <v>99</v>
      </c>
      <c r="D53" s="34">
        <v>6700000</v>
      </c>
      <c r="E53" s="27" t="s">
        <v>313</v>
      </c>
      <c r="F53" s="27" t="s">
        <v>343</v>
      </c>
      <c r="G53" s="27"/>
    </row>
    <row r="54" spans="1:7">
      <c r="A54" s="19">
        <v>44</v>
      </c>
      <c r="B54" s="33" t="s">
        <v>100</v>
      </c>
      <c r="C54" s="33" t="s">
        <v>101</v>
      </c>
      <c r="D54" s="34">
        <v>22250000</v>
      </c>
      <c r="E54" s="27" t="s">
        <v>313</v>
      </c>
      <c r="F54" s="27" t="s">
        <v>346</v>
      </c>
      <c r="G54" s="27"/>
    </row>
    <row r="55" spans="1:7">
      <c r="A55" s="19">
        <v>45</v>
      </c>
      <c r="B55" s="33" t="s">
        <v>102</v>
      </c>
      <c r="C55" s="33" t="s">
        <v>103</v>
      </c>
      <c r="D55" s="34">
        <v>12550000</v>
      </c>
      <c r="E55" s="27" t="s">
        <v>313</v>
      </c>
      <c r="F55" s="27" t="s">
        <v>343</v>
      </c>
      <c r="G55" s="27">
        <v>1</v>
      </c>
    </row>
    <row r="56" spans="1:7">
      <c r="A56" s="19">
        <v>46</v>
      </c>
      <c r="B56" s="33" t="s">
        <v>104</v>
      </c>
      <c r="C56" s="33" t="s">
        <v>105</v>
      </c>
      <c r="D56" s="34">
        <v>6700000</v>
      </c>
      <c r="E56" s="27" t="s">
        <v>313</v>
      </c>
      <c r="F56" s="27" t="s">
        <v>343</v>
      </c>
      <c r="G56" s="27"/>
    </row>
    <row r="57" spans="1:7">
      <c r="A57" s="19">
        <v>47</v>
      </c>
      <c r="B57" s="33" t="s">
        <v>106</v>
      </c>
      <c r="C57" s="33" t="s">
        <v>107</v>
      </c>
      <c r="D57" s="34">
        <v>12299625</v>
      </c>
      <c r="E57" s="27" t="s">
        <v>313</v>
      </c>
      <c r="F57" s="27" t="s">
        <v>353</v>
      </c>
      <c r="G57" s="27"/>
    </row>
    <row r="58" spans="1:7">
      <c r="A58" s="19">
        <v>48</v>
      </c>
      <c r="B58" s="33" t="s">
        <v>108</v>
      </c>
      <c r="C58" s="33" t="s">
        <v>109</v>
      </c>
      <c r="D58" s="34">
        <v>23590000</v>
      </c>
      <c r="E58" s="27" t="s">
        <v>313</v>
      </c>
      <c r="F58" s="27" t="s">
        <v>346</v>
      </c>
      <c r="G58" s="27"/>
    </row>
    <row r="59" spans="1:7">
      <c r="A59" s="19">
        <v>49</v>
      </c>
      <c r="B59" s="33" t="s">
        <v>110</v>
      </c>
      <c r="C59" s="33" t="s">
        <v>111</v>
      </c>
      <c r="D59" s="34">
        <v>23590000</v>
      </c>
      <c r="E59" s="27" t="s">
        <v>313</v>
      </c>
      <c r="F59" s="27" t="s">
        <v>346</v>
      </c>
      <c r="G59" s="27"/>
    </row>
    <row r="60" spans="1:7">
      <c r="A60" s="19">
        <v>50</v>
      </c>
      <c r="B60" s="33" t="s">
        <v>112</v>
      </c>
      <c r="C60" s="33" t="s">
        <v>113</v>
      </c>
      <c r="D60" s="34">
        <v>23590000</v>
      </c>
      <c r="E60" s="27" t="s">
        <v>313</v>
      </c>
      <c r="F60" s="27" t="s">
        <v>346</v>
      </c>
      <c r="G60" s="27"/>
    </row>
    <row r="61" spans="1:7">
      <c r="A61" s="19">
        <v>51</v>
      </c>
      <c r="B61" s="33" t="s">
        <v>114</v>
      </c>
      <c r="C61" s="33" t="s">
        <v>115</v>
      </c>
      <c r="D61" s="34">
        <v>6700000</v>
      </c>
      <c r="E61" s="27" t="s">
        <v>313</v>
      </c>
      <c r="F61" s="27" t="s">
        <v>343</v>
      </c>
      <c r="G61" s="27"/>
    </row>
    <row r="62" spans="1:7">
      <c r="A62" s="19">
        <v>52</v>
      </c>
      <c r="B62" s="33" t="s">
        <v>116</v>
      </c>
      <c r="C62" s="33" t="s">
        <v>117</v>
      </c>
      <c r="D62" s="34">
        <v>12615000</v>
      </c>
      <c r="E62" s="27" t="s">
        <v>313</v>
      </c>
      <c r="F62" s="27" t="s">
        <v>353</v>
      </c>
      <c r="G62" s="27"/>
    </row>
    <row r="63" spans="1:7">
      <c r="A63" s="19">
        <v>53</v>
      </c>
      <c r="B63" s="33" t="s">
        <v>118</v>
      </c>
      <c r="C63" s="33" t="s">
        <v>119</v>
      </c>
      <c r="D63" s="34">
        <v>6700000</v>
      </c>
      <c r="E63" s="27" t="s">
        <v>313</v>
      </c>
      <c r="F63" s="27" t="s">
        <v>343</v>
      </c>
      <c r="G63" s="27"/>
    </row>
    <row r="64" spans="1:7">
      <c r="A64" s="19">
        <v>54</v>
      </c>
      <c r="B64" s="33" t="s">
        <v>122</v>
      </c>
      <c r="C64" s="33" t="s">
        <v>123</v>
      </c>
      <c r="D64" s="34">
        <v>6700000</v>
      </c>
      <c r="E64" s="27" t="s">
        <v>313</v>
      </c>
      <c r="F64" s="27" t="s">
        <v>343</v>
      </c>
      <c r="G64" s="27"/>
    </row>
    <row r="65" spans="1:7">
      <c r="A65" s="19">
        <v>55</v>
      </c>
      <c r="B65" s="33" t="s">
        <v>124</v>
      </c>
      <c r="C65" s="33" t="s">
        <v>125</v>
      </c>
      <c r="D65" s="34">
        <v>12615000</v>
      </c>
      <c r="E65" s="27" t="s">
        <v>313</v>
      </c>
      <c r="F65" s="27" t="s">
        <v>353</v>
      </c>
      <c r="G65" s="27"/>
    </row>
    <row r="66" spans="1:7">
      <c r="A66" s="19">
        <v>56</v>
      </c>
      <c r="B66" s="33" t="s">
        <v>126</v>
      </c>
      <c r="C66" s="33" t="s">
        <v>127</v>
      </c>
      <c r="D66" s="34">
        <v>6700000</v>
      </c>
      <c r="E66" s="27" t="s">
        <v>313</v>
      </c>
      <c r="F66" s="27" t="s">
        <v>343</v>
      </c>
      <c r="G66" s="27"/>
    </row>
    <row r="67" spans="1:7">
      <c r="A67" s="19">
        <v>57</v>
      </c>
      <c r="B67" s="33" t="s">
        <v>128</v>
      </c>
      <c r="C67" s="33" t="s">
        <v>129</v>
      </c>
      <c r="D67" s="34">
        <v>6700000</v>
      </c>
      <c r="E67" s="27" t="s">
        <v>313</v>
      </c>
      <c r="F67" s="27" t="s">
        <v>343</v>
      </c>
      <c r="G67" s="27"/>
    </row>
    <row r="68" spans="1:7">
      <c r="A68" s="19">
        <v>58</v>
      </c>
      <c r="B68" s="33" t="s">
        <v>130</v>
      </c>
      <c r="C68" s="33" t="s">
        <v>131</v>
      </c>
      <c r="D68" s="34">
        <v>23590000</v>
      </c>
      <c r="E68" s="27" t="s">
        <v>313</v>
      </c>
      <c r="F68" s="27" t="s">
        <v>346</v>
      </c>
      <c r="G68" s="27"/>
    </row>
    <row r="69" spans="1:7">
      <c r="A69" s="19">
        <v>59</v>
      </c>
      <c r="B69" s="33" t="s">
        <v>132</v>
      </c>
      <c r="C69" s="33" t="s">
        <v>133</v>
      </c>
      <c r="D69" s="34">
        <v>12615000</v>
      </c>
      <c r="E69" s="27" t="s">
        <v>313</v>
      </c>
      <c r="F69" s="27" t="s">
        <v>353</v>
      </c>
      <c r="G69" s="27"/>
    </row>
    <row r="70" spans="1:7">
      <c r="A70" s="19">
        <v>60</v>
      </c>
      <c r="B70" s="33" t="s">
        <v>134</v>
      </c>
      <c r="C70" s="33" t="s">
        <v>135</v>
      </c>
      <c r="D70" s="34">
        <v>6700000</v>
      </c>
      <c r="E70" s="27" t="s">
        <v>313</v>
      </c>
      <c r="F70" s="27" t="s">
        <v>343</v>
      </c>
      <c r="G70" s="27"/>
    </row>
    <row r="71" spans="1:7">
      <c r="A71" s="19">
        <v>61</v>
      </c>
      <c r="B71" s="33" t="s">
        <v>136</v>
      </c>
      <c r="C71" s="33" t="s">
        <v>137</v>
      </c>
      <c r="D71" s="34">
        <v>12615000</v>
      </c>
      <c r="E71" s="27" t="s">
        <v>313</v>
      </c>
      <c r="F71" s="27" t="s">
        <v>353</v>
      </c>
      <c r="G71" s="27"/>
    </row>
    <row r="72" spans="1:7">
      <c r="A72" s="19">
        <v>62</v>
      </c>
      <c r="B72" s="33" t="s">
        <v>138</v>
      </c>
      <c r="C72" s="33" t="s">
        <v>139</v>
      </c>
      <c r="D72" s="34">
        <v>6700000</v>
      </c>
      <c r="E72" s="27" t="s">
        <v>313</v>
      </c>
      <c r="F72" s="27" t="s">
        <v>343</v>
      </c>
      <c r="G72" s="27"/>
    </row>
    <row r="73" spans="1:7">
      <c r="A73" s="19">
        <v>63</v>
      </c>
      <c r="B73" s="33" t="s">
        <v>140</v>
      </c>
      <c r="C73" s="33" t="s">
        <v>141</v>
      </c>
      <c r="D73" s="34">
        <v>23590000</v>
      </c>
      <c r="E73" s="27" t="s">
        <v>313</v>
      </c>
      <c r="F73" s="27" t="s">
        <v>346</v>
      </c>
      <c r="G73" s="27"/>
    </row>
    <row r="74" spans="1:7">
      <c r="A74" s="19">
        <v>64</v>
      </c>
      <c r="B74" s="33" t="s">
        <v>142</v>
      </c>
      <c r="C74" s="33" t="s">
        <v>143</v>
      </c>
      <c r="D74" s="34">
        <v>23590000</v>
      </c>
      <c r="E74" s="27" t="s">
        <v>313</v>
      </c>
      <c r="F74" s="27" t="s">
        <v>346</v>
      </c>
      <c r="G74" s="27"/>
    </row>
    <row r="75" spans="1:7">
      <c r="A75" s="19">
        <v>65</v>
      </c>
      <c r="B75" s="33" t="s">
        <v>144</v>
      </c>
      <c r="C75" s="33" t="s">
        <v>145</v>
      </c>
      <c r="D75" s="34">
        <v>20641250</v>
      </c>
      <c r="E75" s="27" t="s">
        <v>313</v>
      </c>
      <c r="F75" s="27" t="s">
        <v>346</v>
      </c>
      <c r="G75" s="27"/>
    </row>
    <row r="76" spans="1:7">
      <c r="A76" s="19">
        <v>66</v>
      </c>
      <c r="B76" s="33" t="s">
        <v>146</v>
      </c>
      <c r="C76" s="33" t="s">
        <v>147</v>
      </c>
      <c r="D76" s="34">
        <v>6700000</v>
      </c>
      <c r="E76" s="27" t="s">
        <v>313</v>
      </c>
      <c r="F76" s="27" t="s">
        <v>343</v>
      </c>
      <c r="G76" s="27"/>
    </row>
    <row r="77" spans="1:7">
      <c r="A77" s="19">
        <v>67</v>
      </c>
      <c r="B77" s="33" t="s">
        <v>148</v>
      </c>
      <c r="C77" s="33" t="s">
        <v>149</v>
      </c>
      <c r="D77" s="34">
        <v>23590000</v>
      </c>
      <c r="E77" s="27" t="s">
        <v>313</v>
      </c>
      <c r="F77" s="27" t="s">
        <v>346</v>
      </c>
      <c r="G77" s="27"/>
    </row>
    <row r="78" spans="1:7">
      <c r="A78" s="19">
        <v>68</v>
      </c>
      <c r="B78" s="33" t="s">
        <v>150</v>
      </c>
      <c r="C78" s="33" t="s">
        <v>151</v>
      </c>
      <c r="D78" s="34">
        <v>6700000</v>
      </c>
      <c r="E78" s="27" t="s">
        <v>313</v>
      </c>
      <c r="F78" s="27" t="s">
        <v>343</v>
      </c>
      <c r="G78" s="27"/>
    </row>
    <row r="79" spans="1:7">
      <c r="A79" s="19">
        <v>69</v>
      </c>
      <c r="B79" s="33" t="s">
        <v>152</v>
      </c>
      <c r="C79" s="33" t="s">
        <v>153</v>
      </c>
      <c r="D79" s="34">
        <v>6700000</v>
      </c>
      <c r="E79" s="27" t="s">
        <v>313</v>
      </c>
      <c r="F79" s="27" t="s">
        <v>343</v>
      </c>
      <c r="G79" s="27"/>
    </row>
    <row r="80" spans="1:7">
      <c r="A80" s="19">
        <v>70</v>
      </c>
      <c r="B80" s="33" t="s">
        <v>154</v>
      </c>
      <c r="C80" s="33" t="s">
        <v>155</v>
      </c>
      <c r="D80" s="34">
        <v>23590000</v>
      </c>
      <c r="E80" s="27" t="s">
        <v>313</v>
      </c>
      <c r="F80" s="27" t="s">
        <v>346</v>
      </c>
      <c r="G80" s="27"/>
    </row>
    <row r="81" spans="1:7">
      <c r="A81" s="19">
        <v>71</v>
      </c>
      <c r="B81" s="33" t="s">
        <v>156</v>
      </c>
      <c r="C81" s="33" t="s">
        <v>157</v>
      </c>
      <c r="D81" s="34">
        <v>22891736</v>
      </c>
      <c r="E81" s="27" t="s">
        <v>313</v>
      </c>
      <c r="F81" s="27" t="s">
        <v>346</v>
      </c>
      <c r="G81" s="27"/>
    </row>
    <row r="82" spans="1:7">
      <c r="A82" s="19">
        <v>72</v>
      </c>
      <c r="B82" s="33" t="s">
        <v>158</v>
      </c>
      <c r="C82" s="33" t="s">
        <v>159</v>
      </c>
      <c r="D82" s="34">
        <v>23590000</v>
      </c>
      <c r="E82" s="27" t="s">
        <v>313</v>
      </c>
      <c r="F82" s="27" t="s">
        <v>346</v>
      </c>
      <c r="G82" s="27"/>
    </row>
    <row r="83" spans="1:7">
      <c r="A83" s="19">
        <v>73</v>
      </c>
      <c r="B83" s="33" t="s">
        <v>160</v>
      </c>
      <c r="C83" s="33" t="s">
        <v>161</v>
      </c>
      <c r="D83" s="34">
        <v>6700000</v>
      </c>
      <c r="E83" s="27" t="s">
        <v>313</v>
      </c>
      <c r="F83" s="27" t="s">
        <v>343</v>
      </c>
      <c r="G83" s="27"/>
    </row>
    <row r="84" spans="1:7">
      <c r="A84" s="19">
        <v>74</v>
      </c>
      <c r="B84" s="33" t="s">
        <v>162</v>
      </c>
      <c r="C84" s="33" t="s">
        <v>163</v>
      </c>
      <c r="D84" s="34">
        <v>6700000</v>
      </c>
      <c r="E84" s="27" t="s">
        <v>313</v>
      </c>
      <c r="F84" s="27" t="s">
        <v>343</v>
      </c>
      <c r="G84" s="27"/>
    </row>
    <row r="85" spans="1:7">
      <c r="A85" s="19">
        <v>75</v>
      </c>
      <c r="B85" s="33" t="s">
        <v>164</v>
      </c>
      <c r="C85" s="33" t="s">
        <v>165</v>
      </c>
      <c r="D85" s="34">
        <v>6700000</v>
      </c>
      <c r="E85" s="27" t="s">
        <v>313</v>
      </c>
      <c r="F85" s="27" t="s">
        <v>343</v>
      </c>
      <c r="G85" s="27"/>
    </row>
    <row r="86" spans="1:7">
      <c r="A86" s="19">
        <v>76</v>
      </c>
      <c r="B86" s="33" t="s">
        <v>166</v>
      </c>
      <c r="C86" s="33" t="s">
        <v>167</v>
      </c>
      <c r="D86" s="34">
        <v>6700000</v>
      </c>
      <c r="E86" s="27" t="s">
        <v>313</v>
      </c>
      <c r="F86" s="27" t="s">
        <v>343</v>
      </c>
      <c r="G86" s="27"/>
    </row>
    <row r="87" spans="1:7">
      <c r="A87" s="19">
        <v>77</v>
      </c>
      <c r="B87" s="33" t="s">
        <v>168</v>
      </c>
      <c r="C87" s="33" t="s">
        <v>169</v>
      </c>
      <c r="D87" s="34">
        <v>23590000</v>
      </c>
      <c r="E87" s="27" t="s">
        <v>313</v>
      </c>
      <c r="F87" s="27" t="s">
        <v>346</v>
      </c>
      <c r="G87" s="27"/>
    </row>
    <row r="88" spans="1:7">
      <c r="A88" s="19">
        <v>78</v>
      </c>
      <c r="B88" s="33" t="s">
        <v>170</v>
      </c>
      <c r="C88" s="33" t="s">
        <v>171</v>
      </c>
      <c r="D88" s="34">
        <v>23590000</v>
      </c>
      <c r="E88" s="27" t="s">
        <v>313</v>
      </c>
      <c r="F88" s="27" t="s">
        <v>346</v>
      </c>
      <c r="G88" s="27"/>
    </row>
    <row r="89" spans="1:7">
      <c r="A89" s="19">
        <v>79</v>
      </c>
      <c r="B89" s="33" t="s">
        <v>172</v>
      </c>
      <c r="C89" s="33" t="s">
        <v>173</v>
      </c>
      <c r="D89" s="34">
        <v>12615000</v>
      </c>
      <c r="E89" s="27" t="s">
        <v>313</v>
      </c>
      <c r="F89" s="27" t="s">
        <v>353</v>
      </c>
      <c r="G89" s="27"/>
    </row>
    <row r="90" spans="1:7">
      <c r="A90" s="19">
        <v>80</v>
      </c>
      <c r="B90" s="33" t="s">
        <v>190</v>
      </c>
      <c r="C90" s="33"/>
      <c r="D90" s="34">
        <v>6700000</v>
      </c>
      <c r="E90" s="27" t="s">
        <v>313</v>
      </c>
      <c r="F90" s="27" t="s">
        <v>343</v>
      </c>
      <c r="G90" s="27"/>
    </row>
    <row r="91" spans="1:7">
      <c r="A91" s="19">
        <v>81</v>
      </c>
      <c r="B91" s="33" t="s">
        <v>188</v>
      </c>
      <c r="C91" s="33" t="s">
        <v>189</v>
      </c>
      <c r="D91" s="34">
        <v>6700000</v>
      </c>
      <c r="E91" s="27" t="s">
        <v>313</v>
      </c>
      <c r="F91" s="27" t="s">
        <v>343</v>
      </c>
      <c r="G91" s="27"/>
    </row>
    <row r="92" spans="1:7">
      <c r="A92" s="19">
        <v>82</v>
      </c>
      <c r="B92" s="26" t="s">
        <v>278</v>
      </c>
      <c r="C92" s="27"/>
      <c r="D92" s="29">
        <v>6700000</v>
      </c>
      <c r="E92" s="60" t="s">
        <v>279</v>
      </c>
      <c r="F92" s="27" t="s">
        <v>343</v>
      </c>
      <c r="G92" s="29"/>
    </row>
    <row r="93" spans="1:7">
      <c r="A93" s="19">
        <v>83</v>
      </c>
      <c r="B93" s="26" t="s">
        <v>280</v>
      </c>
      <c r="C93" s="27"/>
      <c r="D93" s="29">
        <v>23590000</v>
      </c>
      <c r="E93" s="60" t="s">
        <v>279</v>
      </c>
      <c r="F93" s="27" t="s">
        <v>346</v>
      </c>
      <c r="G93" s="29"/>
    </row>
    <row r="94" spans="1:7">
      <c r="A94" s="19">
        <v>84</v>
      </c>
      <c r="B94" s="26" t="s">
        <v>281</v>
      </c>
      <c r="C94" s="27"/>
      <c r="D94" s="29">
        <v>23590000</v>
      </c>
      <c r="E94" s="60" t="s">
        <v>279</v>
      </c>
      <c r="F94" s="27" t="s">
        <v>346</v>
      </c>
      <c r="G94" s="29"/>
    </row>
    <row r="95" spans="1:7">
      <c r="A95" s="19">
        <v>85</v>
      </c>
      <c r="B95" s="26" t="s">
        <v>282</v>
      </c>
      <c r="C95" s="27"/>
      <c r="D95" s="29">
        <v>23590000</v>
      </c>
      <c r="E95" s="60" t="s">
        <v>279</v>
      </c>
      <c r="F95" s="27" t="s">
        <v>346</v>
      </c>
      <c r="G95" s="29"/>
    </row>
    <row r="96" spans="1:7">
      <c r="A96" s="19">
        <v>86</v>
      </c>
      <c r="B96" s="26" t="s">
        <v>283</v>
      </c>
      <c r="C96" s="27"/>
      <c r="D96" s="29">
        <v>6700000</v>
      </c>
      <c r="E96" s="60" t="s">
        <v>279</v>
      </c>
      <c r="F96" s="27" t="s">
        <v>343</v>
      </c>
      <c r="G96" s="29"/>
    </row>
    <row r="97" spans="1:7">
      <c r="A97" s="19">
        <v>87</v>
      </c>
      <c r="B97" s="26" t="s">
        <v>284</v>
      </c>
      <c r="C97" s="27"/>
      <c r="D97" s="29">
        <v>23590000</v>
      </c>
      <c r="E97" s="60" t="s">
        <v>279</v>
      </c>
      <c r="F97" s="27" t="s">
        <v>346</v>
      </c>
      <c r="G97" s="29"/>
    </row>
    <row r="98" spans="1:7">
      <c r="A98" s="19">
        <v>88</v>
      </c>
      <c r="B98" s="26" t="s">
        <v>285</v>
      </c>
      <c r="C98" s="27"/>
      <c r="D98" s="29">
        <v>23590000</v>
      </c>
      <c r="E98" s="60" t="s">
        <v>279</v>
      </c>
      <c r="F98" s="27" t="s">
        <v>346</v>
      </c>
      <c r="G98" s="29"/>
    </row>
    <row r="99" spans="1:7">
      <c r="A99" s="19">
        <v>89</v>
      </c>
      <c r="B99" s="26" t="s">
        <v>286</v>
      </c>
      <c r="C99" s="27"/>
      <c r="D99" s="29">
        <v>6700000</v>
      </c>
      <c r="E99" s="60" t="s">
        <v>279</v>
      </c>
      <c r="F99" s="27" t="s">
        <v>343</v>
      </c>
      <c r="G99" s="29"/>
    </row>
    <row r="100" spans="1:7">
      <c r="A100" s="19">
        <v>90</v>
      </c>
      <c r="B100" s="26" t="s">
        <v>287</v>
      </c>
      <c r="C100" s="27"/>
      <c r="D100" s="29">
        <v>6700000</v>
      </c>
      <c r="E100" s="60" t="s">
        <v>279</v>
      </c>
      <c r="F100" s="27" t="s">
        <v>343</v>
      </c>
      <c r="G100" s="29"/>
    </row>
    <row r="101" spans="1:7">
      <c r="A101" s="19">
        <v>91</v>
      </c>
      <c r="B101" s="27" t="s">
        <v>288</v>
      </c>
      <c r="C101" s="27"/>
      <c r="D101" s="29">
        <v>6700000</v>
      </c>
      <c r="E101" s="27" t="s">
        <v>289</v>
      </c>
      <c r="F101" s="27" t="s">
        <v>343</v>
      </c>
      <c r="G101" s="29"/>
    </row>
    <row r="102" spans="1:7">
      <c r="A102" s="19">
        <v>92</v>
      </c>
      <c r="B102" s="27" t="s">
        <v>290</v>
      </c>
      <c r="C102" s="27"/>
      <c r="D102" s="29">
        <v>6700000</v>
      </c>
      <c r="E102" s="27" t="s">
        <v>289</v>
      </c>
      <c r="F102" s="27" t="s">
        <v>343</v>
      </c>
      <c r="G102" s="29"/>
    </row>
    <row r="103" spans="1:7">
      <c r="B103" s="26" t="s">
        <v>291</v>
      </c>
      <c r="C103" s="27"/>
      <c r="D103" s="29">
        <v>6700000</v>
      </c>
      <c r="E103" s="27" t="s">
        <v>292</v>
      </c>
      <c r="F103" s="27" t="s">
        <v>343</v>
      </c>
      <c r="G103" s="29"/>
    </row>
    <row r="104" spans="1:7">
      <c r="B104" s="26" t="s">
        <v>293</v>
      </c>
      <c r="C104" s="27"/>
      <c r="D104" s="29">
        <v>23590000</v>
      </c>
      <c r="E104" s="27" t="s">
        <v>292</v>
      </c>
      <c r="F104" s="27" t="s">
        <v>346</v>
      </c>
      <c r="G104" s="29"/>
    </row>
    <row r="105" spans="1:7">
      <c r="B105" s="26" t="s">
        <v>294</v>
      </c>
      <c r="C105" s="27"/>
      <c r="D105" s="29">
        <v>12615000</v>
      </c>
      <c r="E105" s="27" t="s">
        <v>292</v>
      </c>
      <c r="F105" s="27" t="s">
        <v>353</v>
      </c>
      <c r="G105" s="29"/>
    </row>
    <row r="106" spans="1:7">
      <c r="B106" s="26" t="s">
        <v>295</v>
      </c>
      <c r="C106" s="27"/>
      <c r="D106" s="29">
        <v>6700000</v>
      </c>
      <c r="E106" s="27" t="s">
        <v>292</v>
      </c>
      <c r="F106" s="27" t="s">
        <v>343</v>
      </c>
      <c r="G106" s="29"/>
    </row>
    <row r="107" spans="1:7">
      <c r="B107" s="26" t="s">
        <v>296</v>
      </c>
      <c r="C107" s="27"/>
      <c r="D107" s="29">
        <v>23590000</v>
      </c>
      <c r="E107" s="27" t="s">
        <v>292</v>
      </c>
      <c r="F107" s="27" t="s">
        <v>346</v>
      </c>
      <c r="G107" s="29"/>
    </row>
    <row r="108" spans="1:7">
      <c r="B108" s="26" t="s">
        <v>297</v>
      </c>
      <c r="C108" s="27"/>
      <c r="D108" s="29">
        <v>23590000</v>
      </c>
      <c r="E108" s="27" t="s">
        <v>292</v>
      </c>
      <c r="F108" s="27" t="s">
        <v>346</v>
      </c>
      <c r="G108" s="29"/>
    </row>
    <row r="109" spans="1:7">
      <c r="B109" s="26" t="s">
        <v>298</v>
      </c>
      <c r="C109" s="27"/>
      <c r="D109" s="29">
        <v>6700000</v>
      </c>
      <c r="E109" s="27" t="s">
        <v>292</v>
      </c>
      <c r="F109" s="27" t="s">
        <v>343</v>
      </c>
      <c r="G109" s="29"/>
    </row>
    <row r="110" spans="1:7">
      <c r="B110" s="27" t="s">
        <v>299</v>
      </c>
      <c r="C110" s="27"/>
      <c r="D110" s="32">
        <f>D104</f>
        <v>23590000</v>
      </c>
      <c r="E110" s="27" t="s">
        <v>292</v>
      </c>
      <c r="F110" s="27" t="s">
        <v>346</v>
      </c>
      <c r="G110" s="32"/>
    </row>
    <row r="111" spans="1:7">
      <c r="D111" s="19"/>
    </row>
    <row r="113" spans="2:4">
      <c r="B113" s="17" t="s">
        <v>363</v>
      </c>
      <c r="D113" s="19">
        <v>1091398651</v>
      </c>
    </row>
    <row r="114" spans="2:4">
      <c r="B114" s="17" t="s">
        <v>358</v>
      </c>
      <c r="D114" s="19">
        <f>SUM(D92:D100)</f>
        <v>144750000</v>
      </c>
    </row>
    <row r="115" spans="2:4">
      <c r="B115" s="17" t="s">
        <v>364</v>
      </c>
      <c r="D115" s="17">
        <v>46</v>
      </c>
    </row>
    <row r="116" spans="2:4">
      <c r="B116" s="17" t="s">
        <v>365</v>
      </c>
      <c r="D116" s="17">
        <v>310700000</v>
      </c>
    </row>
    <row r="117" spans="2:4">
      <c r="B117" s="17" t="s">
        <v>366</v>
      </c>
      <c r="D117" s="17">
        <v>13</v>
      </c>
    </row>
    <row r="118" spans="2:4">
      <c r="B118" s="17" t="s">
        <v>367</v>
      </c>
      <c r="D118" s="17">
        <v>148962125</v>
      </c>
    </row>
    <row r="119" spans="2:4">
      <c r="B119" s="17" t="s">
        <v>368</v>
      </c>
      <c r="D119" s="17">
        <v>33</v>
      </c>
    </row>
    <row r="120" spans="2:4">
      <c r="B120" s="17" t="s">
        <v>369</v>
      </c>
      <c r="D120" s="17">
        <v>789886526</v>
      </c>
    </row>
  </sheetData>
  <autoFilter ref="A10:G110" xr:uid="{0A3AFEE4-3652-4447-92DD-A92C55B745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4AC-A39C-0C48-84D5-2A1F053038A9}">
  <dimension ref="A1:I126"/>
  <sheetViews>
    <sheetView topLeftCell="A96" zoomScale="132" workbookViewId="0">
      <selection activeCell="B119" sqref="B119:B126"/>
    </sheetView>
  </sheetViews>
  <sheetFormatPr baseColWidth="10" defaultRowHeight="14"/>
  <cols>
    <col min="1" max="1" width="11.19921875" style="17" bestFit="1" customWidth="1"/>
    <col min="2" max="2" width="92" style="17" bestFit="1" customWidth="1"/>
    <col min="3" max="3" width="17.19921875" style="17" bestFit="1" customWidth="1"/>
    <col min="4" max="4" width="18" style="17" bestFit="1" customWidth="1"/>
    <col min="5" max="5" width="18.796875" style="17" bestFit="1" customWidth="1"/>
    <col min="6" max="6" width="13.796875" style="17" bestFit="1" customWidth="1"/>
    <col min="7" max="7" width="11.19921875" style="17" bestFit="1" customWidth="1"/>
    <col min="8" max="8" width="11" style="17"/>
    <col min="9" max="9" width="11" style="61"/>
    <col min="10" max="16384" width="11" style="17"/>
  </cols>
  <sheetData>
    <row r="1" spans="1:7">
      <c r="A1" s="16" t="s">
        <v>174</v>
      </c>
      <c r="D1" s="18"/>
    </row>
    <row r="2" spans="1:7">
      <c r="A2" s="16" t="s">
        <v>175</v>
      </c>
      <c r="D2" s="18"/>
    </row>
    <row r="3" spans="1:7">
      <c r="A3" s="16" t="s">
        <v>177</v>
      </c>
      <c r="D3" s="18"/>
    </row>
    <row r="4" spans="1:7">
      <c r="A4" s="16" t="s">
        <v>176</v>
      </c>
      <c r="D4" s="18"/>
    </row>
    <row r="5" spans="1:7">
      <c r="A5" s="17" t="s">
        <v>0</v>
      </c>
      <c r="B5" s="17" t="s">
        <v>1</v>
      </c>
      <c r="C5" s="17" t="s">
        <v>2</v>
      </c>
      <c r="D5" s="18" t="s">
        <v>3</v>
      </c>
    </row>
    <row r="6" spans="1:7">
      <c r="A6" s="14" t="s">
        <v>4</v>
      </c>
      <c r="B6" s="14" t="s">
        <v>5</v>
      </c>
      <c r="C6" s="14"/>
      <c r="D6" s="15">
        <v>1155246250</v>
      </c>
    </row>
    <row r="7" spans="1:7">
      <c r="A7" s="14" t="s">
        <v>6</v>
      </c>
      <c r="B7" s="14" t="s">
        <v>7</v>
      </c>
      <c r="C7" s="14"/>
      <c r="D7" s="15">
        <v>1155246250</v>
      </c>
    </row>
    <row r="8" spans="1:7">
      <c r="A8" s="14" t="s">
        <v>8</v>
      </c>
      <c r="B8" s="14" t="s">
        <v>9</v>
      </c>
      <c r="C8" s="14"/>
      <c r="D8" s="15">
        <v>1155246250</v>
      </c>
    </row>
    <row r="9" spans="1:7">
      <c r="A9" s="14" t="s">
        <v>10</v>
      </c>
      <c r="B9" s="14" t="s">
        <v>11</v>
      </c>
      <c r="C9" s="14"/>
      <c r="D9" s="15">
        <v>1155246250</v>
      </c>
    </row>
    <row r="10" spans="1:7">
      <c r="A10" s="14" t="s">
        <v>12</v>
      </c>
      <c r="B10" s="70" t="s">
        <v>13</v>
      </c>
      <c r="C10" s="70"/>
      <c r="D10" s="71" t="s">
        <v>277</v>
      </c>
      <c r="E10" s="27" t="s">
        <v>332</v>
      </c>
      <c r="F10" s="27" t="s">
        <v>359</v>
      </c>
      <c r="G10" s="27" t="s">
        <v>312</v>
      </c>
    </row>
    <row r="11" spans="1:7">
      <c r="A11" s="19">
        <v>1</v>
      </c>
      <c r="B11" s="33" t="s">
        <v>14</v>
      </c>
      <c r="C11" s="33" t="s">
        <v>15</v>
      </c>
      <c r="D11" s="34">
        <v>25000000</v>
      </c>
      <c r="E11" s="27" t="s">
        <v>313</v>
      </c>
      <c r="F11" s="27" t="s">
        <v>346</v>
      </c>
      <c r="G11" s="27"/>
    </row>
    <row r="12" spans="1:7">
      <c r="A12" s="19">
        <v>2</v>
      </c>
      <c r="B12" s="33" t="s">
        <v>178</v>
      </c>
      <c r="C12" s="33" t="s">
        <v>179</v>
      </c>
      <c r="D12" s="34">
        <v>7100000</v>
      </c>
      <c r="E12" s="27" t="s">
        <v>313</v>
      </c>
      <c r="F12" s="27" t="s">
        <v>343</v>
      </c>
      <c r="G12" s="27">
        <v>1</v>
      </c>
    </row>
    <row r="13" spans="1:7">
      <c r="A13" s="19">
        <v>3</v>
      </c>
      <c r="B13" s="33" t="s">
        <v>18</v>
      </c>
      <c r="C13" s="33" t="s">
        <v>19</v>
      </c>
      <c r="D13" s="34">
        <v>7100000</v>
      </c>
      <c r="E13" s="27" t="s">
        <v>313</v>
      </c>
      <c r="F13" s="27" t="s">
        <v>343</v>
      </c>
      <c r="G13" s="27"/>
    </row>
    <row r="14" spans="1:7">
      <c r="A14" s="19">
        <v>4</v>
      </c>
      <c r="B14" s="33" t="s">
        <v>20</v>
      </c>
      <c r="C14" s="33" t="s">
        <v>21</v>
      </c>
      <c r="D14" s="34">
        <v>13372000</v>
      </c>
      <c r="E14" s="27" t="s">
        <v>313</v>
      </c>
      <c r="F14" s="27" t="s">
        <v>353</v>
      </c>
      <c r="G14" s="27"/>
    </row>
    <row r="15" spans="1:7">
      <c r="A15" s="19">
        <v>5</v>
      </c>
      <c r="B15" s="72" t="s">
        <v>258</v>
      </c>
      <c r="C15" s="33" t="s">
        <v>180</v>
      </c>
      <c r="D15" s="34">
        <v>2367000</v>
      </c>
      <c r="E15" s="27" t="s">
        <v>313</v>
      </c>
      <c r="F15" s="27" t="s">
        <v>343</v>
      </c>
      <c r="G15" s="27">
        <v>1</v>
      </c>
    </row>
    <row r="16" spans="1:7">
      <c r="A16" s="19">
        <v>6</v>
      </c>
      <c r="B16" s="33" t="s">
        <v>22</v>
      </c>
      <c r="C16" s="33" t="s">
        <v>23</v>
      </c>
      <c r="D16" s="34">
        <v>8341900</v>
      </c>
      <c r="E16" s="27" t="s">
        <v>313</v>
      </c>
      <c r="F16" s="27" t="s">
        <v>346</v>
      </c>
      <c r="G16" s="27"/>
    </row>
    <row r="17" spans="1:7">
      <c r="A17" s="19">
        <v>7</v>
      </c>
      <c r="B17" s="33" t="s">
        <v>24</v>
      </c>
      <c r="C17" s="33" t="s">
        <v>25</v>
      </c>
      <c r="D17" s="34">
        <v>25000000</v>
      </c>
      <c r="E17" s="27" t="s">
        <v>313</v>
      </c>
      <c r="F17" s="27" t="s">
        <v>346</v>
      </c>
      <c r="G17" s="27"/>
    </row>
    <row r="18" spans="1:7">
      <c r="A18" s="19">
        <v>8</v>
      </c>
      <c r="B18" s="33" t="s">
        <v>26</v>
      </c>
      <c r="C18" s="33" t="s">
        <v>27</v>
      </c>
      <c r="D18" s="34">
        <v>25000000</v>
      </c>
      <c r="E18" s="27" t="s">
        <v>313</v>
      </c>
      <c r="F18" s="27" t="s">
        <v>346</v>
      </c>
      <c r="G18" s="27"/>
    </row>
    <row r="19" spans="1:7">
      <c r="A19" s="19">
        <v>9</v>
      </c>
      <c r="B19" s="33" t="s">
        <v>181</v>
      </c>
      <c r="C19" s="33" t="s">
        <v>182</v>
      </c>
      <c r="D19" s="34">
        <v>7100000</v>
      </c>
      <c r="E19" s="27" t="s">
        <v>313</v>
      </c>
      <c r="F19" s="27" t="s">
        <v>343</v>
      </c>
      <c r="G19" s="27"/>
    </row>
    <row r="20" spans="1:7">
      <c r="A20" s="19">
        <v>10</v>
      </c>
      <c r="B20" s="33" t="s">
        <v>32</v>
      </c>
      <c r="C20" s="33" t="s">
        <v>33</v>
      </c>
      <c r="D20" s="34">
        <v>7100000</v>
      </c>
      <c r="E20" s="27" t="s">
        <v>313</v>
      </c>
      <c r="F20" s="27" t="s">
        <v>343</v>
      </c>
      <c r="G20" s="27"/>
    </row>
    <row r="21" spans="1:7">
      <c r="A21" s="19">
        <v>11</v>
      </c>
      <c r="B21" s="33" t="s">
        <v>34</v>
      </c>
      <c r="C21" s="33" t="s">
        <v>35</v>
      </c>
      <c r="D21" s="34">
        <v>7100000</v>
      </c>
      <c r="E21" s="27" t="s">
        <v>313</v>
      </c>
      <c r="F21" s="27" t="s">
        <v>343</v>
      </c>
      <c r="G21" s="27"/>
    </row>
    <row r="22" spans="1:7">
      <c r="A22" s="19">
        <v>12</v>
      </c>
      <c r="B22" s="33" t="s">
        <v>36</v>
      </c>
      <c r="C22" s="33" t="s">
        <v>37</v>
      </c>
      <c r="D22" s="34">
        <v>25000000</v>
      </c>
      <c r="E22" s="27" t="s">
        <v>313</v>
      </c>
      <c r="F22" s="27" t="s">
        <v>346</v>
      </c>
      <c r="G22" s="27"/>
    </row>
    <row r="23" spans="1:7">
      <c r="A23" s="19">
        <v>13</v>
      </c>
      <c r="B23" s="33" t="s">
        <v>38</v>
      </c>
      <c r="C23" s="33" t="s">
        <v>39</v>
      </c>
      <c r="D23" s="34">
        <v>25000000</v>
      </c>
      <c r="E23" s="27" t="s">
        <v>313</v>
      </c>
      <c r="F23" s="27" t="s">
        <v>346</v>
      </c>
      <c r="G23" s="27"/>
    </row>
    <row r="24" spans="1:7">
      <c r="A24" s="19">
        <v>14</v>
      </c>
      <c r="B24" s="33" t="s">
        <v>183</v>
      </c>
      <c r="C24" s="33" t="s">
        <v>184</v>
      </c>
      <c r="D24" s="34">
        <v>25000000</v>
      </c>
      <c r="E24" s="27" t="s">
        <v>313</v>
      </c>
      <c r="F24" s="27" t="s">
        <v>346</v>
      </c>
      <c r="G24" s="27">
        <v>1</v>
      </c>
    </row>
    <row r="25" spans="1:7">
      <c r="A25" s="19">
        <v>15</v>
      </c>
      <c r="B25" s="33" t="s">
        <v>40</v>
      </c>
      <c r="C25" s="33" t="s">
        <v>41</v>
      </c>
      <c r="D25" s="34">
        <v>25000000</v>
      </c>
      <c r="E25" s="27" t="s">
        <v>313</v>
      </c>
      <c r="F25" s="27" t="s">
        <v>346</v>
      </c>
      <c r="G25" s="27"/>
    </row>
    <row r="26" spans="1:7">
      <c r="A26" s="19">
        <v>16</v>
      </c>
      <c r="B26" s="33" t="s">
        <v>42</v>
      </c>
      <c r="C26" s="33" t="s">
        <v>43</v>
      </c>
      <c r="D26" s="34">
        <v>7100000</v>
      </c>
      <c r="E26" s="27" t="s">
        <v>313</v>
      </c>
      <c r="F26" s="27" t="s">
        <v>343</v>
      </c>
      <c r="G26" s="27"/>
    </row>
    <row r="27" spans="1:7">
      <c r="A27" s="19">
        <v>17</v>
      </c>
      <c r="B27" s="33" t="s">
        <v>44</v>
      </c>
      <c r="C27" s="33" t="s">
        <v>45</v>
      </c>
      <c r="D27" s="34">
        <v>8914600</v>
      </c>
      <c r="E27" s="27" t="s">
        <v>313</v>
      </c>
      <c r="F27" s="27" t="s">
        <v>353</v>
      </c>
      <c r="G27" s="27"/>
    </row>
    <row r="28" spans="1:7">
      <c r="A28" s="19">
        <v>18</v>
      </c>
      <c r="B28" s="33" t="s">
        <v>46</v>
      </c>
      <c r="C28" s="33" t="s">
        <v>47</v>
      </c>
      <c r="D28" s="34">
        <v>13372000</v>
      </c>
      <c r="E28" s="27" t="s">
        <v>313</v>
      </c>
      <c r="F28" s="27" t="s">
        <v>353</v>
      </c>
      <c r="G28" s="27"/>
    </row>
    <row r="29" spans="1:7">
      <c r="A29" s="19">
        <v>19</v>
      </c>
      <c r="B29" s="33" t="s">
        <v>48</v>
      </c>
      <c r="C29" s="33" t="s">
        <v>49</v>
      </c>
      <c r="D29" s="34">
        <v>7100000</v>
      </c>
      <c r="E29" s="27" t="s">
        <v>313</v>
      </c>
      <c r="F29" s="27" t="s">
        <v>343</v>
      </c>
      <c r="G29" s="27"/>
    </row>
    <row r="30" spans="1:7">
      <c r="A30" s="19">
        <v>20</v>
      </c>
      <c r="B30" s="33" t="s">
        <v>50</v>
      </c>
      <c r="C30" s="33" t="s">
        <v>51</v>
      </c>
      <c r="D30" s="34">
        <v>7100000</v>
      </c>
      <c r="E30" s="27" t="s">
        <v>313</v>
      </c>
      <c r="F30" s="27" t="s">
        <v>343</v>
      </c>
      <c r="G30" s="27"/>
    </row>
    <row r="31" spans="1:7">
      <c r="A31" s="19">
        <v>21</v>
      </c>
      <c r="B31" s="33" t="s">
        <v>56</v>
      </c>
      <c r="C31" s="33" t="s">
        <v>57</v>
      </c>
      <c r="D31" s="34">
        <v>7100000</v>
      </c>
      <c r="E31" s="27" t="s">
        <v>313</v>
      </c>
      <c r="F31" s="27" t="s">
        <v>343</v>
      </c>
      <c r="G31" s="27"/>
    </row>
    <row r="32" spans="1:7">
      <c r="A32" s="19">
        <v>22</v>
      </c>
      <c r="B32" s="33" t="s">
        <v>257</v>
      </c>
      <c r="C32" s="33" t="s">
        <v>185</v>
      </c>
      <c r="D32" s="34">
        <v>1183000</v>
      </c>
      <c r="E32" s="27" t="s">
        <v>313</v>
      </c>
      <c r="F32" s="27" t="s">
        <v>343</v>
      </c>
      <c r="G32" s="27">
        <v>1</v>
      </c>
    </row>
    <row r="33" spans="1:7">
      <c r="A33" s="19">
        <v>23</v>
      </c>
      <c r="B33" s="33" t="s">
        <v>58</v>
      </c>
      <c r="C33" s="33" t="s">
        <v>59</v>
      </c>
      <c r="D33" s="34">
        <v>7100000</v>
      </c>
      <c r="E33" s="27" t="s">
        <v>313</v>
      </c>
      <c r="F33" s="27" t="s">
        <v>343</v>
      </c>
      <c r="G33" s="27"/>
    </row>
    <row r="34" spans="1:7">
      <c r="A34" s="19">
        <v>24</v>
      </c>
      <c r="B34" s="33" t="s">
        <v>60</v>
      </c>
      <c r="C34" s="33" t="s">
        <v>61</v>
      </c>
      <c r="D34" s="34">
        <v>25000000</v>
      </c>
      <c r="E34" s="27" t="s">
        <v>313</v>
      </c>
      <c r="F34" s="27" t="s">
        <v>346</v>
      </c>
      <c r="G34" s="27"/>
    </row>
    <row r="35" spans="1:7">
      <c r="A35" s="19">
        <v>25</v>
      </c>
      <c r="B35" s="33" t="s">
        <v>62</v>
      </c>
      <c r="C35" s="33" t="s">
        <v>63</v>
      </c>
      <c r="D35" s="34">
        <v>7100000</v>
      </c>
      <c r="E35" s="27" t="s">
        <v>313</v>
      </c>
      <c r="F35" s="27" t="s">
        <v>343</v>
      </c>
      <c r="G35" s="27"/>
    </row>
    <row r="36" spans="1:7">
      <c r="A36" s="19">
        <v>26</v>
      </c>
      <c r="B36" s="33" t="s">
        <v>64</v>
      </c>
      <c r="C36" s="33" t="s">
        <v>65</v>
      </c>
      <c r="D36" s="34">
        <v>7100000</v>
      </c>
      <c r="E36" s="27" t="s">
        <v>313</v>
      </c>
      <c r="F36" s="27" t="s">
        <v>343</v>
      </c>
      <c r="G36" s="27"/>
    </row>
    <row r="37" spans="1:7">
      <c r="A37" s="19">
        <v>27</v>
      </c>
      <c r="B37" s="33" t="s">
        <v>186</v>
      </c>
      <c r="C37" s="33" t="s">
        <v>187</v>
      </c>
      <c r="D37" s="34">
        <v>1775000</v>
      </c>
      <c r="E37" s="27" t="s">
        <v>313</v>
      </c>
      <c r="F37" s="27" t="s">
        <v>343</v>
      </c>
      <c r="G37" s="27">
        <v>1</v>
      </c>
    </row>
    <row r="38" spans="1:7">
      <c r="A38" s="19">
        <v>28</v>
      </c>
      <c r="B38" s="33" t="s">
        <v>68</v>
      </c>
      <c r="C38" s="33" t="s">
        <v>69</v>
      </c>
      <c r="D38" s="34">
        <v>25000000</v>
      </c>
      <c r="E38" s="27" t="s">
        <v>313</v>
      </c>
      <c r="F38" s="27" t="s">
        <v>346</v>
      </c>
      <c r="G38" s="27"/>
    </row>
    <row r="39" spans="1:7">
      <c r="A39" s="19">
        <v>29</v>
      </c>
      <c r="B39" s="33" t="s">
        <v>72</v>
      </c>
      <c r="C39" s="33" t="s">
        <v>73</v>
      </c>
      <c r="D39" s="34">
        <v>7100000</v>
      </c>
      <c r="E39" s="27" t="s">
        <v>313</v>
      </c>
      <c r="F39" s="27" t="s">
        <v>343</v>
      </c>
      <c r="G39" s="27"/>
    </row>
    <row r="40" spans="1:7">
      <c r="A40" s="19">
        <v>30</v>
      </c>
      <c r="B40" s="33" t="s">
        <v>74</v>
      </c>
      <c r="C40" s="33" t="s">
        <v>75</v>
      </c>
      <c r="D40" s="34">
        <v>7100000</v>
      </c>
      <c r="E40" s="27" t="s">
        <v>313</v>
      </c>
      <c r="F40" s="27" t="s">
        <v>343</v>
      </c>
      <c r="G40" s="27"/>
    </row>
    <row r="41" spans="1:7">
      <c r="A41" s="19">
        <v>31</v>
      </c>
      <c r="B41" s="33" t="s">
        <v>76</v>
      </c>
      <c r="C41" s="33" t="s">
        <v>77</v>
      </c>
      <c r="D41" s="34">
        <v>13372000</v>
      </c>
      <c r="E41" s="27" t="s">
        <v>313</v>
      </c>
      <c r="F41" s="27" t="s">
        <v>353</v>
      </c>
      <c r="G41" s="27"/>
    </row>
    <row r="42" spans="1:7">
      <c r="A42" s="19">
        <v>32</v>
      </c>
      <c r="B42" s="33" t="s">
        <v>80</v>
      </c>
      <c r="C42" s="33" t="s">
        <v>81</v>
      </c>
      <c r="D42" s="34">
        <v>25000000</v>
      </c>
      <c r="E42" s="27" t="s">
        <v>313</v>
      </c>
      <c r="F42" s="27" t="s">
        <v>346</v>
      </c>
      <c r="G42" s="27"/>
    </row>
    <row r="43" spans="1:7">
      <c r="A43" s="19">
        <v>33</v>
      </c>
      <c r="B43" s="33" t="s">
        <v>84</v>
      </c>
      <c r="C43" s="33" t="s">
        <v>85</v>
      </c>
      <c r="D43" s="34">
        <v>25000000</v>
      </c>
      <c r="E43" s="27" t="s">
        <v>313</v>
      </c>
      <c r="F43" s="27" t="s">
        <v>346</v>
      </c>
      <c r="G43" s="27"/>
    </row>
    <row r="44" spans="1:7">
      <c r="A44" s="19">
        <v>34</v>
      </c>
      <c r="B44" s="33" t="s">
        <v>86</v>
      </c>
      <c r="C44" s="33" t="s">
        <v>87</v>
      </c>
      <c r="D44" s="34">
        <v>7100000</v>
      </c>
      <c r="E44" s="27" t="s">
        <v>313</v>
      </c>
      <c r="F44" s="27" t="s">
        <v>343</v>
      </c>
      <c r="G44" s="27"/>
    </row>
    <row r="45" spans="1:7">
      <c r="A45" s="19">
        <v>35</v>
      </c>
      <c r="B45" s="33" t="s">
        <v>88</v>
      </c>
      <c r="C45" s="33" t="s">
        <v>89</v>
      </c>
      <c r="D45" s="34">
        <v>50000000</v>
      </c>
      <c r="E45" s="27" t="s">
        <v>313</v>
      </c>
      <c r="F45" s="27" t="s">
        <v>346</v>
      </c>
      <c r="G45" s="27"/>
    </row>
    <row r="46" spans="1:7">
      <c r="A46" s="19">
        <v>36</v>
      </c>
      <c r="B46" s="33" t="s">
        <v>90</v>
      </c>
      <c r="C46" s="33" t="s">
        <v>91</v>
      </c>
      <c r="D46" s="34">
        <v>7100000</v>
      </c>
      <c r="E46" s="27" t="s">
        <v>313</v>
      </c>
      <c r="F46" s="27" t="s">
        <v>343</v>
      </c>
      <c r="G46" s="27"/>
    </row>
    <row r="47" spans="1:7">
      <c r="A47" s="19">
        <v>37</v>
      </c>
      <c r="B47" s="33" t="s">
        <v>92</v>
      </c>
      <c r="C47" s="33" t="s">
        <v>93</v>
      </c>
      <c r="D47" s="34">
        <v>13372000</v>
      </c>
      <c r="E47" s="27" t="s">
        <v>313</v>
      </c>
      <c r="F47" s="27" t="s">
        <v>353</v>
      </c>
      <c r="G47" s="27"/>
    </row>
    <row r="48" spans="1:7">
      <c r="A48" s="19">
        <v>38</v>
      </c>
      <c r="B48" s="33" t="s">
        <v>190</v>
      </c>
      <c r="C48" s="33" t="s">
        <v>191</v>
      </c>
      <c r="D48" s="34">
        <v>13800000</v>
      </c>
      <c r="E48" s="27" t="s">
        <v>313</v>
      </c>
      <c r="F48" s="27" t="s">
        <v>343</v>
      </c>
      <c r="G48" s="27"/>
    </row>
    <row r="49" spans="1:7">
      <c r="A49" s="19">
        <v>39</v>
      </c>
      <c r="B49" s="33" t="s">
        <v>94</v>
      </c>
      <c r="C49" s="33" t="s">
        <v>95</v>
      </c>
      <c r="D49" s="34">
        <v>25000000</v>
      </c>
      <c r="E49" s="27" t="s">
        <v>313</v>
      </c>
      <c r="F49" s="27" t="s">
        <v>346</v>
      </c>
      <c r="G49" s="27"/>
    </row>
    <row r="50" spans="1:7">
      <c r="A50" s="19">
        <v>40</v>
      </c>
      <c r="B50" s="33" t="s">
        <v>96</v>
      </c>
      <c r="C50" s="33" t="s">
        <v>97</v>
      </c>
      <c r="D50" s="34">
        <v>7100000</v>
      </c>
      <c r="E50" s="27" t="s">
        <v>313</v>
      </c>
      <c r="F50" s="27" t="s">
        <v>343</v>
      </c>
      <c r="G50" s="27"/>
    </row>
    <row r="51" spans="1:7">
      <c r="A51" s="19">
        <v>41</v>
      </c>
      <c r="B51" s="33" t="s">
        <v>98</v>
      </c>
      <c r="C51" s="33" t="s">
        <v>99</v>
      </c>
      <c r="D51" s="34">
        <v>7100000</v>
      </c>
      <c r="E51" s="27" t="s">
        <v>313</v>
      </c>
      <c r="F51" s="27" t="s">
        <v>343</v>
      </c>
      <c r="G51" s="27"/>
    </row>
    <row r="52" spans="1:7">
      <c r="A52" s="19">
        <v>42</v>
      </c>
      <c r="B52" s="33" t="s">
        <v>100</v>
      </c>
      <c r="C52" s="33" t="s">
        <v>101</v>
      </c>
      <c r="D52" s="34">
        <v>25000000</v>
      </c>
      <c r="E52" s="27" t="s">
        <v>313</v>
      </c>
      <c r="F52" s="27" t="s">
        <v>346</v>
      </c>
      <c r="G52" s="27"/>
    </row>
    <row r="53" spans="1:7">
      <c r="A53" s="19">
        <v>43</v>
      </c>
      <c r="B53" s="33" t="s">
        <v>192</v>
      </c>
      <c r="C53" s="33" t="s">
        <v>193</v>
      </c>
      <c r="D53" s="34">
        <v>7100000</v>
      </c>
      <c r="E53" s="27" t="s">
        <v>313</v>
      </c>
      <c r="F53" s="27" t="s">
        <v>343</v>
      </c>
      <c r="G53" s="27">
        <v>1</v>
      </c>
    </row>
    <row r="54" spans="1:7">
      <c r="A54" s="19">
        <v>44</v>
      </c>
      <c r="B54" s="33" t="s">
        <v>102</v>
      </c>
      <c r="C54" s="33" t="s">
        <v>103</v>
      </c>
      <c r="D54" s="34">
        <v>7100000</v>
      </c>
      <c r="E54" s="27" t="s">
        <v>313</v>
      </c>
      <c r="F54" s="27" t="s">
        <v>343</v>
      </c>
      <c r="G54" s="27"/>
    </row>
    <row r="55" spans="1:7">
      <c r="A55" s="19">
        <v>45</v>
      </c>
      <c r="B55" s="33" t="s">
        <v>104</v>
      </c>
      <c r="C55" s="33" t="s">
        <v>105</v>
      </c>
      <c r="D55" s="34">
        <v>7100000</v>
      </c>
      <c r="E55" s="27" t="s">
        <v>313</v>
      </c>
      <c r="F55" s="27" t="s">
        <v>343</v>
      </c>
      <c r="G55" s="27"/>
    </row>
    <row r="56" spans="1:7">
      <c r="A56" s="19">
        <v>46</v>
      </c>
      <c r="B56" s="33" t="s">
        <v>194</v>
      </c>
      <c r="C56" s="33" t="s">
        <v>195</v>
      </c>
      <c r="D56" s="34">
        <v>7100000</v>
      </c>
      <c r="E56" s="27" t="s">
        <v>313</v>
      </c>
      <c r="F56" s="27" t="s">
        <v>343</v>
      </c>
      <c r="G56" s="27"/>
    </row>
    <row r="57" spans="1:7">
      <c r="A57" s="19">
        <v>47</v>
      </c>
      <c r="B57" s="33" t="s">
        <v>108</v>
      </c>
      <c r="C57" s="33" t="s">
        <v>109</v>
      </c>
      <c r="D57" s="34">
        <v>25000000</v>
      </c>
      <c r="E57" s="27" t="s">
        <v>313</v>
      </c>
      <c r="F57" s="27" t="s">
        <v>346</v>
      </c>
      <c r="G57" s="27"/>
    </row>
    <row r="58" spans="1:7">
      <c r="A58" s="19">
        <v>48</v>
      </c>
      <c r="B58" s="33" t="s">
        <v>110</v>
      </c>
      <c r="C58" s="33" t="s">
        <v>111</v>
      </c>
      <c r="D58" s="34">
        <v>23590000</v>
      </c>
      <c r="E58" s="27" t="s">
        <v>313</v>
      </c>
      <c r="F58" s="27" t="s">
        <v>346</v>
      </c>
      <c r="G58" s="27"/>
    </row>
    <row r="59" spans="1:7">
      <c r="A59" s="19">
        <v>49</v>
      </c>
      <c r="B59" s="33" t="s">
        <v>196</v>
      </c>
      <c r="C59" s="33" t="s">
        <v>197</v>
      </c>
      <c r="D59" s="34">
        <v>3550000</v>
      </c>
      <c r="E59" s="27" t="s">
        <v>313</v>
      </c>
      <c r="F59" s="27" t="s">
        <v>343</v>
      </c>
      <c r="G59" s="27">
        <v>1</v>
      </c>
    </row>
    <row r="60" spans="1:7">
      <c r="A60" s="19">
        <v>50</v>
      </c>
      <c r="B60" s="33" t="s">
        <v>198</v>
      </c>
      <c r="C60" s="33" t="s">
        <v>199</v>
      </c>
      <c r="D60" s="34">
        <v>7100000</v>
      </c>
      <c r="E60" s="27" t="s">
        <v>313</v>
      </c>
      <c r="F60" s="27" t="s">
        <v>343</v>
      </c>
      <c r="G60" s="27">
        <v>1</v>
      </c>
    </row>
    <row r="61" spans="1:7">
      <c r="A61" s="19">
        <v>51</v>
      </c>
      <c r="B61" s="33" t="s">
        <v>112</v>
      </c>
      <c r="C61" s="33" t="s">
        <v>113</v>
      </c>
      <c r="D61" s="34">
        <v>25000000</v>
      </c>
      <c r="E61" s="27" t="s">
        <v>313</v>
      </c>
      <c r="F61" s="27" t="s">
        <v>346</v>
      </c>
      <c r="G61" s="27"/>
    </row>
    <row r="62" spans="1:7">
      <c r="A62" s="19">
        <v>52</v>
      </c>
      <c r="B62" s="33" t="s">
        <v>114</v>
      </c>
      <c r="C62" s="33" t="s">
        <v>115</v>
      </c>
      <c r="D62" s="34">
        <v>7100000</v>
      </c>
      <c r="E62" s="27" t="s">
        <v>313</v>
      </c>
      <c r="F62" s="27" t="s">
        <v>343</v>
      </c>
      <c r="G62" s="27"/>
    </row>
    <row r="63" spans="1:7">
      <c r="A63" s="19">
        <v>53</v>
      </c>
      <c r="B63" s="72" t="s">
        <v>118</v>
      </c>
      <c r="C63" s="72" t="s">
        <v>119</v>
      </c>
      <c r="D63" s="73">
        <v>7100000</v>
      </c>
      <c r="E63" s="74" t="s">
        <v>313</v>
      </c>
      <c r="F63" s="27" t="s">
        <v>343</v>
      </c>
      <c r="G63" s="74"/>
    </row>
    <row r="64" spans="1:7">
      <c r="A64" s="19">
        <v>54</v>
      </c>
      <c r="B64" s="33" t="s">
        <v>200</v>
      </c>
      <c r="C64" s="33" t="s">
        <v>201</v>
      </c>
      <c r="D64" s="34">
        <v>25000000</v>
      </c>
      <c r="E64" s="27" t="s">
        <v>313</v>
      </c>
      <c r="F64" s="27" t="s">
        <v>346</v>
      </c>
      <c r="G64" s="27">
        <v>1</v>
      </c>
    </row>
    <row r="65" spans="1:7">
      <c r="A65" s="19">
        <v>55</v>
      </c>
      <c r="B65" s="33" t="s">
        <v>122</v>
      </c>
      <c r="C65" s="33" t="s">
        <v>123</v>
      </c>
      <c r="D65" s="34">
        <v>7100000</v>
      </c>
      <c r="E65" s="27" t="s">
        <v>313</v>
      </c>
      <c r="F65" s="27" t="s">
        <v>343</v>
      </c>
      <c r="G65" s="27"/>
    </row>
    <row r="66" spans="1:7">
      <c r="A66" s="19">
        <v>56</v>
      </c>
      <c r="B66" s="33" t="s">
        <v>126</v>
      </c>
      <c r="C66" s="33" t="s">
        <v>127</v>
      </c>
      <c r="D66" s="34">
        <v>7100000</v>
      </c>
      <c r="E66" s="27" t="s">
        <v>313</v>
      </c>
      <c r="F66" s="27" t="s">
        <v>343</v>
      </c>
      <c r="G66" s="27"/>
    </row>
    <row r="67" spans="1:7">
      <c r="A67" s="19">
        <v>57</v>
      </c>
      <c r="B67" s="33" t="s">
        <v>202</v>
      </c>
      <c r="C67" s="33" t="s">
        <v>203</v>
      </c>
      <c r="D67" s="34">
        <v>13372000</v>
      </c>
      <c r="E67" s="27" t="s">
        <v>313</v>
      </c>
      <c r="F67" s="27" t="s">
        <v>353</v>
      </c>
      <c r="G67" s="27"/>
    </row>
    <row r="68" spans="1:7">
      <c r="A68" s="19">
        <v>58</v>
      </c>
      <c r="B68" s="33" t="s">
        <v>204</v>
      </c>
      <c r="C68" s="33" t="s">
        <v>205</v>
      </c>
      <c r="D68" s="34">
        <v>23200000</v>
      </c>
      <c r="E68" s="27" t="s">
        <v>313</v>
      </c>
      <c r="F68" s="27" t="s">
        <v>346</v>
      </c>
      <c r="G68" s="27"/>
    </row>
    <row r="69" spans="1:7">
      <c r="A69" s="19">
        <v>59</v>
      </c>
      <c r="B69" s="33" t="s">
        <v>128</v>
      </c>
      <c r="C69" s="33" t="s">
        <v>129</v>
      </c>
      <c r="D69" s="34">
        <v>7100000</v>
      </c>
      <c r="E69" s="27" t="s">
        <v>313</v>
      </c>
      <c r="F69" s="27" t="s">
        <v>343</v>
      </c>
      <c r="G69" s="27"/>
    </row>
    <row r="70" spans="1:7">
      <c r="A70" s="19">
        <v>60</v>
      </c>
      <c r="B70" s="33" t="s">
        <v>206</v>
      </c>
      <c r="C70" s="33" t="s">
        <v>207</v>
      </c>
      <c r="D70" s="34">
        <v>7100000</v>
      </c>
      <c r="E70" s="27" t="s">
        <v>313</v>
      </c>
      <c r="F70" s="27" t="s">
        <v>343</v>
      </c>
      <c r="G70" s="27"/>
    </row>
    <row r="71" spans="1:7">
      <c r="A71" s="19">
        <v>61</v>
      </c>
      <c r="B71" s="33" t="s">
        <v>130</v>
      </c>
      <c r="C71" s="33" t="s">
        <v>131</v>
      </c>
      <c r="D71" s="34">
        <v>25000000</v>
      </c>
      <c r="E71" s="27" t="s">
        <v>313</v>
      </c>
      <c r="F71" s="27" t="s">
        <v>346</v>
      </c>
      <c r="G71" s="27"/>
    </row>
    <row r="72" spans="1:7">
      <c r="A72" s="19">
        <v>62</v>
      </c>
      <c r="B72" s="33" t="s">
        <v>132</v>
      </c>
      <c r="C72" s="33" t="s">
        <v>133</v>
      </c>
      <c r="D72" s="34">
        <v>13372000</v>
      </c>
      <c r="E72" s="27" t="s">
        <v>313</v>
      </c>
      <c r="F72" s="27" t="s">
        <v>353</v>
      </c>
      <c r="G72" s="27"/>
    </row>
    <row r="73" spans="1:7">
      <c r="A73" s="19">
        <v>63</v>
      </c>
      <c r="B73" s="33" t="s">
        <v>134</v>
      </c>
      <c r="C73" s="33" t="s">
        <v>135</v>
      </c>
      <c r="D73" s="34">
        <v>7100000</v>
      </c>
      <c r="E73" s="27" t="s">
        <v>313</v>
      </c>
      <c r="F73" s="27" t="s">
        <v>343</v>
      </c>
      <c r="G73" s="27"/>
    </row>
    <row r="74" spans="1:7">
      <c r="A74" s="19">
        <v>64</v>
      </c>
      <c r="B74" s="33" t="s">
        <v>136</v>
      </c>
      <c r="C74" s="33" t="s">
        <v>137</v>
      </c>
      <c r="D74" s="34">
        <v>13372000</v>
      </c>
      <c r="E74" s="27" t="s">
        <v>313</v>
      </c>
      <c r="F74" s="27" t="s">
        <v>353</v>
      </c>
      <c r="G74" s="27"/>
    </row>
    <row r="75" spans="1:7">
      <c r="A75" s="19">
        <v>65</v>
      </c>
      <c r="B75" s="33" t="s">
        <v>208</v>
      </c>
      <c r="C75" s="33" t="s">
        <v>209</v>
      </c>
      <c r="D75" s="34">
        <v>7100000</v>
      </c>
      <c r="E75" s="27" t="s">
        <v>313</v>
      </c>
      <c r="F75" s="27" t="s">
        <v>343</v>
      </c>
      <c r="G75" s="27">
        <v>1</v>
      </c>
    </row>
    <row r="76" spans="1:7">
      <c r="A76" s="19">
        <v>66</v>
      </c>
      <c r="B76" s="33" t="s">
        <v>138</v>
      </c>
      <c r="C76" s="33" t="s">
        <v>139</v>
      </c>
      <c r="D76" s="34">
        <v>7100000</v>
      </c>
      <c r="E76" s="27" t="s">
        <v>313</v>
      </c>
      <c r="F76" s="27" t="s">
        <v>343</v>
      </c>
      <c r="G76" s="27"/>
    </row>
    <row r="77" spans="1:7">
      <c r="A77" s="19">
        <v>67</v>
      </c>
      <c r="B77" s="33" t="s">
        <v>140</v>
      </c>
      <c r="C77" s="33" t="s">
        <v>141</v>
      </c>
      <c r="D77" s="34">
        <v>25000000</v>
      </c>
      <c r="E77" s="27" t="s">
        <v>313</v>
      </c>
      <c r="F77" s="27" t="s">
        <v>346</v>
      </c>
      <c r="G77" s="27"/>
    </row>
    <row r="78" spans="1:7">
      <c r="A78" s="19">
        <v>68</v>
      </c>
      <c r="B78" s="33" t="s">
        <v>142</v>
      </c>
      <c r="C78" s="33" t="s">
        <v>143</v>
      </c>
      <c r="D78" s="34">
        <v>25000000</v>
      </c>
      <c r="E78" s="27" t="s">
        <v>313</v>
      </c>
      <c r="F78" s="27" t="s">
        <v>346</v>
      </c>
      <c r="G78" s="27"/>
    </row>
    <row r="79" spans="1:7">
      <c r="A79" s="19">
        <v>69</v>
      </c>
      <c r="B79" s="33" t="s">
        <v>144</v>
      </c>
      <c r="C79" s="33" t="s">
        <v>145</v>
      </c>
      <c r="D79" s="34">
        <v>2948750</v>
      </c>
      <c r="E79" s="27" t="s">
        <v>313</v>
      </c>
      <c r="F79" s="27" t="s">
        <v>346</v>
      </c>
      <c r="G79" s="27"/>
    </row>
    <row r="80" spans="1:7">
      <c r="A80" s="19">
        <v>70</v>
      </c>
      <c r="B80" s="33" t="s">
        <v>146</v>
      </c>
      <c r="C80" s="33" t="s">
        <v>147</v>
      </c>
      <c r="D80" s="34">
        <v>7100000</v>
      </c>
      <c r="E80" s="27" t="s">
        <v>313</v>
      </c>
      <c r="F80" s="27" t="s">
        <v>343</v>
      </c>
      <c r="G80" s="27"/>
    </row>
    <row r="81" spans="1:7">
      <c r="A81" s="19">
        <v>71</v>
      </c>
      <c r="B81" s="33" t="s">
        <v>148</v>
      </c>
      <c r="C81" s="33" t="s">
        <v>149</v>
      </c>
      <c r="D81" s="34">
        <v>25000000</v>
      </c>
      <c r="E81" s="27" t="s">
        <v>313</v>
      </c>
      <c r="F81" s="27" t="s">
        <v>346</v>
      </c>
      <c r="G81" s="27"/>
    </row>
    <row r="82" spans="1:7">
      <c r="A82" s="19">
        <v>72</v>
      </c>
      <c r="B82" s="33" t="s">
        <v>210</v>
      </c>
      <c r="C82" s="33" t="s">
        <v>211</v>
      </c>
      <c r="D82" s="34">
        <v>7100000</v>
      </c>
      <c r="E82" s="27" t="s">
        <v>313</v>
      </c>
      <c r="F82" s="27" t="s">
        <v>343</v>
      </c>
      <c r="G82" s="27"/>
    </row>
    <row r="83" spans="1:7">
      <c r="A83" s="19">
        <v>73</v>
      </c>
      <c r="B83" s="33" t="s">
        <v>152</v>
      </c>
      <c r="C83" s="33" t="s">
        <v>153</v>
      </c>
      <c r="D83" s="34">
        <v>7100000</v>
      </c>
      <c r="E83" s="27" t="s">
        <v>313</v>
      </c>
      <c r="F83" s="27" t="s">
        <v>343</v>
      </c>
      <c r="G83" s="27"/>
    </row>
    <row r="84" spans="1:7">
      <c r="A84" s="19">
        <v>74</v>
      </c>
      <c r="B84" s="33" t="s">
        <v>212</v>
      </c>
      <c r="C84" s="33" t="s">
        <v>213</v>
      </c>
      <c r="D84" s="34">
        <v>7100000</v>
      </c>
      <c r="E84" s="27" t="s">
        <v>313</v>
      </c>
      <c r="F84" s="27" t="s">
        <v>343</v>
      </c>
      <c r="G84" s="27">
        <v>1</v>
      </c>
    </row>
    <row r="85" spans="1:7">
      <c r="A85" s="19">
        <v>75</v>
      </c>
      <c r="B85" s="33" t="s">
        <v>154</v>
      </c>
      <c r="C85" s="33" t="s">
        <v>155</v>
      </c>
      <c r="D85" s="34">
        <v>25000000</v>
      </c>
      <c r="E85" s="27" t="s">
        <v>313</v>
      </c>
      <c r="F85" s="27" t="s">
        <v>346</v>
      </c>
      <c r="G85" s="27"/>
    </row>
    <row r="86" spans="1:7">
      <c r="A86" s="19">
        <v>76</v>
      </c>
      <c r="B86" s="33" t="s">
        <v>156</v>
      </c>
      <c r="C86" s="33" t="s">
        <v>157</v>
      </c>
      <c r="D86" s="34">
        <v>25000000</v>
      </c>
      <c r="E86" s="27" t="s">
        <v>313</v>
      </c>
      <c r="F86" s="27" t="s">
        <v>346</v>
      </c>
      <c r="G86" s="27"/>
    </row>
    <row r="87" spans="1:7">
      <c r="A87" s="19">
        <v>77</v>
      </c>
      <c r="B87" s="33" t="s">
        <v>158</v>
      </c>
      <c r="C87" s="33" t="s">
        <v>159</v>
      </c>
      <c r="D87" s="34">
        <v>25000000</v>
      </c>
      <c r="E87" s="27" t="s">
        <v>313</v>
      </c>
      <c r="F87" s="27" t="s">
        <v>346</v>
      </c>
      <c r="G87" s="27"/>
    </row>
    <row r="88" spans="1:7">
      <c r="A88" s="19">
        <v>78</v>
      </c>
      <c r="B88" s="33" t="s">
        <v>160</v>
      </c>
      <c r="C88" s="33" t="s">
        <v>161</v>
      </c>
      <c r="D88" s="34">
        <v>7100000</v>
      </c>
      <c r="E88" s="27" t="s">
        <v>313</v>
      </c>
      <c r="F88" s="27" t="s">
        <v>343</v>
      </c>
      <c r="G88" s="27"/>
    </row>
    <row r="89" spans="1:7">
      <c r="A89" s="19">
        <v>79</v>
      </c>
      <c r="B89" s="33" t="s">
        <v>162</v>
      </c>
      <c r="C89" s="33" t="s">
        <v>163</v>
      </c>
      <c r="D89" s="34">
        <v>7100000</v>
      </c>
      <c r="E89" s="27" t="s">
        <v>313</v>
      </c>
      <c r="F89" s="27" t="s">
        <v>343</v>
      </c>
      <c r="G89" s="27"/>
    </row>
    <row r="90" spans="1:7">
      <c r="A90" s="19">
        <v>80</v>
      </c>
      <c r="B90" s="33" t="s">
        <v>164</v>
      </c>
      <c r="C90" s="33" t="s">
        <v>165</v>
      </c>
      <c r="D90" s="34">
        <v>7100000</v>
      </c>
      <c r="E90" s="27" t="s">
        <v>313</v>
      </c>
      <c r="F90" s="27" t="s">
        <v>343</v>
      </c>
      <c r="G90" s="27"/>
    </row>
    <row r="91" spans="1:7">
      <c r="A91" s="19">
        <v>81</v>
      </c>
      <c r="B91" s="33" t="s">
        <v>166</v>
      </c>
      <c r="C91" s="33" t="s">
        <v>167</v>
      </c>
      <c r="D91" s="34">
        <v>7100000</v>
      </c>
      <c r="E91" s="27" t="s">
        <v>313</v>
      </c>
      <c r="F91" s="27" t="s">
        <v>343</v>
      </c>
      <c r="G91" s="27"/>
    </row>
    <row r="92" spans="1:7">
      <c r="A92" s="19">
        <v>82</v>
      </c>
      <c r="B92" s="33" t="s">
        <v>168</v>
      </c>
      <c r="C92" s="33" t="s">
        <v>169</v>
      </c>
      <c r="D92" s="34">
        <v>25000000</v>
      </c>
      <c r="E92" s="27" t="s">
        <v>313</v>
      </c>
      <c r="F92" s="27" t="s">
        <v>346</v>
      </c>
      <c r="G92" s="27"/>
    </row>
    <row r="93" spans="1:7">
      <c r="A93" s="19">
        <v>83</v>
      </c>
      <c r="B93" s="33" t="s">
        <v>170</v>
      </c>
      <c r="C93" s="33" t="s">
        <v>171</v>
      </c>
      <c r="D93" s="34">
        <v>25000000</v>
      </c>
      <c r="E93" s="27" t="s">
        <v>313</v>
      </c>
      <c r="F93" s="27" t="s">
        <v>346</v>
      </c>
      <c r="G93" s="27"/>
    </row>
    <row r="94" spans="1:7">
      <c r="A94" s="19">
        <v>84</v>
      </c>
      <c r="B94" s="33" t="s">
        <v>172</v>
      </c>
      <c r="C94" s="33" t="s">
        <v>173</v>
      </c>
      <c r="D94" s="34">
        <v>13372000</v>
      </c>
      <c r="E94" s="27" t="s">
        <v>313</v>
      </c>
      <c r="F94" s="27" t="s">
        <v>353</v>
      </c>
      <c r="G94" s="27"/>
    </row>
    <row r="95" spans="1:7">
      <c r="A95" s="19">
        <v>85</v>
      </c>
      <c r="B95" s="34" t="s">
        <v>278</v>
      </c>
      <c r="C95" s="33"/>
      <c r="D95" s="34">
        <v>7100000</v>
      </c>
      <c r="E95" s="27" t="s">
        <v>279</v>
      </c>
      <c r="F95" s="27" t="s">
        <v>343</v>
      </c>
      <c r="G95" s="27"/>
    </row>
    <row r="96" spans="1:7">
      <c r="A96" s="19">
        <v>86</v>
      </c>
      <c r="B96" s="44" t="s">
        <v>280</v>
      </c>
      <c r="C96" s="27"/>
      <c r="D96" s="34">
        <v>25000000</v>
      </c>
      <c r="E96" s="27" t="s">
        <v>279</v>
      </c>
      <c r="F96" s="27" t="s">
        <v>346</v>
      </c>
      <c r="G96" s="27"/>
    </row>
    <row r="97" spans="1:7">
      <c r="A97" s="19">
        <v>87</v>
      </c>
      <c r="B97" s="44" t="s">
        <v>281</v>
      </c>
      <c r="C97" s="27"/>
      <c r="D97" s="34">
        <v>25000000</v>
      </c>
      <c r="E97" s="27" t="s">
        <v>279</v>
      </c>
      <c r="F97" s="27" t="s">
        <v>346</v>
      </c>
      <c r="G97" s="27"/>
    </row>
    <row r="98" spans="1:7">
      <c r="A98" s="19">
        <v>88</v>
      </c>
      <c r="B98" s="44" t="s">
        <v>282</v>
      </c>
      <c r="C98" s="27"/>
      <c r="D98" s="34">
        <v>25000000</v>
      </c>
      <c r="E98" s="27" t="s">
        <v>279</v>
      </c>
      <c r="F98" s="27" t="s">
        <v>346</v>
      </c>
      <c r="G98" s="27"/>
    </row>
    <row r="99" spans="1:7">
      <c r="A99" s="19">
        <v>89</v>
      </c>
      <c r="B99" s="44" t="s">
        <v>284</v>
      </c>
      <c r="C99" s="27"/>
      <c r="D99" s="34">
        <v>25000000</v>
      </c>
      <c r="E99" s="27" t="s">
        <v>279</v>
      </c>
      <c r="F99" s="27" t="s">
        <v>346</v>
      </c>
      <c r="G99" s="27"/>
    </row>
    <row r="100" spans="1:7">
      <c r="A100" s="19">
        <v>90</v>
      </c>
      <c r="B100" s="44" t="s">
        <v>285</v>
      </c>
      <c r="C100" s="27"/>
      <c r="D100" s="34">
        <v>25000000</v>
      </c>
      <c r="E100" s="27" t="s">
        <v>279</v>
      </c>
      <c r="F100" s="27" t="s">
        <v>346</v>
      </c>
      <c r="G100" s="27"/>
    </row>
    <row r="101" spans="1:7">
      <c r="A101" s="19">
        <v>91</v>
      </c>
      <c r="B101" s="44" t="s">
        <v>287</v>
      </c>
      <c r="C101" s="27"/>
      <c r="D101" s="34">
        <v>7100000</v>
      </c>
      <c r="E101" s="27" t="s">
        <v>279</v>
      </c>
      <c r="F101" s="27" t="s">
        <v>343</v>
      </c>
      <c r="G101" s="27"/>
    </row>
    <row r="102" spans="1:7" ht="15">
      <c r="A102" s="19">
        <v>92</v>
      </c>
      <c r="B102" s="45" t="s">
        <v>301</v>
      </c>
      <c r="C102" s="27"/>
      <c r="D102" s="34">
        <v>7100000</v>
      </c>
      <c r="E102" s="27" t="s">
        <v>279</v>
      </c>
      <c r="F102" s="27" t="s">
        <v>343</v>
      </c>
      <c r="G102" s="27">
        <v>1</v>
      </c>
    </row>
    <row r="103" spans="1:7" ht="15">
      <c r="A103" s="19">
        <v>93</v>
      </c>
      <c r="B103" s="45" t="s">
        <v>302</v>
      </c>
      <c r="C103" s="27"/>
      <c r="D103" s="34">
        <v>25000000</v>
      </c>
      <c r="E103" s="27" t="s">
        <v>279</v>
      </c>
      <c r="F103" s="27" t="s">
        <v>346</v>
      </c>
      <c r="G103" s="27">
        <v>1</v>
      </c>
    </row>
    <row r="104" spans="1:7">
      <c r="A104" s="19">
        <v>94</v>
      </c>
      <c r="B104" s="27" t="s">
        <v>288</v>
      </c>
      <c r="C104" s="27"/>
      <c r="D104" s="34">
        <v>7100000</v>
      </c>
      <c r="E104" s="27" t="s">
        <v>289</v>
      </c>
      <c r="F104" s="27" t="s">
        <v>343</v>
      </c>
      <c r="G104" s="27"/>
    </row>
    <row r="105" spans="1:7">
      <c r="A105" s="19">
        <v>95</v>
      </c>
      <c r="B105" s="27" t="s">
        <v>290</v>
      </c>
      <c r="C105" s="27"/>
      <c r="D105" s="34">
        <v>7100000</v>
      </c>
      <c r="E105" s="27" t="s">
        <v>289</v>
      </c>
      <c r="F105" s="27" t="s">
        <v>343</v>
      </c>
      <c r="G105" s="27"/>
    </row>
    <row r="106" spans="1:7">
      <c r="B106" s="44" t="s">
        <v>303</v>
      </c>
      <c r="C106" s="49"/>
      <c r="D106" s="47">
        <v>7100000</v>
      </c>
      <c r="E106" s="27" t="s">
        <v>292</v>
      </c>
      <c r="F106" s="27" t="s">
        <v>343</v>
      </c>
      <c r="G106" s="27"/>
    </row>
    <row r="107" spans="1:7">
      <c r="B107" s="44" t="s">
        <v>283</v>
      </c>
      <c r="C107" s="49"/>
      <c r="D107" s="48">
        <f>D106</f>
        <v>7100000</v>
      </c>
      <c r="E107" s="27" t="s">
        <v>292</v>
      </c>
      <c r="F107" s="27" t="s">
        <v>343</v>
      </c>
      <c r="G107" s="27"/>
    </row>
    <row r="108" spans="1:7">
      <c r="B108" s="44" t="s">
        <v>304</v>
      </c>
      <c r="C108" s="49"/>
      <c r="D108" s="34">
        <v>13372000</v>
      </c>
      <c r="E108" s="27" t="s">
        <v>292</v>
      </c>
      <c r="F108" s="27" t="s">
        <v>353</v>
      </c>
      <c r="G108" s="27"/>
    </row>
    <row r="109" spans="1:7">
      <c r="B109" s="44" t="s">
        <v>305</v>
      </c>
      <c r="C109" s="49"/>
      <c r="D109" s="34">
        <v>13372000</v>
      </c>
      <c r="E109" s="27" t="s">
        <v>292</v>
      </c>
      <c r="F109" s="27" t="s">
        <v>353</v>
      </c>
      <c r="G109" s="27"/>
    </row>
    <row r="110" spans="1:7">
      <c r="B110" s="44" t="s">
        <v>306</v>
      </c>
      <c r="C110" s="49"/>
      <c r="D110" s="47">
        <v>7100000</v>
      </c>
      <c r="E110" s="27" t="s">
        <v>292</v>
      </c>
      <c r="F110" s="27" t="s">
        <v>343</v>
      </c>
      <c r="G110" s="27"/>
    </row>
    <row r="111" spans="1:7">
      <c r="B111" s="44" t="s">
        <v>307</v>
      </c>
      <c r="C111" s="49"/>
      <c r="D111" s="47">
        <v>7100000</v>
      </c>
      <c r="E111" s="27" t="s">
        <v>292</v>
      </c>
      <c r="F111" s="27" t="s">
        <v>343</v>
      </c>
      <c r="G111" s="27"/>
    </row>
    <row r="112" spans="1:7">
      <c r="B112" s="44" t="s">
        <v>308</v>
      </c>
      <c r="C112" s="49"/>
      <c r="D112" s="34">
        <v>25000000</v>
      </c>
      <c r="E112" s="27" t="s">
        <v>292</v>
      </c>
      <c r="F112" s="27" t="s">
        <v>346</v>
      </c>
      <c r="G112" s="27"/>
    </row>
    <row r="113" spans="2:7" ht="15">
      <c r="B113" s="48" t="s">
        <v>309</v>
      </c>
      <c r="C113" s="49"/>
      <c r="D113" s="47">
        <v>7100000</v>
      </c>
      <c r="E113" s="49" t="s">
        <v>292</v>
      </c>
      <c r="F113" s="27" t="s">
        <v>343</v>
      </c>
      <c r="G113" s="27"/>
    </row>
    <row r="114" spans="2:7">
      <c r="B114" s="49" t="s">
        <v>310</v>
      </c>
      <c r="C114" s="27"/>
      <c r="D114" s="34">
        <f>D113</f>
        <v>7100000</v>
      </c>
      <c r="E114" s="27" t="str">
        <f>E113</f>
        <v>DESVINCULADA</v>
      </c>
      <c r="F114" s="27" t="s">
        <v>343</v>
      </c>
      <c r="G114" s="27"/>
    </row>
    <row r="115" spans="2:7">
      <c r="B115" s="33" t="s">
        <v>188</v>
      </c>
      <c r="C115" s="33" t="s">
        <v>189</v>
      </c>
      <c r="D115" s="34">
        <v>6700000</v>
      </c>
      <c r="E115" s="27" t="s">
        <v>292</v>
      </c>
      <c r="F115" s="27" t="s">
        <v>343</v>
      </c>
      <c r="G115" s="27"/>
    </row>
    <row r="119" spans="2:7">
      <c r="B119" s="17" t="s">
        <v>363</v>
      </c>
      <c r="D119" s="19">
        <v>1155646250</v>
      </c>
    </row>
    <row r="120" spans="2:7">
      <c r="B120" s="17" t="s">
        <v>358</v>
      </c>
      <c r="D120" s="19">
        <v>171300000</v>
      </c>
    </row>
    <row r="121" spans="2:7">
      <c r="B121" s="17" t="s">
        <v>364</v>
      </c>
      <c r="D121" s="19">
        <v>50</v>
      </c>
    </row>
    <row r="122" spans="2:7">
      <c r="B122" s="17" t="s">
        <v>365</v>
      </c>
      <c r="D122" s="19">
        <v>342175000</v>
      </c>
    </row>
    <row r="123" spans="2:7">
      <c r="B123" s="17" t="s">
        <v>366</v>
      </c>
      <c r="D123" s="17">
        <v>9</v>
      </c>
    </row>
    <row r="124" spans="2:7">
      <c r="B124" s="17" t="s">
        <v>367</v>
      </c>
      <c r="D124" s="19">
        <v>115890600</v>
      </c>
    </row>
    <row r="125" spans="2:7">
      <c r="B125" s="17" t="s">
        <v>368</v>
      </c>
      <c r="D125" s="17">
        <v>36</v>
      </c>
    </row>
    <row r="126" spans="2:7">
      <c r="B126" s="17" t="s">
        <v>369</v>
      </c>
      <c r="D126" s="19">
        <v>883080650</v>
      </c>
    </row>
  </sheetData>
  <autoFilter ref="A10:I115" xr:uid="{E8F2C823-528C-B146-AC9B-B5A680052BD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900-C6E4-8F4B-A2F0-D77A47A68ACB}">
  <dimension ref="A1:G123"/>
  <sheetViews>
    <sheetView topLeftCell="A89" zoomScale="142" workbookViewId="0">
      <selection activeCell="B105" sqref="B105:B111"/>
    </sheetView>
  </sheetViews>
  <sheetFormatPr baseColWidth="10" defaultRowHeight="14"/>
  <cols>
    <col min="1" max="1" width="3.796875" style="17" bestFit="1" customWidth="1"/>
    <col min="2" max="2" width="71.59765625" style="17" customWidth="1"/>
    <col min="3" max="3" width="17.3984375" style="17" bestFit="1" customWidth="1"/>
    <col min="4" max="4" width="18" style="17" bestFit="1" customWidth="1"/>
    <col min="5" max="5" width="24.796875" style="17" bestFit="1" customWidth="1"/>
    <col min="6" max="6" width="13.796875" style="17" bestFit="1" customWidth="1"/>
    <col min="7" max="16384" width="11" style="17"/>
  </cols>
  <sheetData>
    <row r="1" spans="1:7">
      <c r="A1" s="16"/>
      <c r="D1" s="18"/>
    </row>
    <row r="2" spans="1:7">
      <c r="A2" s="16"/>
      <c r="D2" s="18"/>
    </row>
    <row r="3" spans="1:7">
      <c r="A3" s="16"/>
      <c r="D3" s="18"/>
    </row>
    <row r="4" spans="1:7">
      <c r="A4" s="16"/>
      <c r="D4" s="18"/>
    </row>
    <row r="5" spans="1:7">
      <c r="B5" s="17" t="s">
        <v>1</v>
      </c>
      <c r="C5" s="17" t="s">
        <v>2</v>
      </c>
      <c r="D5" s="18" t="s">
        <v>3</v>
      </c>
    </row>
    <row r="6" spans="1:7">
      <c r="A6" s="14"/>
      <c r="B6" s="14" t="s">
        <v>5</v>
      </c>
      <c r="C6" s="14"/>
      <c r="D6" s="15"/>
    </row>
    <row r="7" spans="1:7">
      <c r="A7" s="14"/>
      <c r="B7" s="14" t="s">
        <v>7</v>
      </c>
      <c r="C7" s="14"/>
      <c r="D7" s="15"/>
    </row>
    <row r="8" spans="1:7">
      <c r="A8" s="14"/>
      <c r="B8" s="14" t="s">
        <v>9</v>
      </c>
      <c r="C8" s="14"/>
      <c r="D8" s="15"/>
    </row>
    <row r="9" spans="1:7">
      <c r="A9" s="14"/>
      <c r="B9" s="14" t="s">
        <v>11</v>
      </c>
      <c r="C9" s="14"/>
      <c r="D9" s="15"/>
    </row>
    <row r="10" spans="1:7">
      <c r="A10" s="14"/>
      <c r="B10" s="70" t="s">
        <v>13</v>
      </c>
      <c r="C10" s="70"/>
      <c r="D10" s="71" t="s">
        <v>277</v>
      </c>
      <c r="E10" s="27" t="s">
        <v>332</v>
      </c>
      <c r="F10" s="27" t="s">
        <v>359</v>
      </c>
      <c r="G10" s="27" t="s">
        <v>312</v>
      </c>
    </row>
    <row r="11" spans="1:7">
      <c r="A11" s="19">
        <v>1</v>
      </c>
      <c r="B11" s="33" t="s">
        <v>14</v>
      </c>
      <c r="C11" s="33" t="s">
        <v>15</v>
      </c>
      <c r="D11" s="34">
        <v>26500000</v>
      </c>
      <c r="E11" s="27" t="s">
        <v>313</v>
      </c>
      <c r="F11" s="27" t="s">
        <v>346</v>
      </c>
      <c r="G11" s="27"/>
    </row>
    <row r="12" spans="1:7">
      <c r="A12" s="19">
        <v>2</v>
      </c>
      <c r="B12" s="33" t="s">
        <v>16</v>
      </c>
      <c r="C12" s="33" t="s">
        <v>17</v>
      </c>
      <c r="D12" s="34">
        <v>7526000</v>
      </c>
      <c r="E12" s="27" t="s">
        <v>313</v>
      </c>
      <c r="F12" s="27" t="s">
        <v>343</v>
      </c>
      <c r="G12" s="27"/>
    </row>
    <row r="13" spans="1:7">
      <c r="A13" s="19">
        <v>3</v>
      </c>
      <c r="B13" s="72" t="s">
        <v>258</v>
      </c>
      <c r="C13" s="72" t="s">
        <v>180</v>
      </c>
      <c r="D13" s="73">
        <v>7526000</v>
      </c>
      <c r="E13" s="27" t="s">
        <v>313</v>
      </c>
      <c r="F13" s="27" t="s">
        <v>343</v>
      </c>
      <c r="G13" s="27"/>
    </row>
    <row r="14" spans="1:7">
      <c r="A14" s="19">
        <v>4</v>
      </c>
      <c r="B14" s="33" t="s">
        <v>22</v>
      </c>
      <c r="C14" s="33" t="s">
        <v>23</v>
      </c>
      <c r="D14" s="34">
        <v>26500000</v>
      </c>
      <c r="E14" s="27" t="s">
        <v>313</v>
      </c>
      <c r="F14" s="27" t="s">
        <v>346</v>
      </c>
      <c r="G14" s="27"/>
    </row>
    <row r="15" spans="1:7">
      <c r="A15" s="19">
        <v>5</v>
      </c>
      <c r="B15" s="33" t="s">
        <v>24</v>
      </c>
      <c r="C15" s="33" t="s">
        <v>25</v>
      </c>
      <c r="D15" s="34">
        <v>26500000</v>
      </c>
      <c r="E15" s="27" t="s">
        <v>313</v>
      </c>
      <c r="F15" s="27" t="s">
        <v>346</v>
      </c>
      <c r="G15" s="27"/>
    </row>
    <row r="16" spans="1:7">
      <c r="A16" s="19">
        <v>6</v>
      </c>
      <c r="B16" s="33" t="s">
        <v>26</v>
      </c>
      <c r="C16" s="33" t="s">
        <v>27</v>
      </c>
      <c r="D16" s="34">
        <v>26500000</v>
      </c>
      <c r="E16" s="27" t="s">
        <v>313</v>
      </c>
      <c r="F16" s="27" t="s">
        <v>346</v>
      </c>
      <c r="G16" s="27"/>
    </row>
    <row r="17" spans="1:7">
      <c r="A17" s="19">
        <v>7</v>
      </c>
      <c r="B17" s="33" t="s">
        <v>28</v>
      </c>
      <c r="C17" s="33" t="s">
        <v>29</v>
      </c>
      <c r="D17" s="34">
        <v>7526000</v>
      </c>
      <c r="E17" s="27" t="s">
        <v>313</v>
      </c>
      <c r="F17" s="27" t="s">
        <v>343</v>
      </c>
      <c r="G17" s="27"/>
    </row>
    <row r="18" spans="1:7">
      <c r="A18" s="19">
        <v>8</v>
      </c>
      <c r="B18" s="33" t="s">
        <v>32</v>
      </c>
      <c r="C18" s="33" t="s">
        <v>33</v>
      </c>
      <c r="D18" s="34">
        <v>7526000</v>
      </c>
      <c r="E18" s="27" t="s">
        <v>313</v>
      </c>
      <c r="F18" s="27" t="s">
        <v>343</v>
      </c>
      <c r="G18" s="27"/>
    </row>
    <row r="19" spans="1:7">
      <c r="A19" s="19">
        <v>9</v>
      </c>
      <c r="B19" s="33" t="s">
        <v>34</v>
      </c>
      <c r="C19" s="33" t="s">
        <v>35</v>
      </c>
      <c r="D19" s="34">
        <v>7526000</v>
      </c>
      <c r="E19" s="27" t="s">
        <v>313</v>
      </c>
      <c r="F19" s="27" t="s">
        <v>343</v>
      </c>
      <c r="G19" s="27"/>
    </row>
    <row r="20" spans="1:7">
      <c r="A20" s="19">
        <v>10</v>
      </c>
      <c r="B20" s="33" t="s">
        <v>36</v>
      </c>
      <c r="C20" s="33" t="s">
        <v>37</v>
      </c>
      <c r="D20" s="34">
        <v>26500000</v>
      </c>
      <c r="E20" s="27" t="s">
        <v>313</v>
      </c>
      <c r="F20" s="27" t="s">
        <v>346</v>
      </c>
      <c r="G20" s="27"/>
    </row>
    <row r="21" spans="1:7">
      <c r="A21" s="19">
        <v>11</v>
      </c>
      <c r="B21" s="33" t="s">
        <v>38</v>
      </c>
      <c r="C21" s="33" t="s">
        <v>39</v>
      </c>
      <c r="D21" s="34">
        <v>26500000</v>
      </c>
      <c r="E21" s="27" t="s">
        <v>313</v>
      </c>
      <c r="F21" s="27" t="s">
        <v>346</v>
      </c>
      <c r="G21" s="27"/>
    </row>
    <row r="22" spans="1:7">
      <c r="A22" s="19">
        <v>12</v>
      </c>
      <c r="B22" s="33" t="s">
        <v>183</v>
      </c>
      <c r="C22" s="33" t="s">
        <v>184</v>
      </c>
      <c r="D22" s="34">
        <v>26500000</v>
      </c>
      <c r="E22" s="27" t="s">
        <v>313</v>
      </c>
      <c r="F22" s="27" t="s">
        <v>346</v>
      </c>
      <c r="G22" s="27"/>
    </row>
    <row r="23" spans="1:7">
      <c r="A23" s="19">
        <v>13</v>
      </c>
      <c r="B23" s="33" t="s">
        <v>214</v>
      </c>
      <c r="C23" s="33" t="s">
        <v>215</v>
      </c>
      <c r="D23" s="34">
        <v>6355000</v>
      </c>
      <c r="E23" s="27" t="s">
        <v>313</v>
      </c>
      <c r="F23" s="27" t="s">
        <v>343</v>
      </c>
      <c r="G23" s="27">
        <v>1</v>
      </c>
    </row>
    <row r="24" spans="1:7">
      <c r="A24" s="19">
        <v>14</v>
      </c>
      <c r="B24" s="33" t="s">
        <v>44</v>
      </c>
      <c r="C24" s="33" t="s">
        <v>45</v>
      </c>
      <c r="D24" s="34">
        <v>14174319</v>
      </c>
      <c r="E24" s="27" t="s">
        <v>313</v>
      </c>
      <c r="F24" s="27" t="s">
        <v>353</v>
      </c>
      <c r="G24" s="27"/>
    </row>
    <row r="25" spans="1:7">
      <c r="A25" s="19">
        <v>15</v>
      </c>
      <c r="B25" s="33" t="s">
        <v>46</v>
      </c>
      <c r="C25" s="33" t="s">
        <v>47</v>
      </c>
      <c r="D25" s="34">
        <v>14174320</v>
      </c>
      <c r="E25" s="27" t="s">
        <v>313</v>
      </c>
      <c r="F25" s="27" t="s">
        <v>353</v>
      </c>
      <c r="G25" s="27"/>
    </row>
    <row r="26" spans="1:7">
      <c r="A26" s="19">
        <v>16</v>
      </c>
      <c r="B26" s="33" t="s">
        <v>48</v>
      </c>
      <c r="C26" s="33" t="s">
        <v>49</v>
      </c>
      <c r="D26" s="34">
        <v>7526000</v>
      </c>
      <c r="E26" s="27" t="s">
        <v>313</v>
      </c>
      <c r="F26" s="27" t="s">
        <v>343</v>
      </c>
      <c r="G26" s="27"/>
    </row>
    <row r="27" spans="1:7">
      <c r="A27" s="19">
        <v>17</v>
      </c>
      <c r="B27" s="33" t="s">
        <v>50</v>
      </c>
      <c r="C27" s="33" t="s">
        <v>51</v>
      </c>
      <c r="D27" s="34">
        <v>7526000</v>
      </c>
      <c r="E27" s="27" t="s">
        <v>313</v>
      </c>
      <c r="F27" s="27" t="s">
        <v>343</v>
      </c>
      <c r="G27" s="27"/>
    </row>
    <row r="28" spans="1:7">
      <c r="A28" s="19">
        <v>18</v>
      </c>
      <c r="B28" s="33" t="s">
        <v>56</v>
      </c>
      <c r="C28" s="33" t="s">
        <v>57</v>
      </c>
      <c r="D28" s="34">
        <v>7526000</v>
      </c>
      <c r="E28" s="27" t="s">
        <v>313</v>
      </c>
      <c r="F28" s="27" t="s">
        <v>343</v>
      </c>
      <c r="G28" s="27"/>
    </row>
    <row r="29" spans="1:7">
      <c r="A29" s="19">
        <v>19</v>
      </c>
      <c r="B29" s="33" t="s">
        <v>216</v>
      </c>
      <c r="C29" s="33" t="s">
        <v>217</v>
      </c>
      <c r="D29" s="34">
        <v>7526000</v>
      </c>
      <c r="E29" s="27" t="s">
        <v>313</v>
      </c>
      <c r="F29" s="27" t="s">
        <v>343</v>
      </c>
      <c r="G29" s="27"/>
    </row>
    <row r="30" spans="1:7">
      <c r="A30" s="19">
        <v>20</v>
      </c>
      <c r="B30" s="33" t="s">
        <v>218</v>
      </c>
      <c r="C30" s="33" t="s">
        <v>219</v>
      </c>
      <c r="D30" s="34">
        <v>19000000</v>
      </c>
      <c r="E30" s="27" t="s">
        <v>313</v>
      </c>
      <c r="F30" s="27" t="s">
        <v>346</v>
      </c>
      <c r="G30" s="27">
        <v>1</v>
      </c>
    </row>
    <row r="31" spans="1:7">
      <c r="A31" s="19">
        <v>21</v>
      </c>
      <c r="B31" s="33" t="s">
        <v>58</v>
      </c>
      <c r="C31" s="33" t="s">
        <v>59</v>
      </c>
      <c r="D31" s="34">
        <v>10909457</v>
      </c>
      <c r="E31" s="27" t="s">
        <v>313</v>
      </c>
      <c r="F31" s="27" t="s">
        <v>343</v>
      </c>
      <c r="G31" s="27"/>
    </row>
    <row r="32" spans="1:7">
      <c r="A32" s="19">
        <v>22</v>
      </c>
      <c r="B32" s="33" t="s">
        <v>60</v>
      </c>
      <c r="C32" s="33" t="s">
        <v>61</v>
      </c>
      <c r="D32" s="34">
        <v>26500000</v>
      </c>
      <c r="E32" s="27" t="s">
        <v>313</v>
      </c>
      <c r="F32" s="27" t="s">
        <v>346</v>
      </c>
      <c r="G32" s="27"/>
    </row>
    <row r="33" spans="1:7">
      <c r="A33" s="19">
        <v>23</v>
      </c>
      <c r="B33" s="33" t="s">
        <v>62</v>
      </c>
      <c r="C33" s="33" t="s">
        <v>63</v>
      </c>
      <c r="D33" s="34">
        <v>7526000</v>
      </c>
      <c r="E33" s="27" t="s">
        <v>313</v>
      </c>
      <c r="F33" s="27" t="s">
        <v>343</v>
      </c>
      <c r="G33" s="27"/>
    </row>
    <row r="34" spans="1:7">
      <c r="A34" s="19">
        <v>24</v>
      </c>
      <c r="B34" s="33" t="s">
        <v>64</v>
      </c>
      <c r="C34" s="33" t="s">
        <v>65</v>
      </c>
      <c r="D34" s="34">
        <v>7526000</v>
      </c>
      <c r="E34" s="27" t="s">
        <v>313</v>
      </c>
      <c r="F34" s="27" t="s">
        <v>343</v>
      </c>
      <c r="G34" s="27"/>
    </row>
    <row r="35" spans="1:7">
      <c r="A35" s="19">
        <v>25</v>
      </c>
      <c r="B35" s="33" t="s">
        <v>68</v>
      </c>
      <c r="C35" s="33" t="s">
        <v>69</v>
      </c>
      <c r="D35" s="34">
        <v>10600000</v>
      </c>
      <c r="E35" s="27" t="s">
        <v>313</v>
      </c>
      <c r="F35" s="27" t="s">
        <v>346</v>
      </c>
      <c r="G35" s="27"/>
    </row>
    <row r="36" spans="1:7">
      <c r="A36" s="19">
        <v>26</v>
      </c>
      <c r="B36" s="33" t="s">
        <v>76</v>
      </c>
      <c r="C36" s="33" t="s">
        <v>77</v>
      </c>
      <c r="D36" s="34">
        <v>14174320</v>
      </c>
      <c r="E36" s="27" t="s">
        <v>313</v>
      </c>
      <c r="F36" s="27" t="s">
        <v>353</v>
      </c>
      <c r="G36" s="27"/>
    </row>
    <row r="37" spans="1:7">
      <c r="A37" s="19">
        <v>27</v>
      </c>
      <c r="B37" s="33" t="s">
        <v>220</v>
      </c>
      <c r="C37" s="33" t="s">
        <v>221</v>
      </c>
      <c r="D37" s="34">
        <v>7526000</v>
      </c>
      <c r="E37" s="27" t="s">
        <v>313</v>
      </c>
      <c r="F37" s="27" t="s">
        <v>343</v>
      </c>
      <c r="G37" s="27">
        <v>1</v>
      </c>
    </row>
    <row r="38" spans="1:7">
      <c r="A38" s="19">
        <v>28</v>
      </c>
      <c r="B38" s="33" t="s">
        <v>80</v>
      </c>
      <c r="C38" s="33" t="s">
        <v>81</v>
      </c>
      <c r="D38" s="34">
        <v>27000000</v>
      </c>
      <c r="E38" s="27" t="s">
        <v>313</v>
      </c>
      <c r="F38" s="27" t="s">
        <v>346</v>
      </c>
      <c r="G38" s="27"/>
    </row>
    <row r="39" spans="1:7">
      <c r="A39" s="19">
        <v>29</v>
      </c>
      <c r="B39" s="63" t="s">
        <v>174</v>
      </c>
      <c r="C39" s="63" t="s">
        <v>222</v>
      </c>
      <c r="D39" s="77">
        <v>7526000</v>
      </c>
      <c r="E39" s="81" t="s">
        <v>313</v>
      </c>
      <c r="F39" s="27" t="s">
        <v>343</v>
      </c>
      <c r="G39" s="81">
        <v>1</v>
      </c>
    </row>
    <row r="40" spans="1:7">
      <c r="A40" s="19">
        <v>30</v>
      </c>
      <c r="B40" s="33" t="s">
        <v>82</v>
      </c>
      <c r="C40" s="33" t="s">
        <v>83</v>
      </c>
      <c r="D40" s="34">
        <v>47200000</v>
      </c>
      <c r="E40" s="27" t="s">
        <v>313</v>
      </c>
      <c r="F40" s="27" t="s">
        <v>346</v>
      </c>
      <c r="G40" s="27"/>
    </row>
    <row r="41" spans="1:7">
      <c r="A41" s="19">
        <v>31</v>
      </c>
      <c r="B41" s="33" t="s">
        <v>84</v>
      </c>
      <c r="C41" s="33" t="s">
        <v>85</v>
      </c>
      <c r="D41" s="34">
        <v>26500000</v>
      </c>
      <c r="E41" s="27" t="s">
        <v>313</v>
      </c>
      <c r="F41" s="27" t="s">
        <v>346</v>
      </c>
      <c r="G41" s="27"/>
    </row>
    <row r="42" spans="1:7">
      <c r="A42" s="19">
        <v>32</v>
      </c>
      <c r="B42" s="33" t="s">
        <v>86</v>
      </c>
      <c r="C42" s="33" t="s">
        <v>87</v>
      </c>
      <c r="D42" s="34">
        <v>7526000</v>
      </c>
      <c r="E42" s="27" t="s">
        <v>313</v>
      </c>
      <c r="F42" s="27" t="s">
        <v>343</v>
      </c>
      <c r="G42" s="27"/>
    </row>
    <row r="43" spans="1:7">
      <c r="A43" s="19">
        <v>33</v>
      </c>
      <c r="B43" s="33" t="s">
        <v>88</v>
      </c>
      <c r="C43" s="33" t="s">
        <v>89</v>
      </c>
      <c r="D43" s="34">
        <v>25000000</v>
      </c>
      <c r="E43" s="27" t="s">
        <v>313</v>
      </c>
      <c r="F43" s="27" t="s">
        <v>346</v>
      </c>
      <c r="G43" s="27"/>
    </row>
    <row r="44" spans="1:7">
      <c r="A44" s="19">
        <v>34</v>
      </c>
      <c r="B44" s="33" t="s">
        <v>92</v>
      </c>
      <c r="C44" s="33" t="s">
        <v>93</v>
      </c>
      <c r="D44" s="34">
        <v>14174320</v>
      </c>
      <c r="E44" s="27" t="s">
        <v>313</v>
      </c>
      <c r="F44" s="27" t="s">
        <v>353</v>
      </c>
      <c r="G44" s="27"/>
    </row>
    <row r="45" spans="1:7">
      <c r="A45" s="19">
        <v>35</v>
      </c>
      <c r="B45" s="33" t="s">
        <v>94</v>
      </c>
      <c r="C45" s="33" t="s">
        <v>95</v>
      </c>
      <c r="D45" s="34">
        <v>26500000</v>
      </c>
      <c r="E45" s="27" t="s">
        <v>313</v>
      </c>
      <c r="F45" s="27" t="s">
        <v>346</v>
      </c>
      <c r="G45" s="27"/>
    </row>
    <row r="46" spans="1:7">
      <c r="A46" s="19">
        <v>36</v>
      </c>
      <c r="B46" s="33" t="s">
        <v>223</v>
      </c>
      <c r="C46" s="33" t="s">
        <v>224</v>
      </c>
      <c r="D46" s="34">
        <v>12000000</v>
      </c>
      <c r="E46" s="27" t="s">
        <v>313</v>
      </c>
      <c r="F46" s="27" t="s">
        <v>353</v>
      </c>
      <c r="G46" s="27">
        <v>1</v>
      </c>
    </row>
    <row r="47" spans="1:7">
      <c r="A47" s="19">
        <v>37</v>
      </c>
      <c r="B47" s="33" t="s">
        <v>96</v>
      </c>
      <c r="C47" s="33" t="s">
        <v>97</v>
      </c>
      <c r="D47" s="34">
        <v>7526000</v>
      </c>
      <c r="E47" s="27" t="s">
        <v>313</v>
      </c>
      <c r="F47" s="27" t="s">
        <v>343</v>
      </c>
      <c r="G47" s="27"/>
    </row>
    <row r="48" spans="1:7">
      <c r="A48" s="19">
        <v>38</v>
      </c>
      <c r="B48" s="33" t="s">
        <v>98</v>
      </c>
      <c r="C48" s="33" t="s">
        <v>99</v>
      </c>
      <c r="D48" s="34">
        <v>7526000</v>
      </c>
      <c r="E48" s="27" t="s">
        <v>313</v>
      </c>
      <c r="F48" s="27" t="s">
        <v>343</v>
      </c>
      <c r="G48" s="27"/>
    </row>
    <row r="49" spans="1:7">
      <c r="A49" s="19">
        <v>39</v>
      </c>
      <c r="B49" s="33" t="s">
        <v>100</v>
      </c>
      <c r="C49" s="33" t="s">
        <v>101</v>
      </c>
      <c r="D49" s="34">
        <v>51500000</v>
      </c>
      <c r="E49" s="27" t="s">
        <v>313</v>
      </c>
      <c r="F49" s="27" t="s">
        <v>346</v>
      </c>
      <c r="G49" s="27"/>
    </row>
    <row r="50" spans="1:7">
      <c r="A50" s="19">
        <v>40</v>
      </c>
      <c r="B50" s="33" t="s">
        <v>192</v>
      </c>
      <c r="C50" s="33" t="s">
        <v>193</v>
      </c>
      <c r="D50" s="34">
        <v>7526000</v>
      </c>
      <c r="E50" s="27" t="s">
        <v>313</v>
      </c>
      <c r="F50" s="27" t="s">
        <v>343</v>
      </c>
      <c r="G50" s="27"/>
    </row>
    <row r="51" spans="1:7">
      <c r="A51" s="19">
        <v>41</v>
      </c>
      <c r="B51" s="33" t="s">
        <v>102</v>
      </c>
      <c r="C51" s="33" t="s">
        <v>103</v>
      </c>
      <c r="D51" s="34">
        <v>7526000</v>
      </c>
      <c r="E51" s="27" t="s">
        <v>313</v>
      </c>
      <c r="F51" s="27" t="s">
        <v>343</v>
      </c>
      <c r="G51" s="27"/>
    </row>
    <row r="52" spans="1:7">
      <c r="A52" s="19">
        <v>42</v>
      </c>
      <c r="B52" s="33" t="s">
        <v>108</v>
      </c>
      <c r="C52" s="33" t="s">
        <v>109</v>
      </c>
      <c r="D52" s="34">
        <v>26500000</v>
      </c>
      <c r="E52" s="27" t="s">
        <v>313</v>
      </c>
      <c r="F52" s="27" t="s">
        <v>346</v>
      </c>
      <c r="G52" s="27"/>
    </row>
    <row r="53" spans="1:7">
      <c r="A53" s="19">
        <v>43</v>
      </c>
      <c r="B53" s="33" t="s">
        <v>110</v>
      </c>
      <c r="C53" s="33" t="s">
        <v>111</v>
      </c>
      <c r="D53" s="34">
        <v>20000000</v>
      </c>
      <c r="E53" s="27" t="s">
        <v>313</v>
      </c>
      <c r="F53" s="27" t="s">
        <v>346</v>
      </c>
      <c r="G53" s="27"/>
    </row>
    <row r="54" spans="1:7">
      <c r="A54" s="19">
        <v>44</v>
      </c>
      <c r="B54" s="33" t="s">
        <v>198</v>
      </c>
      <c r="C54" s="33" t="s">
        <v>199</v>
      </c>
      <c r="D54" s="34">
        <v>7526000</v>
      </c>
      <c r="E54" s="27" t="s">
        <v>313</v>
      </c>
      <c r="F54" s="27" t="s">
        <v>343</v>
      </c>
      <c r="G54" s="27"/>
    </row>
    <row r="55" spans="1:7">
      <c r="A55" s="19">
        <v>45</v>
      </c>
      <c r="B55" s="33" t="s">
        <v>112</v>
      </c>
      <c r="C55" s="33" t="s">
        <v>113</v>
      </c>
      <c r="D55" s="34">
        <v>26500000</v>
      </c>
      <c r="E55" s="27" t="s">
        <v>313</v>
      </c>
      <c r="F55" s="27" t="s">
        <v>346</v>
      </c>
      <c r="G55" s="27"/>
    </row>
    <row r="56" spans="1:7">
      <c r="A56" s="19">
        <v>46</v>
      </c>
      <c r="B56" s="33" t="s">
        <v>114</v>
      </c>
      <c r="C56" s="33" t="s">
        <v>115</v>
      </c>
      <c r="D56" s="34">
        <v>7526000</v>
      </c>
      <c r="E56" s="27" t="s">
        <v>313</v>
      </c>
      <c r="F56" s="27" t="s">
        <v>343</v>
      </c>
      <c r="G56" s="27"/>
    </row>
    <row r="57" spans="1:7">
      <c r="A57" s="19">
        <v>47</v>
      </c>
      <c r="B57" s="33" t="s">
        <v>200</v>
      </c>
      <c r="C57" s="33" t="s">
        <v>201</v>
      </c>
      <c r="D57" s="34">
        <v>26500000</v>
      </c>
      <c r="E57" s="27" t="s">
        <v>313</v>
      </c>
      <c r="F57" s="27" t="s">
        <v>346</v>
      </c>
      <c r="G57" s="27"/>
    </row>
    <row r="58" spans="1:7">
      <c r="A58" s="19">
        <v>48</v>
      </c>
      <c r="B58" s="33" t="s">
        <v>120</v>
      </c>
      <c r="C58" s="33" t="s">
        <v>121</v>
      </c>
      <c r="D58" s="34">
        <v>7526000</v>
      </c>
      <c r="E58" s="27" t="s">
        <v>313</v>
      </c>
      <c r="F58" s="27" t="s">
        <v>343</v>
      </c>
      <c r="G58" s="27"/>
    </row>
    <row r="59" spans="1:7">
      <c r="A59" s="19">
        <v>49</v>
      </c>
      <c r="B59" s="33" t="s">
        <v>126</v>
      </c>
      <c r="C59" s="33" t="s">
        <v>127</v>
      </c>
      <c r="D59" s="34">
        <v>7526000</v>
      </c>
      <c r="E59" s="27" t="s">
        <v>313</v>
      </c>
      <c r="F59" s="27" t="s">
        <v>343</v>
      </c>
      <c r="G59" s="27"/>
    </row>
    <row r="60" spans="1:7">
      <c r="A60" s="19">
        <v>50</v>
      </c>
      <c r="B60" s="33" t="s">
        <v>202</v>
      </c>
      <c r="C60" s="33" t="s">
        <v>203</v>
      </c>
      <c r="D60" s="34">
        <v>14174320</v>
      </c>
      <c r="E60" s="27" t="s">
        <v>313</v>
      </c>
      <c r="F60" s="27" t="s">
        <v>353</v>
      </c>
      <c r="G60" s="27"/>
    </row>
    <row r="61" spans="1:7">
      <c r="A61" s="19">
        <v>51</v>
      </c>
      <c r="B61" s="33" t="s">
        <v>225</v>
      </c>
      <c r="C61" s="33" t="s">
        <v>226</v>
      </c>
      <c r="D61" s="34">
        <v>7526000</v>
      </c>
      <c r="E61" s="27" t="s">
        <v>313</v>
      </c>
      <c r="F61" s="27" t="s">
        <v>343</v>
      </c>
      <c r="G61" s="27"/>
    </row>
    <row r="62" spans="1:7">
      <c r="A62" s="19">
        <v>52</v>
      </c>
      <c r="B62" s="33" t="s">
        <v>128</v>
      </c>
      <c r="C62" s="33" t="s">
        <v>129</v>
      </c>
      <c r="D62" s="34">
        <v>6020800</v>
      </c>
      <c r="E62" s="27" t="s">
        <v>313</v>
      </c>
      <c r="F62" s="27" t="s">
        <v>343</v>
      </c>
      <c r="G62" s="27"/>
    </row>
    <row r="63" spans="1:7">
      <c r="A63" s="19">
        <v>53</v>
      </c>
      <c r="B63" s="33" t="s">
        <v>206</v>
      </c>
      <c r="C63" s="33" t="s">
        <v>207</v>
      </c>
      <c r="D63" s="34">
        <v>7526000</v>
      </c>
      <c r="E63" s="27" t="s">
        <v>313</v>
      </c>
      <c r="F63" s="27" t="s">
        <v>343</v>
      </c>
      <c r="G63" s="27"/>
    </row>
    <row r="64" spans="1:7">
      <c r="A64" s="19">
        <v>54</v>
      </c>
      <c r="B64" s="33" t="s">
        <v>130</v>
      </c>
      <c r="C64" s="33" t="s">
        <v>131</v>
      </c>
      <c r="D64" s="34">
        <v>26500000</v>
      </c>
      <c r="E64" s="27" t="s">
        <v>313</v>
      </c>
      <c r="F64" s="27" t="s">
        <v>346</v>
      </c>
      <c r="G64" s="27"/>
    </row>
    <row r="65" spans="1:7">
      <c r="A65" s="19">
        <v>55</v>
      </c>
      <c r="B65" s="33" t="s">
        <v>132</v>
      </c>
      <c r="C65" s="33" t="s">
        <v>133</v>
      </c>
      <c r="D65" s="34">
        <v>14174320</v>
      </c>
      <c r="E65" s="27" t="s">
        <v>313</v>
      </c>
      <c r="F65" s="27" t="s">
        <v>353</v>
      </c>
      <c r="G65" s="27"/>
    </row>
    <row r="66" spans="1:7">
      <c r="A66" s="19">
        <v>56</v>
      </c>
      <c r="B66" s="33" t="s">
        <v>134</v>
      </c>
      <c r="C66" s="33" t="s">
        <v>135</v>
      </c>
      <c r="D66" s="34">
        <v>7526000</v>
      </c>
      <c r="E66" s="27" t="s">
        <v>313</v>
      </c>
      <c r="F66" s="27" t="s">
        <v>343</v>
      </c>
      <c r="G66" s="27"/>
    </row>
    <row r="67" spans="1:7">
      <c r="A67" s="19">
        <v>57</v>
      </c>
      <c r="B67" s="33" t="s">
        <v>208</v>
      </c>
      <c r="C67" s="33" t="s">
        <v>209</v>
      </c>
      <c r="D67" s="34">
        <v>7526000</v>
      </c>
      <c r="E67" s="27" t="s">
        <v>313</v>
      </c>
      <c r="F67" s="27" t="s">
        <v>343</v>
      </c>
      <c r="G67" s="27"/>
    </row>
    <row r="68" spans="1:7">
      <c r="A68" s="19">
        <v>58</v>
      </c>
      <c r="B68" s="33" t="s">
        <v>227</v>
      </c>
      <c r="C68" s="33" t="s">
        <v>228</v>
      </c>
      <c r="D68" s="34">
        <v>7526000</v>
      </c>
      <c r="E68" s="27" t="s">
        <v>313</v>
      </c>
      <c r="F68" s="27" t="s">
        <v>343</v>
      </c>
      <c r="G68" s="27">
        <v>1</v>
      </c>
    </row>
    <row r="69" spans="1:7">
      <c r="A69" s="19">
        <v>59</v>
      </c>
      <c r="B69" s="33" t="s">
        <v>138</v>
      </c>
      <c r="C69" s="33" t="s">
        <v>139</v>
      </c>
      <c r="D69" s="34">
        <v>7526000</v>
      </c>
      <c r="E69" s="27" t="s">
        <v>313</v>
      </c>
      <c r="F69" s="27" t="s">
        <v>343</v>
      </c>
      <c r="G69" s="27"/>
    </row>
    <row r="70" spans="1:7">
      <c r="A70" s="19">
        <v>60</v>
      </c>
      <c r="B70" s="33" t="s">
        <v>140</v>
      </c>
      <c r="C70" s="33" t="s">
        <v>141</v>
      </c>
      <c r="D70" s="34">
        <v>26500000</v>
      </c>
      <c r="E70" s="27" t="s">
        <v>313</v>
      </c>
      <c r="F70" s="27" t="s">
        <v>346</v>
      </c>
      <c r="G70" s="27"/>
    </row>
    <row r="71" spans="1:7">
      <c r="A71" s="19">
        <v>61</v>
      </c>
      <c r="B71" s="33" t="s">
        <v>142</v>
      </c>
      <c r="C71" s="33" t="s">
        <v>143</v>
      </c>
      <c r="D71" s="34">
        <v>26500000</v>
      </c>
      <c r="E71" s="27" t="s">
        <v>313</v>
      </c>
      <c r="F71" s="27" t="s">
        <v>346</v>
      </c>
      <c r="G71" s="27"/>
    </row>
    <row r="72" spans="1:7">
      <c r="A72" s="19">
        <v>62</v>
      </c>
      <c r="B72" s="33" t="s">
        <v>146</v>
      </c>
      <c r="C72" s="33" t="s">
        <v>147</v>
      </c>
      <c r="D72" s="34">
        <v>7526000</v>
      </c>
      <c r="E72" s="27" t="s">
        <v>313</v>
      </c>
      <c r="F72" s="27" t="s">
        <v>343</v>
      </c>
      <c r="G72" s="27"/>
    </row>
    <row r="73" spans="1:7">
      <c r="A73" s="19">
        <v>63</v>
      </c>
      <c r="B73" s="33" t="s">
        <v>148</v>
      </c>
      <c r="C73" s="33" t="s">
        <v>149</v>
      </c>
      <c r="D73" s="34">
        <v>26500000</v>
      </c>
      <c r="E73" s="27" t="s">
        <v>313</v>
      </c>
      <c r="F73" s="27" t="s">
        <v>346</v>
      </c>
      <c r="G73" s="27"/>
    </row>
    <row r="74" spans="1:7">
      <c r="A74" s="19">
        <v>64</v>
      </c>
      <c r="B74" s="33" t="s">
        <v>152</v>
      </c>
      <c r="C74" s="33" t="s">
        <v>153</v>
      </c>
      <c r="D74" s="34">
        <v>1000000</v>
      </c>
      <c r="E74" s="27" t="s">
        <v>313</v>
      </c>
      <c r="F74" s="27" t="s">
        <v>343</v>
      </c>
      <c r="G74" s="27"/>
    </row>
    <row r="75" spans="1:7">
      <c r="A75" s="19">
        <v>65</v>
      </c>
      <c r="B75" s="33" t="s">
        <v>212</v>
      </c>
      <c r="C75" s="33" t="s">
        <v>213</v>
      </c>
      <c r="D75" s="34">
        <v>7526000</v>
      </c>
      <c r="E75" s="27" t="s">
        <v>313</v>
      </c>
      <c r="F75" s="27" t="s">
        <v>343</v>
      </c>
      <c r="G75" s="27"/>
    </row>
    <row r="76" spans="1:7">
      <c r="A76" s="19">
        <v>66</v>
      </c>
      <c r="B76" s="33" t="s">
        <v>154</v>
      </c>
      <c r="C76" s="33" t="s">
        <v>155</v>
      </c>
      <c r="D76" s="34">
        <v>25095000</v>
      </c>
      <c r="E76" s="27" t="s">
        <v>313</v>
      </c>
      <c r="F76" s="27" t="s">
        <v>346</v>
      </c>
      <c r="G76" s="27"/>
    </row>
    <row r="77" spans="1:7">
      <c r="A77" s="19">
        <v>67</v>
      </c>
      <c r="B77" s="33" t="s">
        <v>156</v>
      </c>
      <c r="C77" s="33" t="s">
        <v>157</v>
      </c>
      <c r="D77" s="34">
        <v>26500000</v>
      </c>
      <c r="E77" s="27" t="s">
        <v>313</v>
      </c>
      <c r="F77" s="27" t="s">
        <v>346</v>
      </c>
      <c r="G77" s="27"/>
    </row>
    <row r="78" spans="1:7">
      <c r="A78" s="19">
        <v>68</v>
      </c>
      <c r="B78" s="33" t="s">
        <v>158</v>
      </c>
      <c r="C78" s="33" t="s">
        <v>159</v>
      </c>
      <c r="D78" s="34">
        <v>53000000</v>
      </c>
      <c r="E78" s="27" t="s">
        <v>313</v>
      </c>
      <c r="F78" s="27" t="s">
        <v>346</v>
      </c>
      <c r="G78" s="27"/>
    </row>
    <row r="79" spans="1:7">
      <c r="A79" s="19">
        <v>69</v>
      </c>
      <c r="B79" s="33" t="s">
        <v>160</v>
      </c>
      <c r="C79" s="33" t="s">
        <v>161</v>
      </c>
      <c r="D79" s="34">
        <v>7526000</v>
      </c>
      <c r="E79" s="27" t="s">
        <v>313</v>
      </c>
      <c r="F79" s="27" t="s">
        <v>343</v>
      </c>
      <c r="G79" s="27"/>
    </row>
    <row r="80" spans="1:7">
      <c r="A80" s="19">
        <v>70</v>
      </c>
      <c r="B80" s="33" t="s">
        <v>162</v>
      </c>
      <c r="C80" s="33" t="s">
        <v>163</v>
      </c>
      <c r="D80" s="34">
        <v>7526000</v>
      </c>
      <c r="E80" s="27" t="s">
        <v>313</v>
      </c>
      <c r="F80" s="27" t="s">
        <v>343</v>
      </c>
      <c r="G80" s="27"/>
    </row>
    <row r="81" spans="1:7">
      <c r="A81" s="19">
        <v>71</v>
      </c>
      <c r="B81" s="33" t="s">
        <v>164</v>
      </c>
      <c r="C81" s="33" t="s">
        <v>165</v>
      </c>
      <c r="D81" s="34">
        <v>7526000</v>
      </c>
      <c r="E81" s="27" t="s">
        <v>313</v>
      </c>
      <c r="F81" s="27" t="s">
        <v>343</v>
      </c>
      <c r="G81" s="27"/>
    </row>
    <row r="82" spans="1:7">
      <c r="A82" s="19">
        <v>72</v>
      </c>
      <c r="B82" s="33" t="s">
        <v>166</v>
      </c>
      <c r="C82" s="33" t="s">
        <v>167</v>
      </c>
      <c r="D82" s="34">
        <v>7526000</v>
      </c>
      <c r="E82" s="27" t="s">
        <v>313</v>
      </c>
      <c r="F82" s="27" t="s">
        <v>343</v>
      </c>
      <c r="G82" s="27"/>
    </row>
    <row r="83" spans="1:7">
      <c r="A83" s="19">
        <v>73</v>
      </c>
      <c r="B83" s="33" t="s">
        <v>168</v>
      </c>
      <c r="C83" s="33" t="s">
        <v>169</v>
      </c>
      <c r="D83" s="34">
        <v>26500000</v>
      </c>
      <c r="E83" s="27" t="s">
        <v>313</v>
      </c>
      <c r="F83" s="27" t="s">
        <v>346</v>
      </c>
      <c r="G83" s="27"/>
    </row>
    <row r="84" spans="1:7">
      <c r="A84" s="19">
        <v>74</v>
      </c>
      <c r="B84" s="33" t="s">
        <v>170</v>
      </c>
      <c r="C84" s="33" t="s">
        <v>171</v>
      </c>
      <c r="D84" s="34">
        <v>26500000</v>
      </c>
      <c r="E84" s="27" t="s">
        <v>313</v>
      </c>
      <c r="F84" s="27" t="s">
        <v>346</v>
      </c>
      <c r="G84" s="27"/>
    </row>
    <row r="85" spans="1:7">
      <c r="A85" s="19">
        <v>75</v>
      </c>
      <c r="B85" s="33" t="s">
        <v>172</v>
      </c>
      <c r="C85" s="33" t="s">
        <v>173</v>
      </c>
      <c r="D85" s="34">
        <v>14174320</v>
      </c>
      <c r="E85" s="27" t="s">
        <v>313</v>
      </c>
      <c r="F85" s="27" t="s">
        <v>353</v>
      </c>
      <c r="G85" s="27"/>
    </row>
    <row r="86" spans="1:7">
      <c r="A86" s="19">
        <v>76</v>
      </c>
      <c r="B86" s="26" t="s">
        <v>278</v>
      </c>
      <c r="C86" s="27"/>
      <c r="D86" s="29">
        <v>7526000</v>
      </c>
      <c r="E86" s="27" t="s">
        <v>279</v>
      </c>
      <c r="F86" s="27" t="s">
        <v>343</v>
      </c>
      <c r="G86" s="27"/>
    </row>
    <row r="87" spans="1:7">
      <c r="A87" s="19">
        <v>77</v>
      </c>
      <c r="B87" s="26" t="s">
        <v>280</v>
      </c>
      <c r="C87" s="27"/>
      <c r="D87" s="29">
        <v>26500000</v>
      </c>
      <c r="E87" s="27" t="s">
        <v>279</v>
      </c>
      <c r="F87" s="27" t="s">
        <v>346</v>
      </c>
      <c r="G87" s="27"/>
    </row>
    <row r="88" spans="1:7">
      <c r="A88" s="19">
        <v>78</v>
      </c>
      <c r="B88" s="26" t="s">
        <v>281</v>
      </c>
      <c r="C88" s="27"/>
      <c r="D88" s="29">
        <v>26500000</v>
      </c>
      <c r="E88" s="27" t="s">
        <v>279</v>
      </c>
      <c r="F88" s="27" t="s">
        <v>346</v>
      </c>
      <c r="G88" s="27"/>
    </row>
    <row r="89" spans="1:7">
      <c r="A89" s="19">
        <v>79</v>
      </c>
      <c r="B89" s="26" t="s">
        <v>282</v>
      </c>
      <c r="C89" s="27"/>
      <c r="D89" s="29">
        <v>26500000</v>
      </c>
      <c r="E89" s="27" t="s">
        <v>279</v>
      </c>
      <c r="F89" s="27" t="s">
        <v>346</v>
      </c>
      <c r="G89" s="27"/>
    </row>
    <row r="90" spans="1:7">
      <c r="A90" s="19">
        <v>80</v>
      </c>
      <c r="B90" s="26" t="s">
        <v>284</v>
      </c>
      <c r="C90" s="27"/>
      <c r="D90" s="29">
        <v>26500000</v>
      </c>
      <c r="E90" s="27" t="s">
        <v>279</v>
      </c>
      <c r="F90" s="27" t="s">
        <v>346</v>
      </c>
      <c r="G90" s="27"/>
    </row>
    <row r="91" spans="1:7">
      <c r="A91" s="19">
        <v>81</v>
      </c>
      <c r="B91" s="26" t="s">
        <v>285</v>
      </c>
      <c r="C91" s="27"/>
      <c r="D91" s="29">
        <v>26500000</v>
      </c>
      <c r="E91" s="27" t="s">
        <v>279</v>
      </c>
      <c r="F91" s="27" t="s">
        <v>346</v>
      </c>
      <c r="G91" s="27"/>
    </row>
    <row r="92" spans="1:7">
      <c r="A92" s="19">
        <v>82</v>
      </c>
      <c r="B92" s="26" t="s">
        <v>287</v>
      </c>
      <c r="C92" s="27"/>
      <c r="D92" s="29">
        <v>7526000</v>
      </c>
      <c r="E92" s="27" t="s">
        <v>279</v>
      </c>
      <c r="F92" s="27" t="s">
        <v>343</v>
      </c>
      <c r="G92" s="27"/>
    </row>
    <row r="93" spans="1:7">
      <c r="A93" s="19">
        <v>83</v>
      </c>
      <c r="B93" s="26" t="s">
        <v>302</v>
      </c>
      <c r="C93" s="27"/>
      <c r="D93" s="29">
        <f>D91</f>
        <v>26500000</v>
      </c>
      <c r="E93" s="27" t="str">
        <f>E92</f>
        <v>CANJE</v>
      </c>
      <c r="F93" s="27" t="s">
        <v>346</v>
      </c>
      <c r="G93" s="27"/>
    </row>
    <row r="94" spans="1:7">
      <c r="A94" s="19">
        <v>84</v>
      </c>
      <c r="B94" s="52" t="s">
        <v>316</v>
      </c>
      <c r="C94" s="27"/>
      <c r="D94" s="29">
        <v>7526000</v>
      </c>
      <c r="E94" s="27" t="s">
        <v>317</v>
      </c>
      <c r="F94" s="27" t="s">
        <v>343</v>
      </c>
      <c r="G94" s="27"/>
    </row>
    <row r="95" spans="1:7">
      <c r="A95" s="19">
        <v>85</v>
      </c>
      <c r="B95" s="52" t="s">
        <v>257</v>
      </c>
      <c r="C95" s="27"/>
      <c r="D95" s="29">
        <v>7526000</v>
      </c>
      <c r="E95" s="27" t="s">
        <v>317</v>
      </c>
      <c r="F95" s="27" t="s">
        <v>343</v>
      </c>
      <c r="G95" s="27"/>
    </row>
    <row r="96" spans="1:7">
      <c r="A96" s="19">
        <v>86</v>
      </c>
      <c r="B96" s="52" t="s">
        <v>301</v>
      </c>
      <c r="C96" s="27"/>
      <c r="D96" s="29">
        <v>7526000</v>
      </c>
      <c r="E96" s="27" t="s">
        <v>317</v>
      </c>
      <c r="F96" s="27" t="s">
        <v>343</v>
      </c>
      <c r="G96" s="27"/>
    </row>
    <row r="97" spans="1:7">
      <c r="A97" s="19">
        <v>87</v>
      </c>
      <c r="B97" s="39" t="s">
        <v>318</v>
      </c>
      <c r="C97" s="27"/>
      <c r="D97" s="29">
        <v>7526000</v>
      </c>
      <c r="E97" s="27" t="s">
        <v>317</v>
      </c>
      <c r="F97" s="27" t="s">
        <v>343</v>
      </c>
      <c r="G97" s="27"/>
    </row>
    <row r="98" spans="1:7">
      <c r="A98" s="19">
        <v>88</v>
      </c>
      <c r="B98" s="39" t="s">
        <v>319</v>
      </c>
      <c r="C98" s="27"/>
      <c r="D98" s="29">
        <v>14174320</v>
      </c>
      <c r="E98" s="27" t="s">
        <v>317</v>
      </c>
      <c r="F98" s="27" t="s">
        <v>353</v>
      </c>
      <c r="G98" s="27"/>
    </row>
    <row r="99" spans="1:7">
      <c r="A99" s="19">
        <v>89</v>
      </c>
      <c r="B99" s="53" t="s">
        <v>320</v>
      </c>
      <c r="C99" s="27"/>
      <c r="D99" s="29">
        <v>14174320</v>
      </c>
      <c r="E99" s="27" t="s">
        <v>317</v>
      </c>
      <c r="F99" s="27" t="s">
        <v>353</v>
      </c>
      <c r="G99" s="27"/>
    </row>
    <row r="100" spans="1:7">
      <c r="A100" s="19">
        <v>90</v>
      </c>
      <c r="B100" s="44" t="s">
        <v>321</v>
      </c>
      <c r="C100" s="27"/>
      <c r="D100" s="29">
        <v>7526000</v>
      </c>
      <c r="E100" s="27" t="s">
        <v>317</v>
      </c>
      <c r="F100" s="27" t="s">
        <v>343</v>
      </c>
      <c r="G100" s="27"/>
    </row>
    <row r="101" spans="1:7">
      <c r="A101" s="19">
        <v>91</v>
      </c>
      <c r="B101" s="53" t="s">
        <v>322</v>
      </c>
      <c r="C101" s="27"/>
      <c r="D101" s="29">
        <v>7526000</v>
      </c>
      <c r="E101" s="27" t="s">
        <v>317</v>
      </c>
      <c r="F101" s="27" t="s">
        <v>343</v>
      </c>
      <c r="G101" s="27"/>
    </row>
    <row r="102" spans="1:7">
      <c r="A102" s="19">
        <v>92</v>
      </c>
      <c r="B102" s="53" t="s">
        <v>323</v>
      </c>
      <c r="C102" s="27"/>
      <c r="D102" s="29">
        <v>7526000</v>
      </c>
      <c r="E102" s="27" t="s">
        <v>317</v>
      </c>
      <c r="F102" s="27" t="s">
        <v>343</v>
      </c>
      <c r="G102" s="27"/>
    </row>
    <row r="103" spans="1:7">
      <c r="A103" s="19">
        <v>93</v>
      </c>
      <c r="B103" s="27" t="s">
        <v>288</v>
      </c>
      <c r="C103" s="27"/>
      <c r="D103" s="29">
        <v>7526000</v>
      </c>
      <c r="E103" s="27" t="s">
        <v>289</v>
      </c>
      <c r="F103" s="27" t="s">
        <v>343</v>
      </c>
      <c r="G103" s="27"/>
    </row>
    <row r="104" spans="1:7">
      <c r="A104" s="19">
        <v>94</v>
      </c>
      <c r="B104" s="49" t="s">
        <v>290</v>
      </c>
      <c r="C104" s="49"/>
      <c r="D104" s="29">
        <v>7526000</v>
      </c>
      <c r="E104" s="49" t="s">
        <v>289</v>
      </c>
      <c r="F104" s="27" t="s">
        <v>343</v>
      </c>
      <c r="G104" s="27"/>
    </row>
    <row r="105" spans="1:7">
      <c r="B105" s="44" t="s">
        <v>324</v>
      </c>
      <c r="C105" s="49"/>
      <c r="D105" s="54">
        <v>26500000</v>
      </c>
      <c r="E105" s="49" t="s">
        <v>292</v>
      </c>
      <c r="F105" s="27" t="s">
        <v>346</v>
      </c>
      <c r="G105" s="27"/>
    </row>
    <row r="106" spans="1:7">
      <c r="B106" s="44" t="s">
        <v>325</v>
      </c>
      <c r="C106" s="49"/>
      <c r="D106" s="55">
        <v>7526000</v>
      </c>
      <c r="E106" s="49" t="s">
        <v>292</v>
      </c>
      <c r="F106" s="27" t="s">
        <v>343</v>
      </c>
      <c r="G106" s="27"/>
    </row>
    <row r="107" spans="1:7">
      <c r="B107" s="44" t="s">
        <v>326</v>
      </c>
      <c r="C107" s="49"/>
      <c r="D107" s="55">
        <v>7526000</v>
      </c>
      <c r="E107" s="49" t="s">
        <v>292</v>
      </c>
      <c r="F107" s="27" t="s">
        <v>343</v>
      </c>
      <c r="G107" s="27"/>
    </row>
    <row r="108" spans="1:7">
      <c r="B108" s="44" t="s">
        <v>327</v>
      </c>
      <c r="C108" s="49"/>
      <c r="D108" s="55">
        <v>7526000</v>
      </c>
      <c r="E108" s="49" t="s">
        <v>292</v>
      </c>
      <c r="F108" s="27" t="s">
        <v>343</v>
      </c>
      <c r="G108" s="27"/>
    </row>
    <row r="109" spans="1:7" ht="15">
      <c r="B109" s="48" t="s">
        <v>328</v>
      </c>
      <c r="C109" s="49"/>
      <c r="D109" s="55">
        <v>7526000</v>
      </c>
      <c r="E109" s="49" t="s">
        <v>292</v>
      </c>
      <c r="F109" s="27" t="s">
        <v>343</v>
      </c>
      <c r="G109" s="27"/>
    </row>
    <row r="110" spans="1:7" ht="15">
      <c r="B110" s="48" t="s">
        <v>329</v>
      </c>
      <c r="C110" s="49"/>
      <c r="D110" s="55">
        <v>7526000</v>
      </c>
      <c r="E110" s="49" t="s">
        <v>292</v>
      </c>
      <c r="F110" s="27" t="s">
        <v>343</v>
      </c>
      <c r="G110" s="27"/>
    </row>
    <row r="111" spans="1:7">
      <c r="B111" s="34" t="s">
        <v>74</v>
      </c>
      <c r="C111" s="27"/>
      <c r="D111" s="55">
        <v>7526000</v>
      </c>
      <c r="E111" s="49" t="s">
        <v>292</v>
      </c>
      <c r="F111" s="27" t="s">
        <v>343</v>
      </c>
      <c r="G111" s="27"/>
    </row>
    <row r="112" spans="1:7">
      <c r="B112" s="72" t="s">
        <v>118</v>
      </c>
      <c r="C112" s="72" t="s">
        <v>119</v>
      </c>
      <c r="D112" s="73">
        <f>D111</f>
        <v>7526000</v>
      </c>
      <c r="E112" s="49" t="s">
        <v>292</v>
      </c>
      <c r="F112" s="27" t="s">
        <v>343</v>
      </c>
    </row>
    <row r="113" spans="2:4">
      <c r="D113" s="19"/>
    </row>
    <row r="115" spans="2:4">
      <c r="B115" s="17" t="s">
        <v>317</v>
      </c>
      <c r="D115" s="19">
        <v>81030640</v>
      </c>
    </row>
    <row r="116" spans="2:4">
      <c r="B116" s="17" t="s">
        <v>363</v>
      </c>
      <c r="D116" s="19">
        <v>1199784496</v>
      </c>
    </row>
    <row r="117" spans="2:4">
      <c r="B117" s="17" t="s">
        <v>358</v>
      </c>
      <c r="D117" s="19">
        <v>174052000</v>
      </c>
    </row>
    <row r="118" spans="2:4">
      <c r="B118" s="17" t="s">
        <v>364</v>
      </c>
      <c r="D118" s="17">
        <v>49</v>
      </c>
    </row>
    <row r="119" spans="2:4">
      <c r="B119" s="17" t="s">
        <v>365</v>
      </c>
      <c r="D119" s="17">
        <v>362955257</v>
      </c>
    </row>
    <row r="120" spans="2:4">
      <c r="B120" s="17" t="s">
        <v>366</v>
      </c>
      <c r="D120" s="17">
        <v>10</v>
      </c>
    </row>
    <row r="121" spans="2:4">
      <c r="B121" s="17" t="s">
        <v>367</v>
      </c>
      <c r="D121" s="17">
        <v>139568879</v>
      </c>
    </row>
    <row r="122" spans="2:4">
      <c r="B122" s="17" t="s">
        <v>368</v>
      </c>
      <c r="D122" s="17">
        <v>35</v>
      </c>
    </row>
    <row r="123" spans="2:4">
      <c r="B123" s="17" t="s">
        <v>369</v>
      </c>
      <c r="D123" s="17">
        <v>967395000</v>
      </c>
    </row>
  </sheetData>
  <autoFilter ref="A10:G112" xr:uid="{8783CCA1-D0BE-784A-AA6B-EA7FC9EEB5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81FF-4E21-FF4A-801B-A5A4DFEB6490}">
  <dimension ref="A1:I121"/>
  <sheetViews>
    <sheetView topLeftCell="A65" zoomScale="141" workbookViewId="0">
      <selection activeCell="B73" sqref="B73"/>
    </sheetView>
  </sheetViews>
  <sheetFormatPr baseColWidth="10" defaultRowHeight="14"/>
  <cols>
    <col min="1" max="1" width="11.19921875" style="17" bestFit="1" customWidth="1"/>
    <col min="2" max="2" width="92" style="17" bestFit="1" customWidth="1"/>
    <col min="3" max="3" width="17.19921875" style="17" bestFit="1" customWidth="1"/>
    <col min="4" max="4" width="18" style="17" bestFit="1" customWidth="1"/>
    <col min="5" max="5" width="24.59765625" style="17" bestFit="1" customWidth="1"/>
    <col min="6" max="6" width="13.796875" style="17" bestFit="1" customWidth="1"/>
    <col min="7" max="7" width="11" style="86"/>
    <col min="8" max="16384" width="11" style="17"/>
  </cols>
  <sheetData>
    <row r="1" spans="1:7">
      <c r="A1" s="16"/>
      <c r="D1" s="18"/>
    </row>
    <row r="2" spans="1:7">
      <c r="A2" s="16"/>
      <c r="D2" s="18"/>
    </row>
    <row r="3" spans="1:7">
      <c r="A3" s="16"/>
      <c r="D3" s="18"/>
    </row>
    <row r="4" spans="1:7">
      <c r="A4" s="16"/>
      <c r="D4" s="18"/>
    </row>
    <row r="5" spans="1:7">
      <c r="B5" s="17" t="s">
        <v>1</v>
      </c>
      <c r="C5" s="17" t="s">
        <v>2</v>
      </c>
      <c r="D5" s="18" t="s">
        <v>3</v>
      </c>
    </row>
    <row r="6" spans="1:7">
      <c r="A6" s="14"/>
      <c r="B6" s="14" t="s">
        <v>5</v>
      </c>
      <c r="C6" s="14"/>
      <c r="D6" s="15"/>
    </row>
    <row r="7" spans="1:7">
      <c r="A7" s="14"/>
      <c r="B7" s="14" t="s">
        <v>7</v>
      </c>
      <c r="C7" s="14"/>
      <c r="D7" s="15"/>
    </row>
    <row r="8" spans="1:7">
      <c r="A8" s="14"/>
      <c r="B8" s="14" t="s">
        <v>9</v>
      </c>
      <c r="C8" s="14"/>
      <c r="D8" s="15"/>
    </row>
    <row r="9" spans="1:7">
      <c r="A9" s="14"/>
      <c r="B9" s="14" t="s">
        <v>11</v>
      </c>
      <c r="C9" s="14"/>
      <c r="D9" s="15"/>
    </row>
    <row r="10" spans="1:7">
      <c r="A10" s="14"/>
      <c r="B10" s="70" t="s">
        <v>360</v>
      </c>
      <c r="C10" s="70" t="s">
        <v>361</v>
      </c>
      <c r="D10" s="71" t="s">
        <v>333</v>
      </c>
      <c r="E10" s="27" t="s">
        <v>311</v>
      </c>
      <c r="F10" s="27" t="s">
        <v>359</v>
      </c>
      <c r="G10" s="87" t="s">
        <v>362</v>
      </c>
    </row>
    <row r="11" spans="1:7">
      <c r="A11" s="19">
        <v>1</v>
      </c>
      <c r="B11" s="33" t="s">
        <v>14</v>
      </c>
      <c r="C11" s="33" t="s">
        <v>15</v>
      </c>
      <c r="D11" s="34">
        <v>27295000</v>
      </c>
      <c r="E11" s="27" t="s">
        <v>313</v>
      </c>
      <c r="F11" s="27" t="s">
        <v>346</v>
      </c>
      <c r="G11" s="27"/>
    </row>
    <row r="12" spans="1:7">
      <c r="A12" s="19">
        <v>2</v>
      </c>
      <c r="B12" s="33" t="s">
        <v>22</v>
      </c>
      <c r="C12" s="33" t="s">
        <v>23</v>
      </c>
      <c r="D12" s="34">
        <v>27295000</v>
      </c>
      <c r="E12" s="27" t="s">
        <v>313</v>
      </c>
      <c r="F12" s="27" t="s">
        <v>346</v>
      </c>
      <c r="G12" s="27"/>
    </row>
    <row r="13" spans="1:7">
      <c r="A13" s="19">
        <v>3</v>
      </c>
      <c r="B13" s="33" t="s">
        <v>24</v>
      </c>
      <c r="C13" s="33" t="s">
        <v>25</v>
      </c>
      <c r="D13" s="34">
        <v>27295000</v>
      </c>
      <c r="E13" s="27" t="s">
        <v>313</v>
      </c>
      <c r="F13" s="27" t="s">
        <v>346</v>
      </c>
      <c r="G13" s="27"/>
    </row>
    <row r="14" spans="1:7">
      <c r="A14" s="19">
        <v>4</v>
      </c>
      <c r="B14" s="33" t="s">
        <v>26</v>
      </c>
      <c r="C14" s="33" t="s">
        <v>27</v>
      </c>
      <c r="D14" s="34">
        <v>27295000</v>
      </c>
      <c r="E14" s="27" t="s">
        <v>313</v>
      </c>
      <c r="F14" s="27" t="s">
        <v>346</v>
      </c>
      <c r="G14" s="27"/>
    </row>
    <row r="15" spans="1:7">
      <c r="A15" s="19">
        <v>5</v>
      </c>
      <c r="B15" s="33" t="s">
        <v>32</v>
      </c>
      <c r="C15" s="33" t="s">
        <v>33</v>
      </c>
      <c r="D15" s="34">
        <v>7752000</v>
      </c>
      <c r="E15" s="27" t="s">
        <v>313</v>
      </c>
      <c r="F15" s="27" t="s">
        <v>343</v>
      </c>
      <c r="G15" s="27"/>
    </row>
    <row r="16" spans="1:7">
      <c r="A16" s="19">
        <v>6</v>
      </c>
      <c r="B16" s="33" t="s">
        <v>34</v>
      </c>
      <c r="C16" s="33" t="s">
        <v>35</v>
      </c>
      <c r="D16" s="34">
        <v>7752000</v>
      </c>
      <c r="E16" s="27" t="s">
        <v>313</v>
      </c>
      <c r="F16" s="27" t="s">
        <v>343</v>
      </c>
      <c r="G16" s="27"/>
    </row>
    <row r="17" spans="1:7">
      <c r="A17" s="19">
        <v>7</v>
      </c>
      <c r="B17" s="33" t="s">
        <v>36</v>
      </c>
      <c r="C17" s="33" t="s">
        <v>37</v>
      </c>
      <c r="D17" s="34">
        <v>27295000</v>
      </c>
      <c r="E17" s="27" t="s">
        <v>313</v>
      </c>
      <c r="F17" s="27" t="s">
        <v>346</v>
      </c>
      <c r="G17" s="27"/>
    </row>
    <row r="18" spans="1:7">
      <c r="A18" s="19">
        <v>8</v>
      </c>
      <c r="B18" s="33" t="s">
        <v>38</v>
      </c>
      <c r="C18" s="33" t="s">
        <v>39</v>
      </c>
      <c r="D18" s="34">
        <v>27295000</v>
      </c>
      <c r="E18" s="27" t="s">
        <v>313</v>
      </c>
      <c r="F18" s="27" t="s">
        <v>346</v>
      </c>
      <c r="G18" s="27"/>
    </row>
    <row r="19" spans="1:7">
      <c r="A19" s="19">
        <v>9</v>
      </c>
      <c r="B19" s="33" t="s">
        <v>183</v>
      </c>
      <c r="C19" s="33" t="s">
        <v>184</v>
      </c>
      <c r="D19" s="34">
        <v>27295000</v>
      </c>
      <c r="E19" s="27" t="s">
        <v>313</v>
      </c>
      <c r="F19" s="27" t="s">
        <v>346</v>
      </c>
      <c r="G19" s="27"/>
    </row>
    <row r="20" spans="1:7">
      <c r="A20" s="19">
        <v>10</v>
      </c>
      <c r="B20" s="33" t="s">
        <v>214</v>
      </c>
      <c r="C20" s="33" t="s">
        <v>215</v>
      </c>
      <c r="D20" s="34">
        <v>7752000</v>
      </c>
      <c r="E20" s="27" t="s">
        <v>313</v>
      </c>
      <c r="F20" s="27" t="s">
        <v>343</v>
      </c>
      <c r="G20" s="27"/>
    </row>
    <row r="21" spans="1:7">
      <c r="A21" s="19">
        <v>11</v>
      </c>
      <c r="B21" s="33" t="s">
        <v>44</v>
      </c>
      <c r="C21" s="33" t="s">
        <v>45</v>
      </c>
      <c r="D21" s="34">
        <v>9733334</v>
      </c>
      <c r="E21" s="27" t="s">
        <v>313</v>
      </c>
      <c r="F21" s="27" t="s">
        <v>353</v>
      </c>
      <c r="G21" s="27"/>
    </row>
    <row r="22" spans="1:7">
      <c r="A22" s="19">
        <v>12</v>
      </c>
      <c r="B22" s="33" t="s">
        <v>46</v>
      </c>
      <c r="C22" s="33" t="s">
        <v>47</v>
      </c>
      <c r="D22" s="34">
        <v>14600000</v>
      </c>
      <c r="E22" s="27" t="s">
        <v>313</v>
      </c>
      <c r="F22" s="27" t="s">
        <v>353</v>
      </c>
      <c r="G22" s="27"/>
    </row>
    <row r="23" spans="1:7">
      <c r="A23" s="19">
        <v>13</v>
      </c>
      <c r="B23" s="33" t="s">
        <v>48</v>
      </c>
      <c r="C23" s="33" t="s">
        <v>49</v>
      </c>
      <c r="D23" s="34">
        <v>7752000</v>
      </c>
      <c r="E23" s="27" t="s">
        <v>313</v>
      </c>
      <c r="F23" s="27" t="s">
        <v>343</v>
      </c>
      <c r="G23" s="27"/>
    </row>
    <row r="24" spans="1:7">
      <c r="A24" s="19">
        <v>14</v>
      </c>
      <c r="B24" s="33" t="s">
        <v>229</v>
      </c>
      <c r="C24" s="33" t="s">
        <v>230</v>
      </c>
      <c r="D24" s="34">
        <v>6823750</v>
      </c>
      <c r="E24" s="27" t="s">
        <v>313</v>
      </c>
      <c r="F24" s="27" t="s">
        <v>346</v>
      </c>
      <c r="G24" s="87">
        <v>1</v>
      </c>
    </row>
    <row r="25" spans="1:7">
      <c r="A25" s="19">
        <v>15</v>
      </c>
      <c r="B25" s="33" t="s">
        <v>50</v>
      </c>
      <c r="C25" s="33" t="s">
        <v>51</v>
      </c>
      <c r="D25" s="34">
        <v>7752000</v>
      </c>
      <c r="E25" s="27" t="s">
        <v>313</v>
      </c>
      <c r="F25" s="27" t="s">
        <v>343</v>
      </c>
      <c r="G25" s="27"/>
    </row>
    <row r="26" spans="1:7">
      <c r="A26" s="19">
        <v>16</v>
      </c>
      <c r="B26" s="33" t="s">
        <v>56</v>
      </c>
      <c r="C26" s="33" t="s">
        <v>57</v>
      </c>
      <c r="D26" s="34">
        <v>14892000</v>
      </c>
      <c r="E26" s="27" t="s">
        <v>313</v>
      </c>
      <c r="F26" s="27" t="s">
        <v>343</v>
      </c>
      <c r="G26" s="27"/>
    </row>
    <row r="27" spans="1:7">
      <c r="A27" s="19">
        <v>17</v>
      </c>
      <c r="B27" s="33" t="s">
        <v>216</v>
      </c>
      <c r="C27" s="33" t="s">
        <v>217</v>
      </c>
      <c r="D27" s="34">
        <v>7752000</v>
      </c>
      <c r="E27" s="27" t="s">
        <v>313</v>
      </c>
      <c r="F27" s="27" t="s">
        <v>343</v>
      </c>
      <c r="G27" s="27"/>
    </row>
    <row r="28" spans="1:7">
      <c r="A28" s="19">
        <v>18</v>
      </c>
      <c r="B28" s="33" t="s">
        <v>58</v>
      </c>
      <c r="C28" s="33" t="s">
        <v>59</v>
      </c>
      <c r="D28" s="34">
        <v>11604994</v>
      </c>
      <c r="E28" s="27" t="s">
        <v>313</v>
      </c>
      <c r="F28" s="27" t="s">
        <v>353</v>
      </c>
      <c r="G28" s="27"/>
    </row>
    <row r="29" spans="1:7">
      <c r="A29" s="19">
        <v>19</v>
      </c>
      <c r="B29" s="33" t="s">
        <v>62</v>
      </c>
      <c r="C29" s="33" t="s">
        <v>63</v>
      </c>
      <c r="D29" s="34">
        <v>7752000</v>
      </c>
      <c r="E29" s="27" t="s">
        <v>313</v>
      </c>
      <c r="F29" s="27" t="s">
        <v>343</v>
      </c>
      <c r="G29" s="27"/>
    </row>
    <row r="30" spans="1:7">
      <c r="A30" s="19">
        <v>20</v>
      </c>
      <c r="B30" s="33" t="s">
        <v>64</v>
      </c>
      <c r="C30" s="33" t="s">
        <v>65</v>
      </c>
      <c r="D30" s="34">
        <v>7752000</v>
      </c>
      <c r="E30" s="27" t="s">
        <v>313</v>
      </c>
      <c r="F30" s="27" t="s">
        <v>343</v>
      </c>
      <c r="G30" s="27"/>
    </row>
    <row r="31" spans="1:7">
      <c r="A31" s="19">
        <v>21</v>
      </c>
      <c r="B31" s="33" t="s">
        <v>68</v>
      </c>
      <c r="C31" s="33" t="s">
        <v>69</v>
      </c>
      <c r="D31" s="34">
        <v>16377000</v>
      </c>
      <c r="E31" s="27" t="s">
        <v>313</v>
      </c>
      <c r="F31" s="27" t="s">
        <v>346</v>
      </c>
      <c r="G31" s="27"/>
    </row>
    <row r="32" spans="1:7">
      <c r="A32" s="19">
        <v>22</v>
      </c>
      <c r="B32" s="33" t="s">
        <v>76</v>
      </c>
      <c r="C32" s="33" t="s">
        <v>77</v>
      </c>
      <c r="D32" s="34">
        <v>14600000</v>
      </c>
      <c r="E32" s="27" t="s">
        <v>313</v>
      </c>
      <c r="F32" s="27" t="s">
        <v>353</v>
      </c>
      <c r="G32" s="27"/>
    </row>
    <row r="33" spans="1:7">
      <c r="A33" s="19">
        <v>23</v>
      </c>
      <c r="B33" s="33" t="s">
        <v>231</v>
      </c>
      <c r="C33" s="33" t="s">
        <v>232</v>
      </c>
      <c r="D33" s="34">
        <v>27295000</v>
      </c>
      <c r="E33" s="27" t="s">
        <v>313</v>
      </c>
      <c r="F33" s="27" t="s">
        <v>346</v>
      </c>
      <c r="G33" s="27"/>
    </row>
    <row r="34" spans="1:7">
      <c r="A34" s="19">
        <v>24</v>
      </c>
      <c r="B34" s="33" t="s">
        <v>80</v>
      </c>
      <c r="C34" s="33" t="s">
        <v>81</v>
      </c>
      <c r="D34" s="34">
        <v>27000000</v>
      </c>
      <c r="E34" s="27" t="s">
        <v>313</v>
      </c>
      <c r="F34" s="27" t="s">
        <v>346</v>
      </c>
      <c r="G34" s="27"/>
    </row>
    <row r="35" spans="1:7">
      <c r="A35" s="19">
        <v>25</v>
      </c>
      <c r="B35" s="33" t="s">
        <v>82</v>
      </c>
      <c r="C35" s="33" t="s">
        <v>83</v>
      </c>
      <c r="D35" s="34">
        <v>27295000</v>
      </c>
      <c r="E35" s="27" t="s">
        <v>313</v>
      </c>
      <c r="F35" s="27" t="s">
        <v>346</v>
      </c>
      <c r="G35" s="27"/>
    </row>
    <row r="36" spans="1:7">
      <c r="A36" s="19">
        <v>26</v>
      </c>
      <c r="B36" s="33" t="s">
        <v>84</v>
      </c>
      <c r="C36" s="33" t="s">
        <v>85</v>
      </c>
      <c r="D36" s="34">
        <v>27295000</v>
      </c>
      <c r="E36" s="27" t="s">
        <v>313</v>
      </c>
      <c r="F36" s="27" t="s">
        <v>346</v>
      </c>
      <c r="G36" s="27"/>
    </row>
    <row r="37" spans="1:7">
      <c r="A37" s="19">
        <v>27</v>
      </c>
      <c r="B37" s="33" t="s">
        <v>86</v>
      </c>
      <c r="C37" s="33" t="s">
        <v>87</v>
      </c>
      <c r="D37" s="34">
        <v>7752000</v>
      </c>
      <c r="E37" s="27" t="s">
        <v>313</v>
      </c>
      <c r="F37" s="27" t="s">
        <v>343</v>
      </c>
      <c r="G37" s="27"/>
    </row>
    <row r="38" spans="1:7">
      <c r="A38" s="19">
        <v>28</v>
      </c>
      <c r="B38" s="33" t="s">
        <v>233</v>
      </c>
      <c r="C38" s="33" t="s">
        <v>234</v>
      </c>
      <c r="D38" s="34">
        <v>7752000</v>
      </c>
      <c r="E38" s="27" t="s">
        <v>313</v>
      </c>
      <c r="F38" s="27" t="s">
        <v>343</v>
      </c>
      <c r="G38" s="27"/>
    </row>
    <row r="39" spans="1:7">
      <c r="A39" s="19">
        <v>29</v>
      </c>
      <c r="B39" s="33" t="s">
        <v>92</v>
      </c>
      <c r="C39" s="33" t="s">
        <v>93</v>
      </c>
      <c r="D39" s="34">
        <v>14600000</v>
      </c>
      <c r="E39" s="27" t="s">
        <v>313</v>
      </c>
      <c r="F39" s="27" t="s">
        <v>353</v>
      </c>
      <c r="G39" s="27"/>
    </row>
    <row r="40" spans="1:7">
      <c r="A40" s="19">
        <v>30</v>
      </c>
      <c r="B40" s="33" t="s">
        <v>223</v>
      </c>
      <c r="C40" s="33" t="s">
        <v>224</v>
      </c>
      <c r="D40" s="34">
        <v>14600000</v>
      </c>
      <c r="E40" s="27" t="s">
        <v>313</v>
      </c>
      <c r="F40" s="27" t="s">
        <v>353</v>
      </c>
      <c r="G40" s="27"/>
    </row>
    <row r="41" spans="1:7">
      <c r="A41" s="19">
        <v>31</v>
      </c>
      <c r="B41" s="33" t="s">
        <v>98</v>
      </c>
      <c r="C41" s="33" t="s">
        <v>99</v>
      </c>
      <c r="D41" s="34">
        <v>7752000</v>
      </c>
      <c r="E41" s="27" t="s">
        <v>313</v>
      </c>
      <c r="F41" s="27" t="s">
        <v>343</v>
      </c>
      <c r="G41" s="27"/>
    </row>
    <row r="42" spans="1:7">
      <c r="A42" s="19">
        <v>32</v>
      </c>
      <c r="B42" s="33" t="s">
        <v>192</v>
      </c>
      <c r="C42" s="33" t="s">
        <v>193</v>
      </c>
      <c r="D42" s="34">
        <v>7752000</v>
      </c>
      <c r="E42" s="27" t="s">
        <v>313</v>
      </c>
      <c r="F42" s="27" t="s">
        <v>343</v>
      </c>
      <c r="G42" s="27"/>
    </row>
    <row r="43" spans="1:7">
      <c r="A43" s="19">
        <v>33</v>
      </c>
      <c r="B43" s="33" t="s">
        <v>235</v>
      </c>
      <c r="C43" s="33" t="s">
        <v>236</v>
      </c>
      <c r="D43" s="34">
        <v>7752000</v>
      </c>
      <c r="E43" s="27" t="s">
        <v>313</v>
      </c>
      <c r="F43" s="27" t="s">
        <v>343</v>
      </c>
      <c r="G43" s="27"/>
    </row>
    <row r="44" spans="1:7">
      <c r="A44" s="19">
        <v>34</v>
      </c>
      <c r="B44" s="33" t="s">
        <v>108</v>
      </c>
      <c r="C44" s="33" t="s">
        <v>109</v>
      </c>
      <c r="D44" s="34">
        <v>27295000</v>
      </c>
      <c r="E44" s="27" t="s">
        <v>313</v>
      </c>
      <c r="F44" s="27" t="s">
        <v>346</v>
      </c>
      <c r="G44" s="27"/>
    </row>
    <row r="45" spans="1:7">
      <c r="A45" s="19">
        <v>35</v>
      </c>
      <c r="B45" s="33" t="s">
        <v>110</v>
      </c>
      <c r="C45" s="33" t="s">
        <v>111</v>
      </c>
      <c r="D45" s="34">
        <v>20000000</v>
      </c>
      <c r="E45" s="27" t="s">
        <v>313</v>
      </c>
      <c r="F45" s="27" t="s">
        <v>346</v>
      </c>
      <c r="G45" s="27"/>
    </row>
    <row r="46" spans="1:7">
      <c r="A46" s="19">
        <v>36</v>
      </c>
      <c r="B46" s="33" t="s">
        <v>237</v>
      </c>
      <c r="C46" s="33" t="s">
        <v>238</v>
      </c>
      <c r="D46" s="34">
        <v>14600000</v>
      </c>
      <c r="E46" s="27" t="s">
        <v>313</v>
      </c>
      <c r="F46" s="27" t="s">
        <v>353</v>
      </c>
      <c r="G46" s="87">
        <v>1</v>
      </c>
    </row>
    <row r="47" spans="1:7">
      <c r="A47" s="19">
        <v>37</v>
      </c>
      <c r="B47" s="33" t="s">
        <v>112</v>
      </c>
      <c r="C47" s="33" t="s">
        <v>113</v>
      </c>
      <c r="D47" s="34">
        <v>27295000</v>
      </c>
      <c r="E47" s="27" t="s">
        <v>313</v>
      </c>
      <c r="F47" s="27" t="s">
        <v>346</v>
      </c>
      <c r="G47" s="27"/>
    </row>
    <row r="48" spans="1:7">
      <c r="A48" s="19">
        <v>38</v>
      </c>
      <c r="B48" s="33" t="s">
        <v>114</v>
      </c>
      <c r="C48" s="33" t="s">
        <v>115</v>
      </c>
      <c r="D48" s="34">
        <v>7752000</v>
      </c>
      <c r="E48" s="27" t="s">
        <v>313</v>
      </c>
      <c r="F48" s="27" t="s">
        <v>343</v>
      </c>
      <c r="G48" s="27"/>
    </row>
    <row r="49" spans="1:7">
      <c r="A49" s="19">
        <v>39</v>
      </c>
      <c r="B49" s="33" t="s">
        <v>200</v>
      </c>
      <c r="C49" s="33" t="s">
        <v>201</v>
      </c>
      <c r="D49" s="34">
        <v>27295000</v>
      </c>
      <c r="E49" s="27" t="s">
        <v>313</v>
      </c>
      <c r="F49" s="27" t="s">
        <v>346</v>
      </c>
      <c r="G49" s="27"/>
    </row>
    <row r="50" spans="1:7">
      <c r="A50" s="19">
        <v>40</v>
      </c>
      <c r="B50" s="33" t="s">
        <v>126</v>
      </c>
      <c r="C50" s="33" t="s">
        <v>127</v>
      </c>
      <c r="D50" s="34">
        <v>7752000</v>
      </c>
      <c r="E50" s="27" t="s">
        <v>313</v>
      </c>
      <c r="F50" s="27" t="s">
        <v>343</v>
      </c>
      <c r="G50" s="27"/>
    </row>
    <row r="51" spans="1:7">
      <c r="A51" s="19">
        <v>41</v>
      </c>
      <c r="B51" s="33" t="s">
        <v>202</v>
      </c>
      <c r="C51" s="33" t="s">
        <v>203</v>
      </c>
      <c r="D51" s="34">
        <v>14600000</v>
      </c>
      <c r="E51" s="27" t="s">
        <v>313</v>
      </c>
      <c r="F51" s="27" t="s">
        <v>353</v>
      </c>
      <c r="G51" s="27"/>
    </row>
    <row r="52" spans="1:7">
      <c r="A52" s="19">
        <v>42</v>
      </c>
      <c r="B52" s="33" t="s">
        <v>225</v>
      </c>
      <c r="C52" s="33" t="s">
        <v>226</v>
      </c>
      <c r="D52" s="34">
        <v>7752000</v>
      </c>
      <c r="E52" s="27" t="s">
        <v>313</v>
      </c>
      <c r="F52" s="27" t="s">
        <v>343</v>
      </c>
      <c r="G52" s="27"/>
    </row>
    <row r="53" spans="1:7">
      <c r="A53" s="19">
        <v>43</v>
      </c>
      <c r="B53" s="33" t="s">
        <v>128</v>
      </c>
      <c r="C53" s="33" t="s">
        <v>129</v>
      </c>
      <c r="D53" s="34">
        <v>7752000</v>
      </c>
      <c r="E53" s="27" t="s">
        <v>313</v>
      </c>
      <c r="F53" s="27" t="s">
        <v>343</v>
      </c>
      <c r="G53" s="27"/>
    </row>
    <row r="54" spans="1:7">
      <c r="A54" s="19">
        <v>44</v>
      </c>
      <c r="B54" s="33" t="s">
        <v>206</v>
      </c>
      <c r="C54" s="33" t="s">
        <v>207</v>
      </c>
      <c r="D54" s="34">
        <v>7752000</v>
      </c>
      <c r="E54" s="27" t="s">
        <v>313</v>
      </c>
      <c r="F54" s="27" t="s">
        <v>343</v>
      </c>
      <c r="G54" s="27"/>
    </row>
    <row r="55" spans="1:7">
      <c r="A55" s="19">
        <v>45</v>
      </c>
      <c r="B55" s="33" t="s">
        <v>130</v>
      </c>
      <c r="C55" s="33" t="s">
        <v>131</v>
      </c>
      <c r="D55" s="34">
        <v>27295000</v>
      </c>
      <c r="E55" s="27" t="s">
        <v>313</v>
      </c>
      <c r="F55" s="27" t="s">
        <v>346</v>
      </c>
      <c r="G55" s="27"/>
    </row>
    <row r="56" spans="1:7">
      <c r="A56" s="19">
        <v>46</v>
      </c>
      <c r="B56" s="33" t="s">
        <v>132</v>
      </c>
      <c r="C56" s="33" t="s">
        <v>133</v>
      </c>
      <c r="D56" s="34">
        <v>14600000</v>
      </c>
      <c r="E56" s="27" t="s">
        <v>313</v>
      </c>
      <c r="F56" s="27" t="s">
        <v>353</v>
      </c>
      <c r="G56" s="27"/>
    </row>
    <row r="57" spans="1:7">
      <c r="A57" s="19">
        <v>47</v>
      </c>
      <c r="B57" s="33" t="s">
        <v>134</v>
      </c>
      <c r="C57" s="33" t="s">
        <v>135</v>
      </c>
      <c r="D57" s="34">
        <v>6693969</v>
      </c>
      <c r="E57" s="27" t="s">
        <v>313</v>
      </c>
      <c r="F57" s="27" t="s">
        <v>343</v>
      </c>
      <c r="G57" s="27"/>
    </row>
    <row r="58" spans="1:7">
      <c r="A58" s="19">
        <v>48</v>
      </c>
      <c r="B58" s="33" t="s">
        <v>208</v>
      </c>
      <c r="C58" s="33" t="s">
        <v>209</v>
      </c>
      <c r="D58" s="34">
        <v>7752000</v>
      </c>
      <c r="E58" s="27" t="s">
        <v>313</v>
      </c>
      <c r="F58" s="27" t="s">
        <v>343</v>
      </c>
      <c r="G58" s="27"/>
    </row>
    <row r="59" spans="1:7">
      <c r="A59" s="19">
        <v>49</v>
      </c>
      <c r="B59" s="33" t="s">
        <v>227</v>
      </c>
      <c r="C59" s="33" t="s">
        <v>228</v>
      </c>
      <c r="D59" s="34">
        <v>7752000</v>
      </c>
      <c r="E59" s="27" t="s">
        <v>313</v>
      </c>
      <c r="F59" s="27" t="s">
        <v>343</v>
      </c>
      <c r="G59" s="27"/>
    </row>
    <row r="60" spans="1:7">
      <c r="A60" s="19">
        <v>50</v>
      </c>
      <c r="B60" s="33" t="s">
        <v>138</v>
      </c>
      <c r="C60" s="33" t="s">
        <v>139</v>
      </c>
      <c r="D60" s="34">
        <v>7752000</v>
      </c>
      <c r="E60" s="27" t="s">
        <v>313</v>
      </c>
      <c r="F60" s="27" t="s">
        <v>343</v>
      </c>
      <c r="G60" s="27"/>
    </row>
    <row r="61" spans="1:7">
      <c r="A61" s="19">
        <v>51</v>
      </c>
      <c r="B61" s="33" t="s">
        <v>140</v>
      </c>
      <c r="C61" s="33" t="s">
        <v>141</v>
      </c>
      <c r="D61" s="34">
        <v>27295000</v>
      </c>
      <c r="E61" s="27" t="s">
        <v>313</v>
      </c>
      <c r="F61" s="27" t="s">
        <v>346</v>
      </c>
      <c r="G61" s="27"/>
    </row>
    <row r="62" spans="1:7">
      <c r="A62" s="19">
        <v>52</v>
      </c>
      <c r="B62" s="33" t="s">
        <v>142</v>
      </c>
      <c r="C62" s="33" t="s">
        <v>143</v>
      </c>
      <c r="D62" s="34">
        <v>27295000</v>
      </c>
      <c r="E62" s="27" t="s">
        <v>313</v>
      </c>
      <c r="F62" s="27" t="s">
        <v>346</v>
      </c>
      <c r="G62" s="27"/>
    </row>
    <row r="63" spans="1:7">
      <c r="A63" s="19">
        <v>53</v>
      </c>
      <c r="B63" s="33" t="s">
        <v>146</v>
      </c>
      <c r="C63" s="33" t="s">
        <v>147</v>
      </c>
      <c r="D63" s="34">
        <v>7752000</v>
      </c>
      <c r="E63" s="27" t="s">
        <v>313</v>
      </c>
      <c r="F63" s="27" t="s">
        <v>343</v>
      </c>
      <c r="G63" s="27"/>
    </row>
    <row r="64" spans="1:7">
      <c r="A64" s="19">
        <v>54</v>
      </c>
      <c r="B64" s="33" t="s">
        <v>148</v>
      </c>
      <c r="C64" s="33" t="s">
        <v>149</v>
      </c>
      <c r="D64" s="34">
        <v>27295000</v>
      </c>
      <c r="E64" s="27" t="s">
        <v>313</v>
      </c>
      <c r="F64" s="27" t="s">
        <v>346</v>
      </c>
      <c r="G64" s="27"/>
    </row>
    <row r="65" spans="1:7">
      <c r="A65" s="19">
        <v>55</v>
      </c>
      <c r="B65" s="33" t="s">
        <v>152</v>
      </c>
      <c r="C65" s="33" t="s">
        <v>153</v>
      </c>
      <c r="D65" s="34">
        <v>7752000</v>
      </c>
      <c r="E65" s="27" t="s">
        <v>313</v>
      </c>
      <c r="F65" s="27" t="s">
        <v>343</v>
      </c>
      <c r="G65" s="27"/>
    </row>
    <row r="66" spans="1:7">
      <c r="A66" s="19">
        <v>56</v>
      </c>
      <c r="B66" s="33" t="s">
        <v>212</v>
      </c>
      <c r="C66" s="33" t="s">
        <v>213</v>
      </c>
      <c r="D66" s="34">
        <v>7752000</v>
      </c>
      <c r="E66" s="27" t="s">
        <v>313</v>
      </c>
      <c r="F66" s="27" t="s">
        <v>343</v>
      </c>
      <c r="G66" s="27"/>
    </row>
    <row r="67" spans="1:7">
      <c r="A67" s="19">
        <v>57</v>
      </c>
      <c r="B67" s="33" t="s">
        <v>154</v>
      </c>
      <c r="C67" s="33" t="s">
        <v>155</v>
      </c>
      <c r="D67" s="34">
        <v>25095000</v>
      </c>
      <c r="E67" s="27" t="s">
        <v>313</v>
      </c>
      <c r="F67" s="27" t="s">
        <v>346</v>
      </c>
      <c r="G67" s="27"/>
    </row>
    <row r="68" spans="1:7">
      <c r="A68" s="19">
        <v>58</v>
      </c>
      <c r="B68" s="33" t="s">
        <v>156</v>
      </c>
      <c r="C68" s="33" t="s">
        <v>157</v>
      </c>
      <c r="D68" s="34">
        <v>27295000</v>
      </c>
      <c r="E68" s="27" t="s">
        <v>313</v>
      </c>
      <c r="F68" s="27" t="s">
        <v>346</v>
      </c>
      <c r="G68" s="27"/>
    </row>
    <row r="69" spans="1:7">
      <c r="A69" s="19">
        <v>59</v>
      </c>
      <c r="B69" s="33" t="s">
        <v>239</v>
      </c>
      <c r="C69" s="33" t="s">
        <v>240</v>
      </c>
      <c r="D69" s="34">
        <v>7752000</v>
      </c>
      <c r="E69" s="27" t="s">
        <v>313</v>
      </c>
      <c r="F69" s="27" t="s">
        <v>343</v>
      </c>
      <c r="G69" s="87">
        <v>1</v>
      </c>
    </row>
    <row r="70" spans="1:7">
      <c r="A70" s="19">
        <v>60</v>
      </c>
      <c r="B70" s="33" t="s">
        <v>158</v>
      </c>
      <c r="C70" s="33" t="s">
        <v>159</v>
      </c>
      <c r="D70" s="34">
        <v>27295000</v>
      </c>
      <c r="E70" s="27" t="s">
        <v>313</v>
      </c>
      <c r="F70" s="27" t="s">
        <v>346</v>
      </c>
      <c r="G70" s="27"/>
    </row>
    <row r="71" spans="1:7">
      <c r="A71" s="19">
        <v>61</v>
      </c>
      <c r="B71" s="33" t="s">
        <v>160</v>
      </c>
      <c r="C71" s="33" t="s">
        <v>161</v>
      </c>
      <c r="D71" s="34">
        <v>7752000</v>
      </c>
      <c r="E71" s="27" t="s">
        <v>313</v>
      </c>
      <c r="F71" s="27" t="s">
        <v>343</v>
      </c>
      <c r="G71" s="27"/>
    </row>
    <row r="72" spans="1:7">
      <c r="A72" s="19">
        <v>62</v>
      </c>
      <c r="B72" s="33" t="s">
        <v>162</v>
      </c>
      <c r="C72" s="33" t="s">
        <v>163</v>
      </c>
      <c r="D72" s="34">
        <v>7752000</v>
      </c>
      <c r="E72" s="27" t="s">
        <v>313</v>
      </c>
      <c r="F72" s="27" t="s">
        <v>343</v>
      </c>
      <c r="G72" s="27"/>
    </row>
    <row r="73" spans="1:7">
      <c r="A73" s="19">
        <v>63</v>
      </c>
      <c r="B73" s="33" t="s">
        <v>164</v>
      </c>
      <c r="C73" s="33" t="s">
        <v>165</v>
      </c>
      <c r="D73" s="34">
        <v>3876001</v>
      </c>
      <c r="E73" s="27" t="s">
        <v>313</v>
      </c>
      <c r="F73" s="27" t="s">
        <v>343</v>
      </c>
      <c r="G73" s="27"/>
    </row>
    <row r="74" spans="1:7">
      <c r="A74" s="19">
        <v>64</v>
      </c>
      <c r="B74" s="33" t="s">
        <v>166</v>
      </c>
      <c r="C74" s="33" t="s">
        <v>167</v>
      </c>
      <c r="D74" s="34">
        <v>7752000</v>
      </c>
      <c r="E74" s="27" t="s">
        <v>313</v>
      </c>
      <c r="F74" s="27" t="s">
        <v>343</v>
      </c>
      <c r="G74" s="27"/>
    </row>
    <row r="75" spans="1:7">
      <c r="A75" s="19">
        <v>65</v>
      </c>
      <c r="B75" s="33" t="s">
        <v>170</v>
      </c>
      <c r="C75" s="33" t="s">
        <v>171</v>
      </c>
      <c r="D75" s="34">
        <v>27295000</v>
      </c>
      <c r="E75" s="27" t="s">
        <v>313</v>
      </c>
      <c r="F75" s="27" t="s">
        <v>346</v>
      </c>
      <c r="G75" s="27"/>
    </row>
    <row r="76" spans="1:7">
      <c r="A76" s="19">
        <v>66</v>
      </c>
      <c r="B76" s="33" t="s">
        <v>172</v>
      </c>
      <c r="C76" s="33" t="s">
        <v>173</v>
      </c>
      <c r="D76" s="34">
        <v>14600000</v>
      </c>
      <c r="E76" s="27" t="s">
        <v>313</v>
      </c>
      <c r="F76" s="27" t="s">
        <v>353</v>
      </c>
      <c r="G76" s="27"/>
    </row>
    <row r="77" spans="1:7">
      <c r="A77" s="19">
        <v>67</v>
      </c>
      <c r="B77" s="37" t="s">
        <v>16</v>
      </c>
      <c r="C77" s="37" t="s">
        <v>17</v>
      </c>
      <c r="D77" s="34">
        <v>7752000</v>
      </c>
      <c r="E77" s="27" t="s">
        <v>313</v>
      </c>
      <c r="F77" s="27" t="s">
        <v>343</v>
      </c>
      <c r="G77" s="27"/>
    </row>
    <row r="78" spans="1:7">
      <c r="A78" s="19">
        <v>68</v>
      </c>
      <c r="B78" s="37" t="s">
        <v>218</v>
      </c>
      <c r="C78" s="37" t="s">
        <v>219</v>
      </c>
      <c r="D78" s="38">
        <v>27295000</v>
      </c>
      <c r="E78" s="27" t="s">
        <v>313</v>
      </c>
      <c r="F78" s="27" t="s">
        <v>346</v>
      </c>
      <c r="G78" s="27"/>
    </row>
    <row r="79" spans="1:7">
      <c r="A79" s="19">
        <v>69</v>
      </c>
      <c r="B79" s="37" t="s">
        <v>88</v>
      </c>
      <c r="C79" s="37" t="s">
        <v>89</v>
      </c>
      <c r="D79" s="34">
        <v>27295000</v>
      </c>
      <c r="E79" s="27" t="s">
        <v>313</v>
      </c>
      <c r="F79" s="27" t="s">
        <v>346</v>
      </c>
      <c r="G79" s="27"/>
    </row>
    <row r="80" spans="1:7">
      <c r="A80" s="19">
        <v>70</v>
      </c>
      <c r="B80" s="33" t="s">
        <v>253</v>
      </c>
      <c r="C80" s="33" t="s">
        <v>254</v>
      </c>
      <c r="D80" s="34">
        <v>27295000</v>
      </c>
      <c r="E80" s="27" t="s">
        <v>313</v>
      </c>
      <c r="F80" s="27" t="s">
        <v>346</v>
      </c>
      <c r="G80" s="87">
        <v>1</v>
      </c>
    </row>
    <row r="81" spans="1:9">
      <c r="A81" s="19">
        <v>71</v>
      </c>
      <c r="B81" s="26" t="s">
        <v>278</v>
      </c>
      <c r="C81" s="28"/>
      <c r="D81" s="34">
        <v>7752000</v>
      </c>
      <c r="E81" s="57" t="s">
        <v>279</v>
      </c>
      <c r="F81" s="27" t="s">
        <v>343</v>
      </c>
      <c r="G81" s="34"/>
      <c r="H81" s="82"/>
      <c r="I81" s="57"/>
    </row>
    <row r="82" spans="1:9">
      <c r="A82" s="19">
        <v>72</v>
      </c>
      <c r="B82" s="26" t="s">
        <v>280</v>
      </c>
      <c r="C82" s="28"/>
      <c r="D82" s="34">
        <v>27295000</v>
      </c>
      <c r="E82" s="57" t="s">
        <v>279</v>
      </c>
      <c r="F82" s="27" t="s">
        <v>346</v>
      </c>
      <c r="G82" s="34"/>
      <c r="H82" s="82"/>
      <c r="I82" s="57"/>
    </row>
    <row r="83" spans="1:9">
      <c r="A83" s="19">
        <v>73</v>
      </c>
      <c r="B83" s="26" t="s">
        <v>281</v>
      </c>
      <c r="C83" s="28"/>
      <c r="D83" s="34">
        <v>27295000</v>
      </c>
      <c r="E83" s="57" t="s">
        <v>279</v>
      </c>
      <c r="F83" s="27" t="s">
        <v>346</v>
      </c>
      <c r="G83" s="34"/>
      <c r="H83" s="82"/>
      <c r="I83" s="57"/>
    </row>
    <row r="84" spans="1:9">
      <c r="A84" s="19">
        <v>74</v>
      </c>
      <c r="B84" s="26" t="s">
        <v>282</v>
      </c>
      <c r="C84" s="28"/>
      <c r="D84" s="34">
        <v>27295000</v>
      </c>
      <c r="E84" s="57" t="s">
        <v>279</v>
      </c>
      <c r="F84" s="27" t="s">
        <v>346</v>
      </c>
      <c r="G84" s="34"/>
      <c r="H84" s="82"/>
      <c r="I84" s="57"/>
    </row>
    <row r="85" spans="1:9">
      <c r="A85" s="19">
        <v>75</v>
      </c>
      <c r="B85" s="26" t="s">
        <v>284</v>
      </c>
      <c r="C85" s="28"/>
      <c r="D85" s="34">
        <v>27295000</v>
      </c>
      <c r="E85" s="57" t="s">
        <v>279</v>
      </c>
      <c r="F85" s="27" t="s">
        <v>346</v>
      </c>
      <c r="G85" s="34"/>
      <c r="H85" s="82"/>
      <c r="I85" s="57"/>
    </row>
    <row r="86" spans="1:9">
      <c r="A86" s="19">
        <v>76</v>
      </c>
      <c r="B86" s="26" t="s">
        <v>287</v>
      </c>
      <c r="C86" s="28"/>
      <c r="D86" s="34">
        <v>7752000</v>
      </c>
      <c r="E86" s="57" t="s">
        <v>279</v>
      </c>
      <c r="F86" s="27" t="s">
        <v>343</v>
      </c>
      <c r="G86" s="34"/>
      <c r="H86" s="82"/>
      <c r="I86" s="57"/>
    </row>
    <row r="87" spans="1:9">
      <c r="A87" s="19">
        <v>77</v>
      </c>
      <c r="B87" s="52" t="s">
        <v>334</v>
      </c>
      <c r="C87" s="57"/>
      <c r="D87" s="34">
        <f>D86</f>
        <v>7752000</v>
      </c>
      <c r="E87" s="57" t="s">
        <v>279</v>
      </c>
      <c r="F87" s="27" t="s">
        <v>343</v>
      </c>
      <c r="G87" s="34"/>
      <c r="H87" s="82"/>
      <c r="I87" s="57"/>
    </row>
    <row r="88" spans="1:9">
      <c r="A88" s="19">
        <v>78</v>
      </c>
      <c r="B88" s="52" t="s">
        <v>302</v>
      </c>
      <c r="C88" s="57"/>
      <c r="D88" s="34">
        <f>D109</f>
        <v>27295000</v>
      </c>
      <c r="E88" s="57" t="s">
        <v>279</v>
      </c>
      <c r="F88" s="27" t="s">
        <v>346</v>
      </c>
      <c r="G88" s="34"/>
      <c r="H88" s="82"/>
      <c r="I88" s="57"/>
    </row>
    <row r="89" spans="1:9">
      <c r="A89" s="19">
        <v>79</v>
      </c>
      <c r="B89" s="52" t="s">
        <v>335</v>
      </c>
      <c r="C89" s="27"/>
      <c r="D89" s="34">
        <f>D87</f>
        <v>7752000</v>
      </c>
      <c r="E89" s="27" t="s">
        <v>279</v>
      </c>
      <c r="F89" s="27" t="s">
        <v>343</v>
      </c>
      <c r="G89" s="32">
        <v>1</v>
      </c>
      <c r="H89" s="82"/>
      <c r="I89" s="57"/>
    </row>
    <row r="90" spans="1:9">
      <c r="A90" s="19">
        <v>80</v>
      </c>
      <c r="B90" s="39" t="s">
        <v>319</v>
      </c>
      <c r="C90" s="59"/>
      <c r="D90" s="34">
        <v>14600000</v>
      </c>
      <c r="E90" s="57" t="s">
        <v>317</v>
      </c>
      <c r="F90" s="27" t="s">
        <v>353</v>
      </c>
      <c r="G90" s="34"/>
      <c r="H90" s="82"/>
      <c r="I90" s="57"/>
    </row>
    <row r="91" spans="1:9">
      <c r="A91" s="19">
        <v>81</v>
      </c>
      <c r="B91" s="44" t="s">
        <v>301</v>
      </c>
      <c r="C91" s="39"/>
      <c r="D91" s="34">
        <f>D89</f>
        <v>7752000</v>
      </c>
      <c r="E91" s="57" t="str">
        <f>E90</f>
        <v>PERIODO DE GRACIA</v>
      </c>
      <c r="F91" s="27" t="s">
        <v>343</v>
      </c>
      <c r="G91" s="34"/>
      <c r="H91" s="82"/>
      <c r="I91" s="57"/>
    </row>
    <row r="92" spans="1:9">
      <c r="A92" s="19">
        <v>82</v>
      </c>
      <c r="B92" s="52" t="s">
        <v>316</v>
      </c>
      <c r="C92" s="59"/>
      <c r="D92" s="34">
        <v>7752000</v>
      </c>
      <c r="E92" s="57" t="s">
        <v>317</v>
      </c>
      <c r="F92" s="27" t="s">
        <v>343</v>
      </c>
      <c r="G92" s="34"/>
      <c r="H92" s="82"/>
      <c r="I92" s="57"/>
    </row>
    <row r="93" spans="1:9">
      <c r="A93" s="19">
        <v>83</v>
      </c>
      <c r="B93" s="44" t="s">
        <v>336</v>
      </c>
      <c r="C93" s="39"/>
      <c r="D93" s="34">
        <f>D92</f>
        <v>7752000</v>
      </c>
      <c r="E93" s="57" t="str">
        <f>E92</f>
        <v>PERIODO DE GRACIA</v>
      </c>
      <c r="F93" s="27" t="s">
        <v>343</v>
      </c>
      <c r="G93" s="34"/>
      <c r="H93" s="82"/>
      <c r="I93" s="57"/>
    </row>
    <row r="94" spans="1:9">
      <c r="A94" s="19">
        <v>84</v>
      </c>
      <c r="B94" s="52" t="s">
        <v>257</v>
      </c>
      <c r="C94" s="59"/>
      <c r="D94" s="34">
        <v>7752000</v>
      </c>
      <c r="E94" s="57" t="s">
        <v>317</v>
      </c>
      <c r="F94" s="27" t="s">
        <v>343</v>
      </c>
      <c r="G94" s="34"/>
      <c r="H94" s="83"/>
      <c r="I94" s="58"/>
    </row>
    <row r="95" spans="1:9">
      <c r="A95" s="19">
        <v>85</v>
      </c>
      <c r="B95" s="52" t="s">
        <v>314</v>
      </c>
      <c r="C95" s="59"/>
      <c r="D95" s="34">
        <v>7752000</v>
      </c>
      <c r="E95" s="57" t="s">
        <v>317</v>
      </c>
      <c r="F95" s="27" t="s">
        <v>343</v>
      </c>
      <c r="G95" s="34"/>
      <c r="H95" s="82"/>
      <c r="I95" s="57"/>
    </row>
    <row r="96" spans="1:9">
      <c r="A96" s="19">
        <v>86</v>
      </c>
      <c r="B96" s="39" t="s">
        <v>322</v>
      </c>
      <c r="C96" s="59"/>
      <c r="D96" s="34">
        <v>7752000</v>
      </c>
      <c r="E96" s="57" t="s">
        <v>317</v>
      </c>
      <c r="F96" s="27" t="s">
        <v>343</v>
      </c>
      <c r="G96" s="34"/>
      <c r="H96" s="82"/>
      <c r="I96" s="57"/>
    </row>
    <row r="97" spans="1:9">
      <c r="A97" s="19">
        <v>87</v>
      </c>
      <c r="B97" s="44" t="s">
        <v>337</v>
      </c>
      <c r="C97" s="39"/>
      <c r="D97" s="34">
        <f>D94</f>
        <v>7752000</v>
      </c>
      <c r="E97" s="57" t="s">
        <v>317</v>
      </c>
      <c r="F97" s="27" t="s">
        <v>343</v>
      </c>
      <c r="G97" s="34"/>
      <c r="H97" s="82"/>
      <c r="I97" s="57"/>
    </row>
    <row r="98" spans="1:9">
      <c r="A98" s="19">
        <v>88</v>
      </c>
      <c r="B98" s="39" t="s">
        <v>318</v>
      </c>
      <c r="C98" s="59"/>
      <c r="D98" s="34">
        <v>7752000</v>
      </c>
      <c r="E98" s="57" t="s">
        <v>317</v>
      </c>
      <c r="F98" s="27" t="s">
        <v>343</v>
      </c>
      <c r="G98" s="34"/>
      <c r="H98" s="82"/>
      <c r="I98" s="57"/>
    </row>
    <row r="99" spans="1:9">
      <c r="A99" s="19">
        <v>89</v>
      </c>
      <c r="B99" s="44" t="s">
        <v>338</v>
      </c>
      <c r="C99" s="39"/>
      <c r="D99" s="34">
        <f>D98</f>
        <v>7752000</v>
      </c>
      <c r="E99" s="57" t="str">
        <f>E98</f>
        <v>PERIODO DE GRACIA</v>
      </c>
      <c r="F99" s="27" t="s">
        <v>343</v>
      </c>
      <c r="G99" s="34"/>
      <c r="H99" s="82"/>
      <c r="I99" s="57"/>
    </row>
    <row r="100" spans="1:9">
      <c r="A100" s="19">
        <v>90</v>
      </c>
      <c r="B100" s="44" t="s">
        <v>323</v>
      </c>
      <c r="C100" s="39"/>
      <c r="D100" s="34">
        <f>D99</f>
        <v>7752000</v>
      </c>
      <c r="E100" s="57" t="str">
        <f>E99</f>
        <v>PERIODO DE GRACIA</v>
      </c>
      <c r="F100" s="27" t="s">
        <v>343</v>
      </c>
      <c r="G100" s="34"/>
      <c r="H100" s="82"/>
      <c r="I100" s="57"/>
    </row>
    <row r="101" spans="1:9">
      <c r="A101" s="19">
        <v>91</v>
      </c>
      <c r="B101" s="37" t="s">
        <v>339</v>
      </c>
      <c r="C101" s="37"/>
      <c r="D101" s="34">
        <v>27295000</v>
      </c>
      <c r="E101" s="57" t="s">
        <v>317</v>
      </c>
      <c r="F101" s="27" t="s">
        <v>346</v>
      </c>
      <c r="G101" s="34"/>
      <c r="H101" s="82"/>
      <c r="I101" s="57"/>
    </row>
    <row r="102" spans="1:9">
      <c r="A102" s="19">
        <v>92</v>
      </c>
      <c r="B102" s="27" t="s">
        <v>288</v>
      </c>
      <c r="C102" s="27"/>
      <c r="D102" s="34">
        <v>7752000</v>
      </c>
      <c r="E102" s="27" t="s">
        <v>289</v>
      </c>
      <c r="F102" s="27" t="s">
        <v>343</v>
      </c>
      <c r="G102" s="34"/>
      <c r="H102" s="84"/>
      <c r="I102" s="57"/>
    </row>
    <row r="103" spans="1:9">
      <c r="A103" s="19">
        <v>93</v>
      </c>
      <c r="B103" s="27" t="s">
        <v>290</v>
      </c>
      <c r="C103" s="27"/>
      <c r="D103" s="34">
        <v>7752000</v>
      </c>
      <c r="E103" s="27" t="s">
        <v>289</v>
      </c>
      <c r="F103" s="27" t="s">
        <v>343</v>
      </c>
      <c r="G103" s="34"/>
      <c r="H103" s="84"/>
      <c r="I103" s="57"/>
    </row>
    <row r="104" spans="1:9">
      <c r="B104" s="44" t="s">
        <v>321</v>
      </c>
      <c r="C104" s="57"/>
      <c r="D104" s="34">
        <v>7752000</v>
      </c>
      <c r="E104" s="49" t="s">
        <v>292</v>
      </c>
      <c r="F104" s="27" t="s">
        <v>343</v>
      </c>
      <c r="G104" s="34"/>
      <c r="H104" s="82"/>
      <c r="I104" s="57"/>
    </row>
    <row r="105" spans="1:9">
      <c r="B105" s="44" t="s">
        <v>340</v>
      </c>
      <c r="C105" s="57"/>
      <c r="D105" s="34">
        <v>7752000</v>
      </c>
      <c r="E105" s="49" t="s">
        <v>292</v>
      </c>
      <c r="F105" s="27" t="s">
        <v>343</v>
      </c>
      <c r="G105" s="34"/>
      <c r="H105" s="82"/>
      <c r="I105" s="57"/>
    </row>
    <row r="106" spans="1:9">
      <c r="B106" s="44" t="s">
        <v>341</v>
      </c>
      <c r="C106" s="57"/>
      <c r="D106" s="34">
        <v>7752000</v>
      </c>
      <c r="E106" s="49" t="s">
        <v>292</v>
      </c>
      <c r="F106" s="27" t="s">
        <v>343</v>
      </c>
      <c r="G106" s="34"/>
      <c r="H106" s="82"/>
      <c r="I106" s="57"/>
    </row>
    <row r="107" spans="1:9">
      <c r="B107" s="44" t="s">
        <v>320</v>
      </c>
      <c r="C107" s="57"/>
      <c r="D107" s="34">
        <v>14600000</v>
      </c>
      <c r="E107" s="49" t="s">
        <v>292</v>
      </c>
      <c r="F107" s="27" t="s">
        <v>353</v>
      </c>
      <c r="G107" s="34"/>
      <c r="H107" s="82"/>
      <c r="I107" s="57"/>
    </row>
    <row r="108" spans="1:9">
      <c r="B108" s="44" t="s">
        <v>342</v>
      </c>
      <c r="C108" s="49"/>
      <c r="D108" s="34">
        <v>27295000</v>
      </c>
      <c r="E108" s="49" t="s">
        <v>292</v>
      </c>
      <c r="F108" s="27" t="s">
        <v>346</v>
      </c>
      <c r="G108" s="34"/>
      <c r="H108" s="85"/>
      <c r="I108" s="56"/>
    </row>
    <row r="109" spans="1:9">
      <c r="B109" s="26" t="s">
        <v>285</v>
      </c>
      <c r="C109" s="28"/>
      <c r="D109" s="34">
        <v>27295000</v>
      </c>
      <c r="E109" s="49" t="s">
        <v>292</v>
      </c>
      <c r="F109" s="27" t="s">
        <v>346</v>
      </c>
    </row>
    <row r="112" spans="1:9">
      <c r="B112" s="17" t="s">
        <v>317</v>
      </c>
      <c r="D112" s="19">
        <v>119415000</v>
      </c>
    </row>
    <row r="113" spans="2:4">
      <c r="B113" s="17" t="s">
        <v>363</v>
      </c>
      <c r="D113" s="19">
        <v>1111489048</v>
      </c>
    </row>
    <row r="114" spans="2:4">
      <c r="B114" s="17" t="s">
        <v>358</v>
      </c>
      <c r="D114" s="19">
        <v>167483000</v>
      </c>
    </row>
    <row r="115" spans="2:4">
      <c r="B115" s="17" t="s">
        <v>364</v>
      </c>
      <c r="D115" s="17">
        <v>48</v>
      </c>
    </row>
    <row r="116" spans="2:4">
      <c r="B116" s="17" t="s">
        <v>365</v>
      </c>
      <c r="D116" s="17">
        <v>374301970</v>
      </c>
    </row>
    <row r="117" spans="2:4">
      <c r="B117" s="17" t="s">
        <v>366</v>
      </c>
      <c r="D117" s="17">
        <v>11</v>
      </c>
    </row>
    <row r="118" spans="2:4">
      <c r="B118" s="17" t="s">
        <v>367</v>
      </c>
      <c r="D118" s="17">
        <v>152738328</v>
      </c>
    </row>
    <row r="119" spans="2:4">
      <c r="B119" s="17" t="s">
        <v>368</v>
      </c>
      <c r="D119" s="17">
        <v>34</v>
      </c>
    </row>
    <row r="120" spans="2:4">
      <c r="B120" s="17" t="s">
        <v>369</v>
      </c>
      <c r="D120" s="17">
        <v>886850750</v>
      </c>
    </row>
    <row r="121" spans="2:4">
      <c r="B121" s="17" t="s">
        <v>330</v>
      </c>
    </row>
  </sheetData>
  <autoFilter ref="A10:G109" xr:uid="{E459F248-0000-FC43-A30D-84B281EC6E7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05CD-788A-9E44-913F-E8581A757FDE}">
  <dimension ref="A1:I123"/>
  <sheetViews>
    <sheetView zoomScale="135" workbookViewId="0">
      <selection activeCell="E126" sqref="E126"/>
    </sheetView>
  </sheetViews>
  <sheetFormatPr baseColWidth="10" defaultRowHeight="14"/>
  <cols>
    <col min="1" max="1" width="3.796875" style="17" bestFit="1" customWidth="1"/>
    <col min="2" max="2" width="92" style="17" bestFit="1" customWidth="1"/>
    <col min="3" max="3" width="17.19921875" style="17" bestFit="1" customWidth="1"/>
    <col min="4" max="4" width="18.3984375" style="17" bestFit="1" customWidth="1"/>
    <col min="5" max="5" width="24.796875" style="17" bestFit="1" customWidth="1"/>
    <col min="6" max="6" width="13.796875" style="17" bestFit="1" customWidth="1"/>
    <col min="7" max="7" width="12.19921875" style="17" bestFit="1" customWidth="1"/>
    <col min="8" max="8" width="11" style="17"/>
    <col min="9" max="9" width="11.19921875" style="17" bestFit="1" customWidth="1"/>
    <col min="10" max="16384" width="11" style="17"/>
  </cols>
  <sheetData>
    <row r="1" spans="1:7">
      <c r="A1" s="16"/>
      <c r="D1" s="18"/>
    </row>
    <row r="2" spans="1:7">
      <c r="A2" s="16"/>
      <c r="D2" s="18"/>
    </row>
    <row r="3" spans="1:7">
      <c r="A3" s="16"/>
      <c r="D3" s="18"/>
    </row>
    <row r="4" spans="1:7">
      <c r="A4" s="16"/>
      <c r="D4" s="18"/>
    </row>
    <row r="5" spans="1:7">
      <c r="B5" s="17" t="s">
        <v>1</v>
      </c>
      <c r="C5" s="17" t="s">
        <v>2</v>
      </c>
      <c r="D5" s="18" t="s">
        <v>3</v>
      </c>
    </row>
    <row r="6" spans="1:7">
      <c r="A6" s="14"/>
      <c r="B6" s="14" t="s">
        <v>5</v>
      </c>
      <c r="C6" s="14"/>
      <c r="D6" s="15">
        <v>1337823042</v>
      </c>
    </row>
    <row r="7" spans="1:7">
      <c r="A7" s="14"/>
      <c r="B7" s="14" t="s">
        <v>7</v>
      </c>
      <c r="C7" s="14"/>
      <c r="D7" s="15">
        <v>1337823042</v>
      </c>
    </row>
    <row r="8" spans="1:7">
      <c r="A8" s="14"/>
      <c r="B8" s="14" t="s">
        <v>9</v>
      </c>
      <c r="C8" s="14"/>
      <c r="D8" s="15">
        <v>1337823042</v>
      </c>
    </row>
    <row r="9" spans="1:7">
      <c r="A9" s="14"/>
      <c r="B9" s="14" t="s">
        <v>11</v>
      </c>
      <c r="C9" s="14"/>
      <c r="D9" s="15">
        <v>1337823042</v>
      </c>
    </row>
    <row r="10" spans="1:7">
      <c r="A10" s="14"/>
      <c r="B10" s="70" t="s">
        <v>360</v>
      </c>
      <c r="C10" s="70" t="s">
        <v>361</v>
      </c>
      <c r="D10" s="71" t="s">
        <v>315</v>
      </c>
      <c r="E10" s="27" t="s">
        <v>311</v>
      </c>
      <c r="F10" s="27" t="s">
        <v>359</v>
      </c>
      <c r="G10" s="27" t="s">
        <v>362</v>
      </c>
    </row>
    <row r="11" spans="1:7">
      <c r="A11" s="19">
        <v>1</v>
      </c>
      <c r="B11" s="33" t="s">
        <v>14</v>
      </c>
      <c r="C11" s="33" t="s">
        <v>15</v>
      </c>
      <c r="D11" s="34">
        <v>28932700</v>
      </c>
      <c r="E11" s="27" t="s">
        <v>313</v>
      </c>
      <c r="F11" s="27" t="s">
        <v>346</v>
      </c>
      <c r="G11" s="27"/>
    </row>
    <row r="12" spans="1:7">
      <c r="A12" s="19">
        <v>2</v>
      </c>
      <c r="B12" s="33" t="s">
        <v>16</v>
      </c>
      <c r="C12" s="33" t="s">
        <v>17</v>
      </c>
      <c r="D12" s="34">
        <v>8217000</v>
      </c>
      <c r="E12" s="27" t="s">
        <v>313</v>
      </c>
      <c r="F12" s="27" t="s">
        <v>343</v>
      </c>
      <c r="G12" s="27"/>
    </row>
    <row r="13" spans="1:7">
      <c r="A13" s="19">
        <v>3</v>
      </c>
      <c r="B13" s="33" t="s">
        <v>22</v>
      </c>
      <c r="C13" s="33" t="s">
        <v>23</v>
      </c>
      <c r="D13" s="34">
        <v>28932700</v>
      </c>
      <c r="E13" s="27" t="s">
        <v>313</v>
      </c>
      <c r="F13" s="27" t="s">
        <v>346</v>
      </c>
      <c r="G13" s="27"/>
    </row>
    <row r="14" spans="1:7">
      <c r="A14" s="19">
        <v>4</v>
      </c>
      <c r="B14" s="33" t="s">
        <v>24</v>
      </c>
      <c r="C14" s="33" t="s">
        <v>25</v>
      </c>
      <c r="D14" s="34">
        <v>28932700</v>
      </c>
      <c r="E14" s="27" t="s">
        <v>313</v>
      </c>
      <c r="F14" s="27" t="s">
        <v>346</v>
      </c>
      <c r="G14" s="27"/>
    </row>
    <row r="15" spans="1:7">
      <c r="A15" s="19">
        <v>5</v>
      </c>
      <c r="B15" s="33" t="s">
        <v>26</v>
      </c>
      <c r="C15" s="33" t="s">
        <v>27</v>
      </c>
      <c r="D15" s="34">
        <v>28932700</v>
      </c>
      <c r="E15" s="27" t="s">
        <v>313</v>
      </c>
      <c r="F15" s="27" t="s">
        <v>346</v>
      </c>
      <c r="G15" s="27"/>
    </row>
    <row r="16" spans="1:7">
      <c r="A16" s="19">
        <v>6</v>
      </c>
      <c r="B16" s="33" t="s">
        <v>32</v>
      </c>
      <c r="C16" s="33" t="s">
        <v>33</v>
      </c>
      <c r="D16" s="34">
        <v>8217119</v>
      </c>
      <c r="E16" s="27" t="s">
        <v>313</v>
      </c>
      <c r="F16" s="27" t="s">
        <v>343</v>
      </c>
      <c r="G16" s="27"/>
    </row>
    <row r="17" spans="1:7">
      <c r="A17" s="19">
        <v>7</v>
      </c>
      <c r="B17" s="33" t="s">
        <v>241</v>
      </c>
      <c r="C17" s="33" t="s">
        <v>242</v>
      </c>
      <c r="D17" s="34">
        <v>15476000</v>
      </c>
      <c r="E17" s="27" t="s">
        <v>313</v>
      </c>
      <c r="F17" s="27" t="s">
        <v>353</v>
      </c>
      <c r="G17" s="27">
        <v>1</v>
      </c>
    </row>
    <row r="18" spans="1:7">
      <c r="A18" s="19">
        <v>8</v>
      </c>
      <c r="B18" s="33" t="s">
        <v>34</v>
      </c>
      <c r="C18" s="33" t="s">
        <v>35</v>
      </c>
      <c r="D18" s="34">
        <v>10637333</v>
      </c>
      <c r="E18" s="27" t="s">
        <v>313</v>
      </c>
      <c r="F18" s="27" t="s">
        <v>353</v>
      </c>
      <c r="G18" s="27"/>
    </row>
    <row r="19" spans="1:7">
      <c r="A19" s="19">
        <v>9</v>
      </c>
      <c r="B19" s="33" t="s">
        <v>36</v>
      </c>
      <c r="C19" s="33" t="s">
        <v>37</v>
      </c>
      <c r="D19" s="34">
        <v>28932700</v>
      </c>
      <c r="E19" s="27" t="s">
        <v>313</v>
      </c>
      <c r="F19" s="27" t="s">
        <v>346</v>
      </c>
      <c r="G19" s="27"/>
    </row>
    <row r="20" spans="1:7">
      <c r="A20" s="19">
        <v>10</v>
      </c>
      <c r="B20" s="33" t="s">
        <v>38</v>
      </c>
      <c r="C20" s="33" t="s">
        <v>39</v>
      </c>
      <c r="D20" s="34">
        <v>28932700</v>
      </c>
      <c r="E20" s="27" t="s">
        <v>313</v>
      </c>
      <c r="F20" s="27" t="s">
        <v>346</v>
      </c>
      <c r="G20" s="27"/>
    </row>
    <row r="21" spans="1:7">
      <c r="A21" s="19">
        <v>11</v>
      </c>
      <c r="B21" s="33" t="s">
        <v>183</v>
      </c>
      <c r="C21" s="33" t="s">
        <v>184</v>
      </c>
      <c r="D21" s="34">
        <v>43212700</v>
      </c>
      <c r="E21" s="27" t="s">
        <v>313</v>
      </c>
      <c r="F21" s="27" t="s">
        <v>346</v>
      </c>
      <c r="G21" s="27"/>
    </row>
    <row r="22" spans="1:7">
      <c r="A22" s="19">
        <v>12</v>
      </c>
      <c r="B22" s="33" t="s">
        <v>243</v>
      </c>
      <c r="C22" s="33" t="s">
        <v>244</v>
      </c>
      <c r="D22" s="34">
        <v>8218000</v>
      </c>
      <c r="E22" s="27" t="s">
        <v>313</v>
      </c>
      <c r="F22" s="27" t="s">
        <v>343</v>
      </c>
      <c r="G22" s="27">
        <v>1</v>
      </c>
    </row>
    <row r="23" spans="1:7">
      <c r="A23" s="19">
        <v>13</v>
      </c>
      <c r="B23" s="33" t="s">
        <v>214</v>
      </c>
      <c r="C23" s="33" t="s">
        <v>215</v>
      </c>
      <c r="D23" s="34">
        <v>8217120</v>
      </c>
      <c r="E23" s="27" t="s">
        <v>313</v>
      </c>
      <c r="F23" s="27" t="s">
        <v>343</v>
      </c>
      <c r="G23" s="27"/>
    </row>
    <row r="24" spans="1:7">
      <c r="A24" s="19">
        <v>14</v>
      </c>
      <c r="B24" s="33" t="s">
        <v>245</v>
      </c>
      <c r="C24" s="33" t="s">
        <v>246</v>
      </c>
      <c r="D24" s="34">
        <v>8217000</v>
      </c>
      <c r="E24" s="27" t="s">
        <v>313</v>
      </c>
      <c r="F24" s="27" t="s">
        <v>343</v>
      </c>
      <c r="G24" s="27">
        <v>1</v>
      </c>
    </row>
    <row r="25" spans="1:7">
      <c r="A25" s="19">
        <v>15</v>
      </c>
      <c r="B25" s="33" t="s">
        <v>44</v>
      </c>
      <c r="C25" s="33" t="s">
        <v>45</v>
      </c>
      <c r="D25" s="34">
        <v>20342665</v>
      </c>
      <c r="E25" s="27" t="s">
        <v>313</v>
      </c>
      <c r="F25" s="27" t="s">
        <v>353</v>
      </c>
      <c r="G25" s="27"/>
    </row>
    <row r="26" spans="1:7">
      <c r="A26" s="19">
        <v>16</v>
      </c>
      <c r="B26" s="33" t="s">
        <v>46</v>
      </c>
      <c r="C26" s="33" t="s">
        <v>47</v>
      </c>
      <c r="D26" s="34">
        <v>15476000</v>
      </c>
      <c r="E26" s="27" t="s">
        <v>313</v>
      </c>
      <c r="F26" s="27" t="s">
        <v>353</v>
      </c>
      <c r="G26" s="27"/>
    </row>
    <row r="27" spans="1:7">
      <c r="A27" s="19">
        <v>17</v>
      </c>
      <c r="B27" s="33" t="s">
        <v>48</v>
      </c>
      <c r="C27" s="33" t="s">
        <v>49</v>
      </c>
      <c r="D27" s="34">
        <v>8217120</v>
      </c>
      <c r="E27" s="27" t="s">
        <v>313</v>
      </c>
      <c r="F27" s="27" t="s">
        <v>343</v>
      </c>
      <c r="G27" s="27"/>
    </row>
    <row r="28" spans="1:7">
      <c r="A28" s="19">
        <v>18</v>
      </c>
      <c r="B28" s="33" t="s">
        <v>229</v>
      </c>
      <c r="C28" s="33" t="s">
        <v>230</v>
      </c>
      <c r="D28" s="34">
        <v>28932700</v>
      </c>
      <c r="E28" s="27" t="s">
        <v>313</v>
      </c>
      <c r="F28" s="27" t="s">
        <v>346</v>
      </c>
      <c r="G28" s="27"/>
    </row>
    <row r="29" spans="1:7">
      <c r="A29" s="19">
        <v>19</v>
      </c>
      <c r="B29" s="33" t="s">
        <v>50</v>
      </c>
      <c r="C29" s="33" t="s">
        <v>51</v>
      </c>
      <c r="D29" s="34">
        <v>8217120</v>
      </c>
      <c r="E29" s="27" t="s">
        <v>313</v>
      </c>
      <c r="F29" s="27" t="s">
        <v>343</v>
      </c>
      <c r="G29" s="27"/>
    </row>
    <row r="30" spans="1:7">
      <c r="A30" s="19">
        <v>20</v>
      </c>
      <c r="B30" s="33" t="s">
        <v>52</v>
      </c>
      <c r="C30" s="33" t="s">
        <v>53</v>
      </c>
      <c r="D30" s="34">
        <v>15476000</v>
      </c>
      <c r="E30" s="27" t="s">
        <v>313</v>
      </c>
      <c r="F30" s="27" t="s">
        <v>353</v>
      </c>
      <c r="G30" s="27"/>
    </row>
    <row r="31" spans="1:7">
      <c r="A31" s="19">
        <v>21</v>
      </c>
      <c r="B31" s="33" t="s">
        <v>56</v>
      </c>
      <c r="C31" s="33" t="s">
        <v>57</v>
      </c>
      <c r="D31" s="34">
        <v>8217120</v>
      </c>
      <c r="E31" s="27" t="s">
        <v>313</v>
      </c>
      <c r="F31" s="27" t="s">
        <v>343</v>
      </c>
      <c r="G31" s="27"/>
    </row>
    <row r="32" spans="1:7">
      <c r="A32" s="19">
        <v>22</v>
      </c>
      <c r="B32" s="33" t="s">
        <v>58</v>
      </c>
      <c r="C32" s="33" t="s">
        <v>59</v>
      </c>
      <c r="D32" s="34">
        <v>8217120</v>
      </c>
      <c r="E32" s="27" t="s">
        <v>313</v>
      </c>
      <c r="F32" s="27" t="s">
        <v>343</v>
      </c>
      <c r="G32" s="27"/>
    </row>
    <row r="33" spans="1:7">
      <c r="A33" s="19">
        <v>23</v>
      </c>
      <c r="B33" s="33" t="s">
        <v>60</v>
      </c>
      <c r="C33" s="33" t="s">
        <v>61</v>
      </c>
      <c r="D33" s="34">
        <v>28932700</v>
      </c>
      <c r="E33" s="27" t="s">
        <v>313</v>
      </c>
      <c r="F33" s="27" t="s">
        <v>346</v>
      </c>
      <c r="G33" s="27"/>
    </row>
    <row r="34" spans="1:7">
      <c r="A34" s="19">
        <v>24</v>
      </c>
      <c r="B34" s="33" t="s">
        <v>62</v>
      </c>
      <c r="C34" s="33" t="s">
        <v>63</v>
      </c>
      <c r="D34" s="34">
        <v>8217120</v>
      </c>
      <c r="E34" s="27" t="s">
        <v>313</v>
      </c>
      <c r="F34" s="27" t="s">
        <v>343</v>
      </c>
      <c r="G34" s="27"/>
    </row>
    <row r="35" spans="1:7">
      <c r="A35" s="19">
        <v>25</v>
      </c>
      <c r="B35" s="33" t="s">
        <v>64</v>
      </c>
      <c r="C35" s="33" t="s">
        <v>65</v>
      </c>
      <c r="D35" s="34">
        <v>8217120</v>
      </c>
      <c r="E35" s="27" t="s">
        <v>313</v>
      </c>
      <c r="F35" s="27" t="s">
        <v>343</v>
      </c>
      <c r="G35" s="27"/>
    </row>
    <row r="36" spans="1:7">
      <c r="A36" s="19">
        <v>26</v>
      </c>
      <c r="B36" s="33" t="s">
        <v>68</v>
      </c>
      <c r="C36" s="33" t="s">
        <v>69</v>
      </c>
      <c r="D36" s="34">
        <v>11573080</v>
      </c>
      <c r="E36" s="27" t="s">
        <v>313</v>
      </c>
      <c r="F36" s="27" t="s">
        <v>346</v>
      </c>
      <c r="G36" s="27"/>
    </row>
    <row r="37" spans="1:7">
      <c r="A37" s="19">
        <v>27</v>
      </c>
      <c r="B37" s="33" t="s">
        <v>247</v>
      </c>
      <c r="C37" s="33" t="s">
        <v>248</v>
      </c>
      <c r="D37" s="34">
        <v>8217120</v>
      </c>
      <c r="E37" s="27" t="s">
        <v>313</v>
      </c>
      <c r="F37" s="27" t="s">
        <v>343</v>
      </c>
      <c r="G37" s="27">
        <v>1</v>
      </c>
    </row>
    <row r="38" spans="1:7">
      <c r="A38" s="19">
        <v>28</v>
      </c>
      <c r="B38" s="33" t="s">
        <v>76</v>
      </c>
      <c r="C38" s="33" t="s">
        <v>77</v>
      </c>
      <c r="D38" s="34">
        <v>15476000</v>
      </c>
      <c r="E38" s="27" t="s">
        <v>313</v>
      </c>
      <c r="F38" s="27" t="s">
        <v>353</v>
      </c>
      <c r="G38" s="27"/>
    </row>
    <row r="39" spans="1:7">
      <c r="A39" s="19">
        <v>29</v>
      </c>
      <c r="B39" s="33" t="s">
        <v>249</v>
      </c>
      <c r="C39" s="33" t="s">
        <v>250</v>
      </c>
      <c r="D39" s="34">
        <v>8218000</v>
      </c>
      <c r="E39" s="27" t="s">
        <v>313</v>
      </c>
      <c r="F39" s="27" t="s">
        <v>343</v>
      </c>
      <c r="G39" s="27">
        <v>1</v>
      </c>
    </row>
    <row r="40" spans="1:7">
      <c r="A40" s="19">
        <v>30</v>
      </c>
      <c r="B40" s="33" t="s">
        <v>231</v>
      </c>
      <c r="C40" s="33" t="s">
        <v>232</v>
      </c>
      <c r="D40" s="34">
        <v>28932700</v>
      </c>
      <c r="E40" s="27" t="s">
        <v>313</v>
      </c>
      <c r="F40" s="27" t="s">
        <v>346</v>
      </c>
      <c r="G40" s="27"/>
    </row>
    <row r="41" spans="1:7">
      <c r="A41" s="19">
        <v>31</v>
      </c>
      <c r="B41" s="33" t="s">
        <v>80</v>
      </c>
      <c r="C41" s="33" t="s">
        <v>81</v>
      </c>
      <c r="D41" s="34">
        <v>29000000</v>
      </c>
      <c r="E41" s="27" t="s">
        <v>313</v>
      </c>
      <c r="F41" s="27" t="s">
        <v>346</v>
      </c>
      <c r="G41" s="27"/>
    </row>
    <row r="42" spans="1:7">
      <c r="A42" s="19">
        <v>32</v>
      </c>
      <c r="B42" s="33" t="s">
        <v>82</v>
      </c>
      <c r="C42" s="33" t="s">
        <v>83</v>
      </c>
      <c r="D42" s="34">
        <v>28932700</v>
      </c>
      <c r="E42" s="27" t="s">
        <v>313</v>
      </c>
      <c r="F42" s="27" t="s">
        <v>346</v>
      </c>
      <c r="G42" s="27"/>
    </row>
    <row r="43" spans="1:7">
      <c r="A43" s="19">
        <v>33</v>
      </c>
      <c r="B43" s="33" t="s">
        <v>84</v>
      </c>
      <c r="C43" s="33" t="s">
        <v>85</v>
      </c>
      <c r="D43" s="34">
        <v>28932700</v>
      </c>
      <c r="E43" s="27" t="s">
        <v>313</v>
      </c>
      <c r="F43" s="27" t="s">
        <v>346</v>
      </c>
      <c r="G43" s="27"/>
    </row>
    <row r="44" spans="1:7">
      <c r="A44" s="19">
        <v>34</v>
      </c>
      <c r="B44" s="33" t="s">
        <v>86</v>
      </c>
      <c r="C44" s="33" t="s">
        <v>87</v>
      </c>
      <c r="D44" s="34">
        <v>8217120</v>
      </c>
      <c r="E44" s="27" t="s">
        <v>313</v>
      </c>
      <c r="F44" s="27" t="s">
        <v>343</v>
      </c>
      <c r="G44" s="27"/>
    </row>
    <row r="45" spans="1:7">
      <c r="A45" s="19">
        <v>35</v>
      </c>
      <c r="B45" s="33" t="s">
        <v>88</v>
      </c>
      <c r="C45" s="33" t="s">
        <v>89</v>
      </c>
      <c r="D45" s="34">
        <v>28932000</v>
      </c>
      <c r="E45" s="27" t="s">
        <v>313</v>
      </c>
      <c r="F45" s="27" t="s">
        <v>346</v>
      </c>
      <c r="G45" s="27"/>
    </row>
    <row r="46" spans="1:7">
      <c r="A46" s="19">
        <v>36</v>
      </c>
      <c r="B46" s="33" t="s">
        <v>92</v>
      </c>
      <c r="C46" s="33" t="s">
        <v>93</v>
      </c>
      <c r="D46" s="34">
        <v>15476000</v>
      </c>
      <c r="E46" s="27" t="s">
        <v>313</v>
      </c>
      <c r="F46" s="27" t="s">
        <v>353</v>
      </c>
      <c r="G46" s="27"/>
    </row>
    <row r="47" spans="1:7">
      <c r="A47" s="19">
        <v>37</v>
      </c>
      <c r="B47" s="33" t="s">
        <v>223</v>
      </c>
      <c r="C47" s="33" t="s">
        <v>224</v>
      </c>
      <c r="D47" s="34">
        <v>15476000</v>
      </c>
      <c r="E47" s="27" t="s">
        <v>313</v>
      </c>
      <c r="F47" s="27" t="s">
        <v>353</v>
      </c>
      <c r="G47" s="27"/>
    </row>
    <row r="48" spans="1:7">
      <c r="A48" s="19">
        <v>38</v>
      </c>
      <c r="B48" s="33" t="s">
        <v>96</v>
      </c>
      <c r="C48" s="33" t="s">
        <v>97</v>
      </c>
      <c r="D48" s="34">
        <v>4109000</v>
      </c>
      <c r="E48" s="27" t="s">
        <v>313</v>
      </c>
      <c r="F48" s="27" t="s">
        <v>343</v>
      </c>
      <c r="G48" s="27"/>
    </row>
    <row r="49" spans="1:7">
      <c r="A49" s="19">
        <v>39</v>
      </c>
      <c r="B49" s="33" t="s">
        <v>98</v>
      </c>
      <c r="C49" s="33" t="s">
        <v>99</v>
      </c>
      <c r="D49" s="34">
        <v>8217120</v>
      </c>
      <c r="E49" s="27" t="s">
        <v>313</v>
      </c>
      <c r="F49" s="27" t="s">
        <v>343</v>
      </c>
      <c r="G49" s="27"/>
    </row>
    <row r="50" spans="1:7">
      <c r="A50" s="19">
        <v>40</v>
      </c>
      <c r="B50" s="33" t="s">
        <v>192</v>
      </c>
      <c r="C50" s="33" t="s">
        <v>193</v>
      </c>
      <c r="D50" s="34">
        <v>8217120</v>
      </c>
      <c r="E50" s="27" t="s">
        <v>313</v>
      </c>
      <c r="F50" s="27" t="s">
        <v>343</v>
      </c>
      <c r="G50" s="27"/>
    </row>
    <row r="51" spans="1:7">
      <c r="A51" s="19">
        <v>41</v>
      </c>
      <c r="B51" s="33" t="s">
        <v>102</v>
      </c>
      <c r="C51" s="33" t="s">
        <v>103</v>
      </c>
      <c r="D51" s="34">
        <v>8217120</v>
      </c>
      <c r="E51" s="27" t="s">
        <v>313</v>
      </c>
      <c r="F51" s="27" t="s">
        <v>343</v>
      </c>
      <c r="G51" s="27"/>
    </row>
    <row r="52" spans="1:7">
      <c r="A52" s="19">
        <v>42</v>
      </c>
      <c r="B52" s="33" t="s">
        <v>108</v>
      </c>
      <c r="C52" s="33" t="s">
        <v>109</v>
      </c>
      <c r="D52" s="34">
        <v>28932700</v>
      </c>
      <c r="E52" s="27" t="s">
        <v>313</v>
      </c>
      <c r="F52" s="27" t="s">
        <v>346</v>
      </c>
      <c r="G52" s="27"/>
    </row>
    <row r="53" spans="1:7">
      <c r="A53" s="19">
        <v>43</v>
      </c>
      <c r="B53" s="33" t="s">
        <v>110</v>
      </c>
      <c r="C53" s="33" t="s">
        <v>111</v>
      </c>
      <c r="D53" s="34">
        <v>20000000</v>
      </c>
      <c r="E53" s="27" t="s">
        <v>313</v>
      </c>
      <c r="F53" s="27" t="s">
        <v>346</v>
      </c>
      <c r="G53" s="27"/>
    </row>
    <row r="54" spans="1:7">
      <c r="A54" s="19">
        <v>44</v>
      </c>
      <c r="B54" s="33" t="s">
        <v>237</v>
      </c>
      <c r="C54" s="33" t="s">
        <v>238</v>
      </c>
      <c r="D54" s="34">
        <v>8218000</v>
      </c>
      <c r="E54" s="27" t="s">
        <v>313</v>
      </c>
      <c r="F54" s="27" t="s">
        <v>343</v>
      </c>
      <c r="G54" s="27"/>
    </row>
    <row r="55" spans="1:7">
      <c r="A55" s="19">
        <v>45</v>
      </c>
      <c r="B55" s="33" t="s">
        <v>112</v>
      </c>
      <c r="C55" s="33" t="s">
        <v>113</v>
      </c>
      <c r="D55" s="34">
        <v>28932700</v>
      </c>
      <c r="E55" s="27" t="s">
        <v>313</v>
      </c>
      <c r="F55" s="27" t="s">
        <v>346</v>
      </c>
      <c r="G55" s="27"/>
    </row>
    <row r="56" spans="1:7">
      <c r="A56" s="19">
        <v>46</v>
      </c>
      <c r="B56" s="33" t="s">
        <v>114</v>
      </c>
      <c r="C56" s="33" t="s">
        <v>115</v>
      </c>
      <c r="D56" s="34">
        <v>8217120</v>
      </c>
      <c r="E56" s="27" t="s">
        <v>313</v>
      </c>
      <c r="F56" s="27" t="s">
        <v>343</v>
      </c>
      <c r="G56" s="27"/>
    </row>
    <row r="57" spans="1:7">
      <c r="A57" s="19">
        <v>47</v>
      </c>
      <c r="B57" s="33" t="s">
        <v>200</v>
      </c>
      <c r="C57" s="33" t="s">
        <v>201</v>
      </c>
      <c r="D57" s="34">
        <v>28932700</v>
      </c>
      <c r="E57" s="27" t="s">
        <v>313</v>
      </c>
      <c r="F57" s="27" t="s">
        <v>346</v>
      </c>
      <c r="G57" s="27"/>
    </row>
    <row r="58" spans="1:7">
      <c r="A58" s="19">
        <v>48</v>
      </c>
      <c r="B58" s="33" t="s">
        <v>126</v>
      </c>
      <c r="C58" s="33" t="s">
        <v>127</v>
      </c>
      <c r="D58" s="34">
        <v>8217120</v>
      </c>
      <c r="E58" s="27" t="s">
        <v>313</v>
      </c>
      <c r="F58" s="27" t="s">
        <v>343</v>
      </c>
      <c r="G58" s="27"/>
    </row>
    <row r="59" spans="1:7">
      <c r="A59" s="19">
        <v>49</v>
      </c>
      <c r="B59" s="33" t="s">
        <v>225</v>
      </c>
      <c r="C59" s="33" t="s">
        <v>226</v>
      </c>
      <c r="D59" s="34">
        <v>8217120</v>
      </c>
      <c r="E59" s="27" t="s">
        <v>313</v>
      </c>
      <c r="F59" s="27" t="s">
        <v>343</v>
      </c>
      <c r="G59" s="27"/>
    </row>
    <row r="60" spans="1:7">
      <c r="A60" s="19">
        <v>50</v>
      </c>
      <c r="B60" s="33" t="s">
        <v>128</v>
      </c>
      <c r="C60" s="33" t="s">
        <v>129</v>
      </c>
      <c r="D60" s="34">
        <v>8217120</v>
      </c>
      <c r="E60" s="27" t="s">
        <v>313</v>
      </c>
      <c r="F60" s="27" t="s">
        <v>343</v>
      </c>
      <c r="G60" s="27"/>
    </row>
    <row r="61" spans="1:7">
      <c r="A61" s="19">
        <v>51</v>
      </c>
      <c r="B61" s="33" t="s">
        <v>206</v>
      </c>
      <c r="C61" s="33" t="s">
        <v>207</v>
      </c>
      <c r="D61" s="34">
        <v>8217120</v>
      </c>
      <c r="E61" s="27" t="s">
        <v>313</v>
      </c>
      <c r="F61" s="27" t="s">
        <v>343</v>
      </c>
      <c r="G61" s="27"/>
    </row>
    <row r="62" spans="1:7">
      <c r="A62" s="19">
        <v>52</v>
      </c>
      <c r="B62" s="33" t="s">
        <v>130</v>
      </c>
      <c r="C62" s="33" t="s">
        <v>131</v>
      </c>
      <c r="D62" s="34">
        <v>28932700</v>
      </c>
      <c r="E62" s="27" t="s">
        <v>313</v>
      </c>
      <c r="F62" s="27" t="s">
        <v>346</v>
      </c>
      <c r="G62" s="27"/>
    </row>
    <row r="63" spans="1:7">
      <c r="A63" s="19">
        <v>53</v>
      </c>
      <c r="B63" s="33" t="s">
        <v>132</v>
      </c>
      <c r="C63" s="33" t="s">
        <v>133</v>
      </c>
      <c r="D63" s="34">
        <v>15476000</v>
      </c>
      <c r="E63" s="27" t="s">
        <v>313</v>
      </c>
      <c r="F63" s="27" t="s">
        <v>353</v>
      </c>
      <c r="G63" s="27"/>
    </row>
    <row r="64" spans="1:7">
      <c r="A64" s="19">
        <v>54</v>
      </c>
      <c r="B64" s="33" t="s">
        <v>134</v>
      </c>
      <c r="C64" s="33" t="s">
        <v>135</v>
      </c>
      <c r="D64" s="34">
        <v>1057931</v>
      </c>
      <c r="E64" s="27" t="s">
        <v>313</v>
      </c>
      <c r="F64" s="27" t="s">
        <v>343</v>
      </c>
      <c r="G64" s="27"/>
    </row>
    <row r="65" spans="1:7">
      <c r="A65" s="19">
        <v>55</v>
      </c>
      <c r="B65" s="33" t="s">
        <v>251</v>
      </c>
      <c r="C65" s="33" t="s">
        <v>252</v>
      </c>
      <c r="D65" s="34">
        <v>8217120</v>
      </c>
      <c r="E65" s="27" t="s">
        <v>313</v>
      </c>
      <c r="F65" s="27" t="s">
        <v>343</v>
      </c>
      <c r="G65" s="27">
        <v>1</v>
      </c>
    </row>
    <row r="66" spans="1:7">
      <c r="A66" s="19">
        <v>56</v>
      </c>
      <c r="B66" s="33" t="s">
        <v>208</v>
      </c>
      <c r="C66" s="33" t="s">
        <v>209</v>
      </c>
      <c r="D66" s="34">
        <v>10637333</v>
      </c>
      <c r="E66" s="27" t="s">
        <v>313</v>
      </c>
      <c r="F66" s="27" t="s">
        <v>353</v>
      </c>
      <c r="G66" s="27"/>
    </row>
    <row r="67" spans="1:7">
      <c r="A67" s="19">
        <v>57</v>
      </c>
      <c r="B67" s="33" t="s">
        <v>227</v>
      </c>
      <c r="C67" s="33" t="s">
        <v>228</v>
      </c>
      <c r="D67" s="34">
        <v>8217120</v>
      </c>
      <c r="E67" s="27" t="s">
        <v>313</v>
      </c>
      <c r="F67" s="27" t="s">
        <v>343</v>
      </c>
      <c r="G67" s="27"/>
    </row>
    <row r="68" spans="1:7">
      <c r="A68" s="19">
        <v>58</v>
      </c>
      <c r="B68" s="33" t="s">
        <v>138</v>
      </c>
      <c r="C68" s="33" t="s">
        <v>139</v>
      </c>
      <c r="D68" s="34">
        <v>8217120</v>
      </c>
      <c r="E68" s="27" t="s">
        <v>313</v>
      </c>
      <c r="F68" s="27" t="s">
        <v>343</v>
      </c>
      <c r="G68" s="27"/>
    </row>
    <row r="69" spans="1:7">
      <c r="A69" s="19">
        <v>59</v>
      </c>
      <c r="B69" s="33" t="s">
        <v>140</v>
      </c>
      <c r="C69" s="33" t="s">
        <v>141</v>
      </c>
      <c r="D69" s="34">
        <v>28932700</v>
      </c>
      <c r="E69" s="27" t="s">
        <v>313</v>
      </c>
      <c r="F69" s="27" t="s">
        <v>346</v>
      </c>
      <c r="G69" s="27"/>
    </row>
    <row r="70" spans="1:7">
      <c r="A70" s="19">
        <v>60</v>
      </c>
      <c r="B70" s="33" t="s">
        <v>142</v>
      </c>
      <c r="C70" s="33" t="s">
        <v>143</v>
      </c>
      <c r="D70" s="34">
        <v>28932700</v>
      </c>
      <c r="E70" s="27" t="s">
        <v>313</v>
      </c>
      <c r="F70" s="27" t="s">
        <v>346</v>
      </c>
      <c r="G70" s="27"/>
    </row>
    <row r="71" spans="1:7">
      <c r="A71" s="19">
        <v>61</v>
      </c>
      <c r="B71" s="33" t="s">
        <v>146</v>
      </c>
      <c r="C71" s="33" t="s">
        <v>147</v>
      </c>
      <c r="D71" s="34">
        <v>8217120</v>
      </c>
      <c r="E71" s="27" t="s">
        <v>313</v>
      </c>
      <c r="F71" s="27" t="s">
        <v>343</v>
      </c>
      <c r="G71" s="27"/>
    </row>
    <row r="72" spans="1:7">
      <c r="A72" s="19">
        <v>62</v>
      </c>
      <c r="B72" s="33" t="s">
        <v>148</v>
      </c>
      <c r="C72" s="33" t="s">
        <v>149</v>
      </c>
      <c r="D72" s="34">
        <v>28932700</v>
      </c>
      <c r="E72" s="27" t="s">
        <v>313</v>
      </c>
      <c r="F72" s="27" t="s">
        <v>346</v>
      </c>
      <c r="G72" s="27"/>
    </row>
    <row r="73" spans="1:7">
      <c r="A73" s="19">
        <v>63</v>
      </c>
      <c r="B73" s="33" t="s">
        <v>253</v>
      </c>
      <c r="C73" s="33" t="s">
        <v>254</v>
      </c>
      <c r="D73" s="34">
        <v>28932000</v>
      </c>
      <c r="E73" s="27" t="s">
        <v>313</v>
      </c>
      <c r="F73" s="27" t="s">
        <v>346</v>
      </c>
      <c r="G73" s="27"/>
    </row>
    <row r="74" spans="1:7">
      <c r="A74" s="19">
        <v>64</v>
      </c>
      <c r="B74" s="33" t="s">
        <v>212</v>
      </c>
      <c r="C74" s="33" t="s">
        <v>213</v>
      </c>
      <c r="D74" s="34">
        <v>8217120</v>
      </c>
      <c r="E74" s="27" t="s">
        <v>313</v>
      </c>
      <c r="F74" s="27" t="s">
        <v>343</v>
      </c>
      <c r="G74" s="27"/>
    </row>
    <row r="75" spans="1:7">
      <c r="A75" s="19">
        <v>65</v>
      </c>
      <c r="B75" s="33" t="s">
        <v>154</v>
      </c>
      <c r="C75" s="33" t="s">
        <v>155</v>
      </c>
      <c r="D75" s="34">
        <v>25095000</v>
      </c>
      <c r="E75" s="27" t="s">
        <v>313</v>
      </c>
      <c r="F75" s="27" t="s">
        <v>346</v>
      </c>
      <c r="G75" s="27"/>
    </row>
    <row r="76" spans="1:7">
      <c r="A76" s="19">
        <v>66</v>
      </c>
      <c r="B76" s="33" t="s">
        <v>156</v>
      </c>
      <c r="C76" s="33" t="s">
        <v>157</v>
      </c>
      <c r="D76" s="34">
        <v>28932700</v>
      </c>
      <c r="E76" s="27" t="s">
        <v>313</v>
      </c>
      <c r="F76" s="27" t="s">
        <v>346</v>
      </c>
      <c r="G76" s="27"/>
    </row>
    <row r="77" spans="1:7">
      <c r="A77" s="19">
        <v>67</v>
      </c>
      <c r="B77" s="33" t="s">
        <v>239</v>
      </c>
      <c r="C77" s="33" t="s">
        <v>240</v>
      </c>
      <c r="D77" s="34">
        <v>8217120</v>
      </c>
      <c r="E77" s="27" t="s">
        <v>313</v>
      </c>
      <c r="F77" s="27" t="s">
        <v>343</v>
      </c>
      <c r="G77" s="27"/>
    </row>
    <row r="78" spans="1:7">
      <c r="A78" s="19">
        <v>68</v>
      </c>
      <c r="B78" s="33" t="s">
        <v>158</v>
      </c>
      <c r="C78" s="33" t="s">
        <v>159</v>
      </c>
      <c r="D78" s="34">
        <v>28933000</v>
      </c>
      <c r="E78" s="27" t="s">
        <v>313</v>
      </c>
      <c r="F78" s="27" t="s">
        <v>346</v>
      </c>
      <c r="G78" s="27"/>
    </row>
    <row r="79" spans="1:7">
      <c r="A79" s="19">
        <v>69</v>
      </c>
      <c r="B79" s="33" t="s">
        <v>160</v>
      </c>
      <c r="C79" s="33" t="s">
        <v>161</v>
      </c>
      <c r="D79" s="34">
        <v>8217120</v>
      </c>
      <c r="E79" s="27" t="s">
        <v>313</v>
      </c>
      <c r="F79" s="27" t="s">
        <v>343</v>
      </c>
      <c r="G79" s="27"/>
    </row>
    <row r="80" spans="1:7">
      <c r="A80" s="19">
        <v>70</v>
      </c>
      <c r="B80" s="33" t="s">
        <v>162</v>
      </c>
      <c r="C80" s="33" t="s">
        <v>163</v>
      </c>
      <c r="D80" s="34">
        <v>8217120</v>
      </c>
      <c r="E80" s="27" t="s">
        <v>313</v>
      </c>
      <c r="F80" s="27" t="s">
        <v>343</v>
      </c>
      <c r="G80" s="27"/>
    </row>
    <row r="81" spans="1:9">
      <c r="A81" s="19">
        <v>71</v>
      </c>
      <c r="B81" s="33" t="s">
        <v>164</v>
      </c>
      <c r="C81" s="33" t="s">
        <v>165</v>
      </c>
      <c r="D81" s="34">
        <v>12093120</v>
      </c>
      <c r="E81" s="27" t="s">
        <v>313</v>
      </c>
      <c r="F81" s="27" t="s">
        <v>343</v>
      </c>
      <c r="G81" s="27"/>
    </row>
    <row r="82" spans="1:9">
      <c r="A82" s="19">
        <v>72</v>
      </c>
      <c r="B82" s="33" t="s">
        <v>166</v>
      </c>
      <c r="C82" s="33" t="s">
        <v>167</v>
      </c>
      <c r="D82" s="34">
        <v>8217121</v>
      </c>
      <c r="E82" s="27" t="s">
        <v>313</v>
      </c>
      <c r="F82" s="27" t="s">
        <v>343</v>
      </c>
      <c r="G82" s="27"/>
    </row>
    <row r="83" spans="1:9">
      <c r="A83" s="19">
        <v>73</v>
      </c>
      <c r="B83" s="33" t="s">
        <v>170</v>
      </c>
      <c r="C83" s="33" t="s">
        <v>171</v>
      </c>
      <c r="D83" s="34">
        <v>28932700</v>
      </c>
      <c r="E83" s="27" t="s">
        <v>313</v>
      </c>
      <c r="F83" s="27" t="s">
        <v>346</v>
      </c>
      <c r="G83" s="27"/>
    </row>
    <row r="84" spans="1:9">
      <c r="A84" s="19">
        <v>74</v>
      </c>
      <c r="B84" s="33" t="s">
        <v>255</v>
      </c>
      <c r="C84" s="33" t="s">
        <v>256</v>
      </c>
      <c r="D84" s="34">
        <v>15476000</v>
      </c>
      <c r="E84" s="27" t="s">
        <v>313</v>
      </c>
      <c r="F84" s="27" t="s">
        <v>353</v>
      </c>
      <c r="G84" s="27"/>
    </row>
    <row r="85" spans="1:9">
      <c r="A85" s="19">
        <v>75</v>
      </c>
      <c r="B85" s="33" t="s">
        <v>339</v>
      </c>
      <c r="C85" s="27"/>
      <c r="D85" s="34">
        <v>28932700</v>
      </c>
      <c r="E85" s="27" t="s">
        <v>313</v>
      </c>
      <c r="F85" s="27" t="s">
        <v>346</v>
      </c>
      <c r="G85" s="27"/>
    </row>
    <row r="86" spans="1:9">
      <c r="A86" s="19">
        <v>76</v>
      </c>
      <c r="B86" s="33" t="s">
        <v>216</v>
      </c>
      <c r="C86" s="27"/>
      <c r="D86" s="34">
        <v>8217120</v>
      </c>
      <c r="E86" s="27" t="s">
        <v>313</v>
      </c>
      <c r="F86" s="27" t="s">
        <v>343</v>
      </c>
      <c r="G86" s="27"/>
    </row>
    <row r="87" spans="1:9">
      <c r="A87" s="19">
        <v>77</v>
      </c>
      <c r="B87" s="33" t="s">
        <v>357</v>
      </c>
      <c r="C87" s="27"/>
      <c r="D87" s="34">
        <v>8217120</v>
      </c>
      <c r="E87" s="27" t="s">
        <v>313</v>
      </c>
      <c r="F87" s="27" t="s">
        <v>343</v>
      </c>
      <c r="G87" s="27">
        <v>1</v>
      </c>
    </row>
    <row r="88" spans="1:9">
      <c r="A88" s="19">
        <v>78</v>
      </c>
      <c r="B88" s="52" t="s">
        <v>334</v>
      </c>
      <c r="C88" s="27"/>
      <c r="D88" s="54">
        <v>8217120</v>
      </c>
      <c r="E88" s="27" t="s">
        <v>279</v>
      </c>
      <c r="F88" s="27" t="s">
        <v>343</v>
      </c>
      <c r="G88" s="27"/>
      <c r="H88" s="84"/>
      <c r="I88" s="27"/>
    </row>
    <row r="89" spans="1:9">
      <c r="A89" s="19">
        <v>79</v>
      </c>
      <c r="B89" s="52" t="s">
        <v>344</v>
      </c>
      <c r="C89" s="27"/>
      <c r="D89" s="54">
        <v>8217120</v>
      </c>
      <c r="E89" s="27" t="s">
        <v>279</v>
      </c>
      <c r="F89" s="27" t="s">
        <v>343</v>
      </c>
      <c r="G89" s="27">
        <v>1</v>
      </c>
      <c r="H89" s="84"/>
      <c r="I89" s="27"/>
    </row>
    <row r="90" spans="1:9">
      <c r="A90" s="19">
        <v>80</v>
      </c>
      <c r="B90" s="52" t="s">
        <v>345</v>
      </c>
      <c r="C90" s="27"/>
      <c r="D90" s="54">
        <v>8217120</v>
      </c>
      <c r="E90" s="27" t="s">
        <v>279</v>
      </c>
      <c r="F90" s="27" t="s">
        <v>343</v>
      </c>
      <c r="G90" s="27"/>
      <c r="H90" s="84"/>
      <c r="I90" s="27"/>
    </row>
    <row r="91" spans="1:9">
      <c r="A91" s="19">
        <v>81</v>
      </c>
      <c r="B91" s="52" t="s">
        <v>302</v>
      </c>
      <c r="C91" s="27"/>
      <c r="D91" s="32">
        <v>28932700</v>
      </c>
      <c r="E91" s="27" t="s">
        <v>279</v>
      </c>
      <c r="F91" s="27" t="s">
        <v>346</v>
      </c>
      <c r="G91" s="27"/>
      <c r="H91" s="84"/>
      <c r="I91" s="27"/>
    </row>
    <row r="92" spans="1:9">
      <c r="A92" s="19">
        <v>82</v>
      </c>
      <c r="B92" s="52" t="s">
        <v>280</v>
      </c>
      <c r="C92" s="27"/>
      <c r="D92" s="32">
        <v>28932700</v>
      </c>
      <c r="E92" s="27" t="s">
        <v>279</v>
      </c>
      <c r="F92" s="27" t="s">
        <v>346</v>
      </c>
      <c r="G92" s="27"/>
      <c r="H92" s="84"/>
      <c r="I92" s="27"/>
    </row>
    <row r="93" spans="1:9">
      <c r="A93" s="19">
        <v>83</v>
      </c>
      <c r="B93" s="52" t="s">
        <v>347</v>
      </c>
      <c r="C93" s="27"/>
      <c r="D93" s="32">
        <v>28932700</v>
      </c>
      <c r="E93" s="27" t="s">
        <v>279</v>
      </c>
      <c r="F93" s="27" t="s">
        <v>346</v>
      </c>
      <c r="G93" s="27"/>
      <c r="H93" s="84"/>
      <c r="I93" s="27"/>
    </row>
    <row r="94" spans="1:9">
      <c r="A94" s="19">
        <v>84</v>
      </c>
      <c r="B94" s="52" t="s">
        <v>348</v>
      </c>
      <c r="C94" s="27"/>
      <c r="D94" s="32">
        <v>28932700</v>
      </c>
      <c r="E94" s="27" t="s">
        <v>279</v>
      </c>
      <c r="F94" s="27" t="s">
        <v>346</v>
      </c>
      <c r="G94" s="27"/>
      <c r="H94" s="84"/>
      <c r="I94" s="27"/>
    </row>
    <row r="95" spans="1:9">
      <c r="A95" s="19">
        <v>85</v>
      </c>
      <c r="B95" s="52" t="s">
        <v>284</v>
      </c>
      <c r="C95" s="27"/>
      <c r="D95" s="32">
        <v>28932700</v>
      </c>
      <c r="E95" s="27" t="s">
        <v>279</v>
      </c>
      <c r="F95" s="27" t="s">
        <v>346</v>
      </c>
      <c r="G95" s="27"/>
      <c r="H95" s="84"/>
      <c r="I95" s="27"/>
    </row>
    <row r="96" spans="1:9">
      <c r="A96" s="19">
        <v>86</v>
      </c>
      <c r="B96" s="52" t="s">
        <v>349</v>
      </c>
      <c r="C96" s="27"/>
      <c r="D96" s="54">
        <v>8217120</v>
      </c>
      <c r="E96" s="27" t="s">
        <v>279</v>
      </c>
      <c r="F96" s="27" t="s">
        <v>343</v>
      </c>
      <c r="G96" s="27"/>
      <c r="H96" s="84"/>
      <c r="I96" s="27"/>
    </row>
    <row r="97" spans="1:9">
      <c r="A97" s="19">
        <v>87</v>
      </c>
      <c r="B97" s="52" t="s">
        <v>350</v>
      </c>
      <c r="C97" s="27"/>
      <c r="D97" s="54">
        <v>8217120</v>
      </c>
      <c r="E97" s="27" t="s">
        <v>279</v>
      </c>
      <c r="F97" s="27" t="s">
        <v>343</v>
      </c>
      <c r="G97" s="27"/>
      <c r="H97" s="84"/>
      <c r="I97" s="27"/>
    </row>
    <row r="98" spans="1:9">
      <c r="A98" s="19">
        <v>88</v>
      </c>
      <c r="B98" s="60" t="s">
        <v>351</v>
      </c>
      <c r="C98" s="27"/>
      <c r="D98" s="54">
        <v>8217120</v>
      </c>
      <c r="E98" s="27" t="s">
        <v>279</v>
      </c>
      <c r="F98" s="27" t="s">
        <v>343</v>
      </c>
      <c r="G98" s="27"/>
      <c r="H98" s="84"/>
      <c r="I98" s="27"/>
    </row>
    <row r="99" spans="1:9">
      <c r="A99" s="19">
        <v>89</v>
      </c>
      <c r="B99" s="52" t="s">
        <v>352</v>
      </c>
      <c r="C99" s="27"/>
      <c r="D99" s="54">
        <v>8217120</v>
      </c>
      <c r="E99" s="27" t="s">
        <v>279</v>
      </c>
      <c r="F99" s="27" t="s">
        <v>343</v>
      </c>
      <c r="G99" s="27">
        <v>1</v>
      </c>
      <c r="H99" s="84"/>
      <c r="I99" s="27"/>
    </row>
    <row r="100" spans="1:9">
      <c r="A100" s="19">
        <v>90</v>
      </c>
      <c r="B100" s="52" t="s">
        <v>319</v>
      </c>
      <c r="C100" s="27"/>
      <c r="D100" s="32">
        <v>15476000</v>
      </c>
      <c r="E100" s="27" t="s">
        <v>317</v>
      </c>
      <c r="F100" s="27" t="s">
        <v>353</v>
      </c>
      <c r="G100" s="27"/>
      <c r="H100" s="84"/>
      <c r="I100" s="27"/>
    </row>
    <row r="101" spans="1:9">
      <c r="A101" s="19">
        <v>91</v>
      </c>
      <c r="B101" s="52" t="s">
        <v>354</v>
      </c>
      <c r="C101" s="27"/>
      <c r="D101" s="54">
        <v>8217120</v>
      </c>
      <c r="E101" s="27" t="s">
        <v>317</v>
      </c>
      <c r="F101" s="27" t="s">
        <v>343</v>
      </c>
      <c r="G101" s="27"/>
      <c r="H101" s="84"/>
      <c r="I101" s="27"/>
    </row>
    <row r="102" spans="1:9">
      <c r="A102" s="19">
        <v>92</v>
      </c>
      <c r="B102" s="52" t="s">
        <v>301</v>
      </c>
      <c r="C102" s="27"/>
      <c r="D102" s="54">
        <v>8217120</v>
      </c>
      <c r="E102" s="27" t="s">
        <v>317</v>
      </c>
      <c r="F102" s="27" t="s">
        <v>343</v>
      </c>
      <c r="G102" s="27"/>
      <c r="H102" s="84"/>
      <c r="I102" s="27"/>
    </row>
    <row r="103" spans="1:9">
      <c r="A103" s="19">
        <v>93</v>
      </c>
      <c r="B103" s="52" t="s">
        <v>316</v>
      </c>
      <c r="C103" s="27"/>
      <c r="D103" s="54">
        <v>8217120</v>
      </c>
      <c r="E103" s="27" t="s">
        <v>317</v>
      </c>
      <c r="F103" s="27" t="s">
        <v>343</v>
      </c>
      <c r="G103" s="27"/>
      <c r="H103" s="84"/>
      <c r="I103" s="27"/>
    </row>
    <row r="104" spans="1:9">
      <c r="A104" s="19">
        <v>94</v>
      </c>
      <c r="B104" s="52" t="s">
        <v>257</v>
      </c>
      <c r="C104" s="27"/>
      <c r="D104" s="54">
        <v>8217120</v>
      </c>
      <c r="E104" s="27" t="s">
        <v>317</v>
      </c>
      <c r="F104" s="27" t="s">
        <v>343</v>
      </c>
      <c r="G104" s="27"/>
      <c r="H104" s="84"/>
      <c r="I104" s="27"/>
    </row>
    <row r="105" spans="1:9">
      <c r="A105" s="19">
        <v>95</v>
      </c>
      <c r="B105" s="52" t="s">
        <v>314</v>
      </c>
      <c r="C105" s="27"/>
      <c r="D105" s="54">
        <v>8217120</v>
      </c>
      <c r="E105" s="27" t="s">
        <v>317</v>
      </c>
      <c r="F105" s="27" t="s">
        <v>343</v>
      </c>
      <c r="G105" s="27"/>
      <c r="H105" s="84"/>
      <c r="I105" s="27"/>
    </row>
    <row r="106" spans="1:9">
      <c r="A106" s="19">
        <v>96</v>
      </c>
      <c r="B106" s="52" t="s">
        <v>318</v>
      </c>
      <c r="C106" s="27"/>
      <c r="D106" s="54">
        <v>8217120</v>
      </c>
      <c r="E106" s="27" t="s">
        <v>317</v>
      </c>
      <c r="F106" s="27" t="s">
        <v>343</v>
      </c>
      <c r="G106" s="27"/>
      <c r="H106" s="84"/>
      <c r="I106" s="27"/>
    </row>
    <row r="107" spans="1:9">
      <c r="A107" s="19">
        <v>97</v>
      </c>
      <c r="B107" s="27" t="s">
        <v>288</v>
      </c>
      <c r="C107" s="27"/>
      <c r="D107" s="54">
        <v>8217120</v>
      </c>
      <c r="E107" s="27" t="s">
        <v>289</v>
      </c>
      <c r="F107" s="27" t="s">
        <v>343</v>
      </c>
      <c r="G107" s="27"/>
      <c r="H107" s="84"/>
      <c r="I107" s="27"/>
    </row>
    <row r="108" spans="1:9">
      <c r="A108" s="19">
        <v>98</v>
      </c>
      <c r="B108" s="27" t="s">
        <v>290</v>
      </c>
      <c r="C108" s="27"/>
      <c r="D108" s="54">
        <v>8217120</v>
      </c>
      <c r="E108" s="27" t="s">
        <v>289</v>
      </c>
      <c r="F108" s="27" t="s">
        <v>343</v>
      </c>
      <c r="G108" s="27"/>
      <c r="H108" s="84"/>
      <c r="I108" s="27"/>
    </row>
    <row r="109" spans="1:9">
      <c r="B109" s="44" t="s">
        <v>355</v>
      </c>
      <c r="C109" s="27"/>
      <c r="D109" s="32">
        <v>28932700</v>
      </c>
      <c r="E109" s="27" t="s">
        <v>292</v>
      </c>
      <c r="F109" s="27" t="s">
        <v>346</v>
      </c>
      <c r="G109" s="27"/>
      <c r="H109" s="84"/>
      <c r="I109" s="27"/>
    </row>
    <row r="110" spans="1:9">
      <c r="B110" s="44" t="s">
        <v>338</v>
      </c>
      <c r="C110" s="27"/>
      <c r="D110" s="54">
        <v>8217120</v>
      </c>
      <c r="E110" s="27" t="s">
        <v>292</v>
      </c>
      <c r="F110" s="27" t="s">
        <v>343</v>
      </c>
      <c r="G110" s="27"/>
      <c r="H110" s="84"/>
      <c r="I110" s="27"/>
    </row>
    <row r="111" spans="1:9">
      <c r="B111" s="44" t="s">
        <v>356</v>
      </c>
      <c r="C111" s="27"/>
      <c r="D111" s="54">
        <v>8217120</v>
      </c>
      <c r="E111" s="27" t="s">
        <v>292</v>
      </c>
      <c r="F111" s="27" t="s">
        <v>343</v>
      </c>
      <c r="G111" s="27"/>
      <c r="H111" s="84"/>
      <c r="I111" s="27"/>
    </row>
    <row r="112" spans="1:9" ht="15">
      <c r="B112" s="45" t="s">
        <v>322</v>
      </c>
      <c r="C112" s="27"/>
      <c r="D112" s="54">
        <v>8217120</v>
      </c>
      <c r="E112" s="27" t="s">
        <v>292</v>
      </c>
      <c r="F112" s="27" t="s">
        <v>343</v>
      </c>
      <c r="G112" s="27"/>
      <c r="H112" s="84"/>
      <c r="I112" s="27"/>
    </row>
    <row r="115" spans="2:4">
      <c r="B115" s="17" t="s">
        <v>317</v>
      </c>
      <c r="D115" s="19">
        <v>64778720</v>
      </c>
    </row>
    <row r="116" spans="2:4">
      <c r="B116" s="17" t="s">
        <v>363</v>
      </c>
      <c r="D116" s="19">
        <v>1285334342</v>
      </c>
    </row>
    <row r="117" spans="2:4">
      <c r="B117" s="17" t="s">
        <v>358</v>
      </c>
      <c r="D117" s="19">
        <v>202183340</v>
      </c>
    </row>
    <row r="118" spans="2:4">
      <c r="B118" s="17" t="s">
        <v>364</v>
      </c>
      <c r="D118" s="17">
        <v>52</v>
      </c>
    </row>
    <row r="119" spans="2:4">
      <c r="B119" s="17" t="s">
        <v>365</v>
      </c>
      <c r="D119" s="17">
        <v>419901331</v>
      </c>
    </row>
    <row r="120" spans="2:4">
      <c r="B120" s="17" t="s">
        <v>366</v>
      </c>
      <c r="D120" s="17">
        <v>12</v>
      </c>
    </row>
    <row r="121" spans="2:4">
      <c r="B121" s="17" t="s">
        <v>367</v>
      </c>
      <c r="D121" s="17">
        <v>180901331</v>
      </c>
    </row>
    <row r="122" spans="2:4">
      <c r="B122" s="17" t="s">
        <v>368</v>
      </c>
      <c r="D122" s="17">
        <v>34</v>
      </c>
    </row>
    <row r="123" spans="2:4">
      <c r="B123" s="17" t="s">
        <v>369</v>
      </c>
      <c r="D123" s="17">
        <v>967927980</v>
      </c>
    </row>
  </sheetData>
  <autoFilter ref="A10:G112" xr:uid="{8842C5F8-0004-EF43-8CC2-374C4D835E2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3E16-A93D-0044-9C1E-CBC3CC07A74E}">
  <dimension ref="A1:H127"/>
  <sheetViews>
    <sheetView tabSelected="1" topLeftCell="A8" zoomScale="137" workbookViewId="0">
      <selection activeCell="B19" sqref="B19"/>
    </sheetView>
  </sheetViews>
  <sheetFormatPr baseColWidth="10" defaultRowHeight="14"/>
  <cols>
    <col min="1" max="1" width="3.796875" style="17" bestFit="1" customWidth="1"/>
    <col min="2" max="2" width="92" style="17" bestFit="1" customWidth="1"/>
    <col min="3" max="3" width="17.19921875" style="17" hidden="1" customWidth="1"/>
    <col min="4" max="4" width="18.3984375" style="17" bestFit="1" customWidth="1"/>
    <col min="5" max="5" width="24.796875" style="17" bestFit="1" customWidth="1"/>
    <col min="6" max="6" width="13.796875" style="17" bestFit="1" customWidth="1"/>
    <col min="7" max="7" width="12.19921875" style="17" bestFit="1" customWidth="1"/>
    <col min="8" max="8" width="69.59765625" style="17" bestFit="1" customWidth="1"/>
    <col min="9" max="16384" width="11" style="17"/>
  </cols>
  <sheetData>
    <row r="1" spans="1:8">
      <c r="A1" s="16"/>
      <c r="D1" s="18"/>
    </row>
    <row r="2" spans="1:8">
      <c r="A2" s="16"/>
      <c r="D2" s="18"/>
    </row>
    <row r="3" spans="1:8">
      <c r="A3" s="16"/>
      <c r="D3" s="18"/>
    </row>
    <row r="4" spans="1:8">
      <c r="A4" s="16"/>
      <c r="D4" s="18"/>
    </row>
    <row r="5" spans="1:8">
      <c r="B5" s="17" t="s">
        <v>1</v>
      </c>
      <c r="C5" s="17" t="s">
        <v>2</v>
      </c>
      <c r="D5" s="18" t="s">
        <v>3</v>
      </c>
    </row>
    <row r="6" spans="1:8">
      <c r="A6" s="14"/>
      <c r="B6" s="14" t="s">
        <v>5</v>
      </c>
      <c r="C6" s="14"/>
      <c r="D6" s="15"/>
    </row>
    <row r="7" spans="1:8">
      <c r="A7" s="14"/>
      <c r="B7" s="14" t="s">
        <v>7</v>
      </c>
      <c r="C7" s="14"/>
      <c r="D7" s="15"/>
    </row>
    <row r="8" spans="1:8">
      <c r="A8" s="14"/>
      <c r="B8" s="14" t="s">
        <v>9</v>
      </c>
      <c r="C8" s="14"/>
      <c r="D8" s="15"/>
    </row>
    <row r="9" spans="1:8">
      <c r="A9" s="14"/>
      <c r="B9" s="14" t="s">
        <v>11</v>
      </c>
      <c r="C9" s="14"/>
      <c r="D9" s="15"/>
    </row>
    <row r="10" spans="1:8">
      <c r="A10" s="14"/>
      <c r="B10" s="88" t="s">
        <v>360</v>
      </c>
      <c r="C10" s="88" t="s">
        <v>361</v>
      </c>
      <c r="D10" s="89" t="s">
        <v>315</v>
      </c>
      <c r="E10" s="90" t="s">
        <v>311</v>
      </c>
      <c r="F10" s="90" t="s">
        <v>359</v>
      </c>
      <c r="G10" s="90" t="s">
        <v>362</v>
      </c>
      <c r="H10" s="90" t="s">
        <v>370</v>
      </c>
    </row>
    <row r="11" spans="1:8">
      <c r="A11" s="19">
        <v>1</v>
      </c>
      <c r="B11" s="33" t="s">
        <v>14</v>
      </c>
      <c r="C11" s="33" t="s">
        <v>15</v>
      </c>
      <c r="D11" s="69">
        <v>32729000</v>
      </c>
      <c r="E11" s="27" t="s">
        <v>313</v>
      </c>
      <c r="F11" s="27" t="s">
        <v>346</v>
      </c>
      <c r="G11" s="27"/>
      <c r="H11" s="27"/>
    </row>
    <row r="12" spans="1:8">
      <c r="A12" s="19">
        <v>2</v>
      </c>
      <c r="B12" s="33" t="s">
        <v>16</v>
      </c>
      <c r="C12" s="33" t="s">
        <v>17</v>
      </c>
      <c r="D12" s="34">
        <v>9295000</v>
      </c>
      <c r="E12" s="27" t="s">
        <v>313</v>
      </c>
      <c r="F12" s="27" t="s">
        <v>343</v>
      </c>
      <c r="G12" s="27"/>
      <c r="H12" s="27"/>
    </row>
    <row r="13" spans="1:8">
      <c r="A13" s="19">
        <v>3</v>
      </c>
      <c r="B13" s="33" t="s">
        <v>22</v>
      </c>
      <c r="C13" s="33" t="s">
        <v>23</v>
      </c>
      <c r="D13" s="69">
        <v>32729000</v>
      </c>
      <c r="E13" s="27" t="s">
        <v>313</v>
      </c>
      <c r="F13" s="27" t="s">
        <v>346</v>
      </c>
      <c r="G13" s="27"/>
      <c r="H13" s="27"/>
    </row>
    <row r="14" spans="1:8">
      <c r="A14" s="19">
        <v>4</v>
      </c>
      <c r="B14" s="33" t="s">
        <v>24</v>
      </c>
      <c r="C14" s="33" t="s">
        <v>25</v>
      </c>
      <c r="D14" s="69">
        <v>32729000</v>
      </c>
      <c r="E14" s="27" t="s">
        <v>313</v>
      </c>
      <c r="F14" s="27" t="s">
        <v>346</v>
      </c>
      <c r="G14" s="27"/>
      <c r="H14" s="27"/>
    </row>
    <row r="15" spans="1:8">
      <c r="A15" s="19">
        <v>5</v>
      </c>
      <c r="B15" s="33" t="s">
        <v>26</v>
      </c>
      <c r="C15" s="33" t="s">
        <v>27</v>
      </c>
      <c r="D15" s="69">
        <v>32729000</v>
      </c>
      <c r="E15" s="27" t="s">
        <v>313</v>
      </c>
      <c r="F15" s="27" t="s">
        <v>346</v>
      </c>
      <c r="G15" s="27"/>
      <c r="H15" s="27"/>
    </row>
    <row r="16" spans="1:8">
      <c r="A16" s="19">
        <v>6</v>
      </c>
      <c r="B16" s="33" t="s">
        <v>32</v>
      </c>
      <c r="C16" s="33" t="s">
        <v>33</v>
      </c>
      <c r="D16" s="34">
        <v>9295000</v>
      </c>
      <c r="E16" s="27" t="s">
        <v>313</v>
      </c>
      <c r="F16" s="27" t="s">
        <v>343</v>
      </c>
      <c r="G16" s="27"/>
      <c r="H16" s="27" t="s">
        <v>372</v>
      </c>
    </row>
    <row r="17" spans="1:8">
      <c r="A17" s="19">
        <v>7</v>
      </c>
      <c r="B17" s="33" t="s">
        <v>241</v>
      </c>
      <c r="C17" s="33" t="s">
        <v>242</v>
      </c>
      <c r="D17" s="34">
        <v>17506000</v>
      </c>
      <c r="E17" s="27" t="s">
        <v>313</v>
      </c>
      <c r="F17" s="27" t="s">
        <v>353</v>
      </c>
      <c r="G17" s="27">
        <v>1</v>
      </c>
      <c r="H17" s="27"/>
    </row>
    <row r="18" spans="1:8">
      <c r="A18" s="19">
        <v>8</v>
      </c>
      <c r="B18" s="33" t="s">
        <v>34</v>
      </c>
      <c r="C18" s="33" t="s">
        <v>35</v>
      </c>
      <c r="D18" s="34">
        <v>14770000</v>
      </c>
      <c r="E18" s="27" t="s">
        <v>313</v>
      </c>
      <c r="F18" s="27" t="s">
        <v>353</v>
      </c>
      <c r="G18" s="27"/>
      <c r="H18" s="27" t="s">
        <v>371</v>
      </c>
    </row>
    <row r="19" spans="1:8">
      <c r="A19" s="19">
        <v>9</v>
      </c>
      <c r="B19" s="33" t="s">
        <v>36</v>
      </c>
      <c r="C19" s="33" t="s">
        <v>37</v>
      </c>
      <c r="D19" s="69">
        <v>32729000</v>
      </c>
      <c r="E19" s="27" t="s">
        <v>313</v>
      </c>
      <c r="F19" s="27" t="s">
        <v>346</v>
      </c>
      <c r="G19" s="27"/>
      <c r="H19" s="27"/>
    </row>
    <row r="20" spans="1:8">
      <c r="A20" s="19">
        <v>10</v>
      </c>
      <c r="B20" s="33" t="s">
        <v>38</v>
      </c>
      <c r="C20" s="33" t="s">
        <v>39</v>
      </c>
      <c r="D20" s="69">
        <v>32729000</v>
      </c>
      <c r="E20" s="27" t="s">
        <v>313</v>
      </c>
      <c r="F20" s="27" t="s">
        <v>346</v>
      </c>
      <c r="G20" s="27"/>
      <c r="H20" s="27"/>
    </row>
    <row r="21" spans="1:8">
      <c r="A21" s="19">
        <v>11</v>
      </c>
      <c r="B21" s="33" t="s">
        <v>183</v>
      </c>
      <c r="C21" s="33" t="s">
        <v>184</v>
      </c>
      <c r="D21" s="69">
        <v>32729000</v>
      </c>
      <c r="E21" s="27" t="s">
        <v>313</v>
      </c>
      <c r="F21" s="27" t="s">
        <v>346</v>
      </c>
      <c r="G21" s="27"/>
      <c r="H21" s="27"/>
    </row>
    <row r="22" spans="1:8">
      <c r="A22" s="19">
        <v>12</v>
      </c>
      <c r="B22" s="33" t="s">
        <v>243</v>
      </c>
      <c r="C22" s="33" t="s">
        <v>244</v>
      </c>
      <c r="D22" s="34">
        <v>9295000</v>
      </c>
      <c r="E22" s="27" t="s">
        <v>313</v>
      </c>
      <c r="F22" s="27" t="s">
        <v>343</v>
      </c>
      <c r="G22" s="27">
        <v>1</v>
      </c>
      <c r="H22" s="27"/>
    </row>
    <row r="23" spans="1:8">
      <c r="A23" s="19">
        <v>13</v>
      </c>
      <c r="B23" s="33" t="s">
        <v>214</v>
      </c>
      <c r="C23" s="33" t="s">
        <v>215</v>
      </c>
      <c r="D23" s="34">
        <v>9295000</v>
      </c>
      <c r="E23" s="27" t="s">
        <v>313</v>
      </c>
      <c r="F23" s="27" t="s">
        <v>343</v>
      </c>
      <c r="G23" s="27"/>
      <c r="H23" s="27"/>
    </row>
    <row r="24" spans="1:8">
      <c r="A24" s="19">
        <v>14</v>
      </c>
      <c r="B24" s="33" t="s">
        <v>245</v>
      </c>
      <c r="C24" s="33" t="s">
        <v>246</v>
      </c>
      <c r="D24" s="34">
        <v>9295000</v>
      </c>
      <c r="E24" s="27" t="s">
        <v>313</v>
      </c>
      <c r="F24" s="27" t="s">
        <v>343</v>
      </c>
      <c r="G24" s="27">
        <v>1</v>
      </c>
      <c r="H24" s="27"/>
    </row>
    <row r="25" spans="1:8">
      <c r="A25" s="19">
        <v>15</v>
      </c>
      <c r="B25" s="33" t="s">
        <v>44</v>
      </c>
      <c r="C25" s="33" t="s">
        <v>45</v>
      </c>
      <c r="D25" s="34">
        <v>17506000</v>
      </c>
      <c r="E25" s="27" t="s">
        <v>313</v>
      </c>
      <c r="F25" s="27" t="s">
        <v>353</v>
      </c>
      <c r="G25" s="27"/>
      <c r="H25" s="27"/>
    </row>
    <row r="26" spans="1:8">
      <c r="A26" s="19">
        <v>16</v>
      </c>
      <c r="B26" s="33" t="s">
        <v>46</v>
      </c>
      <c r="C26" s="33" t="s">
        <v>47</v>
      </c>
      <c r="D26" s="34">
        <v>17506000</v>
      </c>
      <c r="E26" s="27" t="s">
        <v>313</v>
      </c>
      <c r="F26" s="27" t="s">
        <v>353</v>
      </c>
      <c r="G26" s="27"/>
      <c r="H26" s="27"/>
    </row>
    <row r="27" spans="1:8">
      <c r="A27" s="19">
        <v>17</v>
      </c>
      <c r="B27" s="33" t="s">
        <v>48</v>
      </c>
      <c r="C27" s="33" t="s">
        <v>49</v>
      </c>
      <c r="D27" s="34">
        <v>9295000</v>
      </c>
      <c r="E27" s="27" t="s">
        <v>313</v>
      </c>
      <c r="F27" s="27" t="s">
        <v>343</v>
      </c>
      <c r="G27" s="27"/>
      <c r="H27" s="27"/>
    </row>
    <row r="28" spans="1:8">
      <c r="A28" s="19">
        <v>18</v>
      </c>
      <c r="B28" s="33" t="s">
        <v>229</v>
      </c>
      <c r="C28" s="33" t="s">
        <v>230</v>
      </c>
      <c r="D28" s="69">
        <v>32729000</v>
      </c>
      <c r="E28" s="27" t="s">
        <v>313</v>
      </c>
      <c r="F28" s="27" t="s">
        <v>346</v>
      </c>
      <c r="G28" s="27"/>
      <c r="H28" s="27"/>
    </row>
    <row r="29" spans="1:8">
      <c r="A29" s="19">
        <v>19</v>
      </c>
      <c r="B29" s="33" t="s">
        <v>50</v>
      </c>
      <c r="C29" s="33" t="s">
        <v>51</v>
      </c>
      <c r="D29" s="34">
        <v>9295000</v>
      </c>
      <c r="E29" s="27" t="s">
        <v>313</v>
      </c>
      <c r="F29" s="27" t="s">
        <v>343</v>
      </c>
      <c r="G29" s="27"/>
      <c r="H29" s="27"/>
    </row>
    <row r="30" spans="1:8">
      <c r="A30" s="19">
        <v>20</v>
      </c>
      <c r="B30" s="33" t="s">
        <v>52</v>
      </c>
      <c r="C30" s="33" t="s">
        <v>53</v>
      </c>
      <c r="D30" s="34">
        <v>17506000</v>
      </c>
      <c r="E30" s="27" t="s">
        <v>313</v>
      </c>
      <c r="F30" s="27" t="s">
        <v>353</v>
      </c>
      <c r="G30" s="27"/>
      <c r="H30" s="27"/>
    </row>
    <row r="31" spans="1:8">
      <c r="A31" s="19">
        <v>21</v>
      </c>
      <c r="B31" s="33" t="s">
        <v>56</v>
      </c>
      <c r="C31" s="33" t="s">
        <v>57</v>
      </c>
      <c r="D31" s="34">
        <v>9295000</v>
      </c>
      <c r="E31" s="27" t="s">
        <v>313</v>
      </c>
      <c r="F31" s="27" t="s">
        <v>343</v>
      </c>
      <c r="G31" s="27"/>
      <c r="H31" s="27"/>
    </row>
    <row r="32" spans="1:8">
      <c r="A32" s="19">
        <v>22</v>
      </c>
      <c r="B32" s="33" t="s">
        <v>58</v>
      </c>
      <c r="C32" s="33" t="s">
        <v>59</v>
      </c>
      <c r="D32" s="34">
        <v>9295000</v>
      </c>
      <c r="E32" s="27" t="s">
        <v>313</v>
      </c>
      <c r="F32" s="27" t="s">
        <v>343</v>
      </c>
      <c r="G32" s="27"/>
      <c r="H32" s="27" t="s">
        <v>373</v>
      </c>
    </row>
    <row r="33" spans="1:8">
      <c r="A33" s="19">
        <v>23</v>
      </c>
      <c r="B33" s="33" t="s">
        <v>60</v>
      </c>
      <c r="C33" s="33" t="s">
        <v>61</v>
      </c>
      <c r="D33" s="69">
        <v>32729000</v>
      </c>
      <c r="E33" s="27" t="s">
        <v>313</v>
      </c>
      <c r="F33" s="27" t="s">
        <v>346</v>
      </c>
      <c r="G33" s="27"/>
      <c r="H33" s="27"/>
    </row>
    <row r="34" spans="1:8">
      <c r="A34" s="19">
        <v>24</v>
      </c>
      <c r="B34" s="33" t="s">
        <v>62</v>
      </c>
      <c r="C34" s="33" t="s">
        <v>63</v>
      </c>
      <c r="D34" s="34">
        <v>9295000</v>
      </c>
      <c r="E34" s="27" t="s">
        <v>313</v>
      </c>
      <c r="F34" s="27" t="s">
        <v>343</v>
      </c>
      <c r="G34" s="27"/>
      <c r="H34" s="27"/>
    </row>
    <row r="35" spans="1:8">
      <c r="A35" s="19">
        <v>25</v>
      </c>
      <c r="B35" s="33" t="s">
        <v>64</v>
      </c>
      <c r="C35" s="33" t="s">
        <v>65</v>
      </c>
      <c r="D35" s="34">
        <v>9295000</v>
      </c>
      <c r="E35" s="27" t="s">
        <v>313</v>
      </c>
      <c r="F35" s="27" t="s">
        <v>343</v>
      </c>
      <c r="G35" s="27"/>
      <c r="H35" s="27"/>
    </row>
    <row r="36" spans="1:8">
      <c r="A36" s="19">
        <v>26</v>
      </c>
      <c r="B36" s="33" t="s">
        <v>68</v>
      </c>
      <c r="C36" s="33" t="s">
        <v>69</v>
      </c>
      <c r="D36" s="69">
        <v>32729000</v>
      </c>
      <c r="E36" s="27" t="s">
        <v>313</v>
      </c>
      <c r="F36" s="27" t="s">
        <v>346</v>
      </c>
      <c r="G36" s="27"/>
      <c r="H36" s="27" t="s">
        <v>374</v>
      </c>
    </row>
    <row r="37" spans="1:8">
      <c r="A37" s="19">
        <v>27</v>
      </c>
      <c r="B37" s="33" t="s">
        <v>247</v>
      </c>
      <c r="C37" s="33" t="s">
        <v>248</v>
      </c>
      <c r="D37" s="34">
        <v>9295000</v>
      </c>
      <c r="E37" s="27" t="s">
        <v>313</v>
      </c>
      <c r="F37" s="27" t="s">
        <v>343</v>
      </c>
      <c r="G37" s="27">
        <v>1</v>
      </c>
      <c r="H37" s="27"/>
    </row>
    <row r="38" spans="1:8">
      <c r="A38" s="19">
        <v>28</v>
      </c>
      <c r="B38" s="33" t="s">
        <v>76</v>
      </c>
      <c r="C38" s="33" t="s">
        <v>77</v>
      </c>
      <c r="D38" s="34">
        <v>17506000</v>
      </c>
      <c r="E38" s="27" t="s">
        <v>313</v>
      </c>
      <c r="F38" s="27" t="s">
        <v>353</v>
      </c>
      <c r="G38" s="27"/>
      <c r="H38" s="27"/>
    </row>
    <row r="39" spans="1:8">
      <c r="A39" s="19">
        <v>29</v>
      </c>
      <c r="B39" s="33" t="s">
        <v>249</v>
      </c>
      <c r="C39" s="33" t="s">
        <v>250</v>
      </c>
      <c r="D39" s="34">
        <v>9295000</v>
      </c>
      <c r="E39" s="27" t="s">
        <v>313</v>
      </c>
      <c r="F39" s="27" t="s">
        <v>343</v>
      </c>
      <c r="G39" s="27">
        <v>1</v>
      </c>
      <c r="H39" s="27"/>
    </row>
    <row r="40" spans="1:8">
      <c r="A40" s="19">
        <v>30</v>
      </c>
      <c r="B40" s="33" t="s">
        <v>231</v>
      </c>
      <c r="C40" s="33" t="s">
        <v>232</v>
      </c>
      <c r="D40" s="69">
        <v>32729000</v>
      </c>
      <c r="E40" s="27" t="s">
        <v>313</v>
      </c>
      <c r="F40" s="27" t="s">
        <v>346</v>
      </c>
      <c r="G40" s="27"/>
      <c r="H40" s="27"/>
    </row>
    <row r="41" spans="1:8">
      <c r="A41" s="19">
        <v>31</v>
      </c>
      <c r="B41" s="33" t="s">
        <v>80</v>
      </c>
      <c r="C41" s="33" t="s">
        <v>81</v>
      </c>
      <c r="D41" s="69">
        <v>32729000</v>
      </c>
      <c r="E41" s="27" t="s">
        <v>313</v>
      </c>
      <c r="F41" s="27" t="s">
        <v>346</v>
      </c>
      <c r="G41" s="27"/>
      <c r="H41" s="27"/>
    </row>
    <row r="42" spans="1:8">
      <c r="A42" s="19">
        <v>32</v>
      </c>
      <c r="B42" s="33" t="s">
        <v>82</v>
      </c>
      <c r="C42" s="33" t="s">
        <v>83</v>
      </c>
      <c r="D42" s="69">
        <v>32729000</v>
      </c>
      <c r="E42" s="27" t="s">
        <v>313</v>
      </c>
      <c r="F42" s="27" t="s">
        <v>346</v>
      </c>
      <c r="G42" s="27"/>
      <c r="H42" s="27"/>
    </row>
    <row r="43" spans="1:8">
      <c r="A43" s="19">
        <v>33</v>
      </c>
      <c r="B43" s="33" t="s">
        <v>84</v>
      </c>
      <c r="C43" s="33" t="s">
        <v>85</v>
      </c>
      <c r="D43" s="69">
        <v>32729000</v>
      </c>
      <c r="E43" s="27" t="s">
        <v>313</v>
      </c>
      <c r="F43" s="27" t="s">
        <v>346</v>
      </c>
      <c r="G43" s="27"/>
      <c r="H43" s="27"/>
    </row>
    <row r="44" spans="1:8">
      <c r="A44" s="19">
        <v>34</v>
      </c>
      <c r="B44" s="33" t="s">
        <v>86</v>
      </c>
      <c r="C44" s="33" t="s">
        <v>87</v>
      </c>
      <c r="D44" s="34">
        <v>9295000</v>
      </c>
      <c r="E44" s="27" t="s">
        <v>313</v>
      </c>
      <c r="F44" s="27" t="s">
        <v>343</v>
      </c>
      <c r="G44" s="27"/>
      <c r="H44" s="27"/>
    </row>
    <row r="45" spans="1:8">
      <c r="A45" s="19">
        <v>35</v>
      </c>
      <c r="B45" s="33" t="s">
        <v>88</v>
      </c>
      <c r="C45" s="33" t="s">
        <v>89</v>
      </c>
      <c r="D45" s="69">
        <v>32729000</v>
      </c>
      <c r="E45" s="27" t="s">
        <v>313</v>
      </c>
      <c r="F45" s="27" t="s">
        <v>346</v>
      </c>
      <c r="G45" s="27"/>
      <c r="H45" s="27"/>
    </row>
    <row r="46" spans="1:8">
      <c r="A46" s="19">
        <v>36</v>
      </c>
      <c r="B46" s="33" t="s">
        <v>92</v>
      </c>
      <c r="C46" s="33" t="s">
        <v>93</v>
      </c>
      <c r="D46" s="34">
        <v>17506000</v>
      </c>
      <c r="E46" s="27" t="s">
        <v>313</v>
      </c>
      <c r="F46" s="27" t="s">
        <v>353</v>
      </c>
      <c r="G46" s="27"/>
      <c r="H46" s="27"/>
    </row>
    <row r="47" spans="1:8">
      <c r="A47" s="19">
        <v>37</v>
      </c>
      <c r="B47" s="33" t="s">
        <v>223</v>
      </c>
      <c r="C47" s="33" t="s">
        <v>224</v>
      </c>
      <c r="D47" s="34">
        <v>17506000</v>
      </c>
      <c r="E47" s="27" t="s">
        <v>313</v>
      </c>
      <c r="F47" s="27" t="s">
        <v>353</v>
      </c>
      <c r="G47" s="27"/>
      <c r="H47" s="27"/>
    </row>
    <row r="48" spans="1:8">
      <c r="A48" s="19">
        <v>38</v>
      </c>
      <c r="B48" s="33" t="s">
        <v>96</v>
      </c>
      <c r="C48" s="33" t="s">
        <v>97</v>
      </c>
      <c r="D48" s="34">
        <v>9295000</v>
      </c>
      <c r="E48" s="27" t="s">
        <v>313</v>
      </c>
      <c r="F48" s="27" t="s">
        <v>343</v>
      </c>
      <c r="G48" s="27"/>
      <c r="H48" s="27"/>
    </row>
    <row r="49" spans="1:8">
      <c r="A49" s="19">
        <v>39</v>
      </c>
      <c r="B49" s="33" t="s">
        <v>98</v>
      </c>
      <c r="C49" s="33" t="s">
        <v>99</v>
      </c>
      <c r="D49" s="34">
        <v>9295000</v>
      </c>
      <c r="E49" s="27" t="s">
        <v>313</v>
      </c>
      <c r="F49" s="27" t="s">
        <v>343</v>
      </c>
      <c r="G49" s="27"/>
      <c r="H49" s="27"/>
    </row>
    <row r="50" spans="1:8">
      <c r="A50" s="19">
        <v>40</v>
      </c>
      <c r="B50" s="33" t="s">
        <v>192</v>
      </c>
      <c r="C50" s="33" t="s">
        <v>193</v>
      </c>
      <c r="D50" s="34">
        <v>9295000</v>
      </c>
      <c r="E50" s="27" t="s">
        <v>313</v>
      </c>
      <c r="F50" s="27" t="s">
        <v>343</v>
      </c>
      <c r="G50" s="27"/>
      <c r="H50" s="27"/>
    </row>
    <row r="51" spans="1:8">
      <c r="A51" s="19">
        <v>41</v>
      </c>
      <c r="B51" s="33" t="s">
        <v>102</v>
      </c>
      <c r="C51" s="33" t="s">
        <v>103</v>
      </c>
      <c r="D51" s="34">
        <v>9295000</v>
      </c>
      <c r="E51" s="27" t="s">
        <v>313</v>
      </c>
      <c r="F51" s="27" t="s">
        <v>343</v>
      </c>
      <c r="G51" s="27"/>
      <c r="H51" s="27"/>
    </row>
    <row r="52" spans="1:8">
      <c r="A52" s="19">
        <v>42</v>
      </c>
      <c r="B52" s="33" t="s">
        <v>108</v>
      </c>
      <c r="C52" s="33" t="s">
        <v>109</v>
      </c>
      <c r="D52" s="69">
        <v>32729000</v>
      </c>
      <c r="E52" s="27" t="s">
        <v>313</v>
      </c>
      <c r="F52" s="27" t="s">
        <v>346</v>
      </c>
      <c r="G52" s="27"/>
      <c r="H52" s="27"/>
    </row>
    <row r="53" spans="1:8">
      <c r="A53" s="19">
        <v>43</v>
      </c>
      <c r="B53" s="33" t="s">
        <v>110</v>
      </c>
      <c r="C53" s="33" t="s">
        <v>111</v>
      </c>
      <c r="D53" s="69">
        <v>32729000</v>
      </c>
      <c r="E53" s="27" t="s">
        <v>313</v>
      </c>
      <c r="F53" s="27" t="s">
        <v>346</v>
      </c>
      <c r="G53" s="27"/>
      <c r="H53" s="27" t="s">
        <v>375</v>
      </c>
    </row>
    <row r="54" spans="1:8">
      <c r="A54" s="19">
        <v>44</v>
      </c>
      <c r="B54" s="33" t="s">
        <v>237</v>
      </c>
      <c r="C54" s="33" t="s">
        <v>238</v>
      </c>
      <c r="D54" s="34">
        <v>9295000</v>
      </c>
      <c r="E54" s="27" t="s">
        <v>313</v>
      </c>
      <c r="F54" s="27" t="s">
        <v>343</v>
      </c>
      <c r="G54" s="27"/>
      <c r="H54" s="27"/>
    </row>
    <row r="55" spans="1:8">
      <c r="A55" s="19">
        <v>45</v>
      </c>
      <c r="B55" s="33" t="s">
        <v>112</v>
      </c>
      <c r="C55" s="33" t="s">
        <v>113</v>
      </c>
      <c r="D55" s="69">
        <v>32729000</v>
      </c>
      <c r="E55" s="27" t="s">
        <v>313</v>
      </c>
      <c r="F55" s="27" t="s">
        <v>346</v>
      </c>
      <c r="G55" s="27"/>
      <c r="H55" s="27"/>
    </row>
    <row r="56" spans="1:8">
      <c r="A56" s="19">
        <v>46</v>
      </c>
      <c r="B56" s="33" t="s">
        <v>114</v>
      </c>
      <c r="C56" s="33" t="s">
        <v>115</v>
      </c>
      <c r="D56" s="34">
        <v>9295000</v>
      </c>
      <c r="E56" s="27" t="s">
        <v>313</v>
      </c>
      <c r="F56" s="27" t="s">
        <v>343</v>
      </c>
      <c r="G56" s="27"/>
      <c r="H56" s="27"/>
    </row>
    <row r="57" spans="1:8">
      <c r="A57" s="19">
        <v>47</v>
      </c>
      <c r="B57" s="33" t="s">
        <v>200</v>
      </c>
      <c r="C57" s="33" t="s">
        <v>201</v>
      </c>
      <c r="D57" s="69">
        <v>32729000</v>
      </c>
      <c r="E57" s="27" t="s">
        <v>313</v>
      </c>
      <c r="F57" s="27" t="s">
        <v>346</v>
      </c>
      <c r="G57" s="27"/>
      <c r="H57" s="27"/>
    </row>
    <row r="58" spans="1:8">
      <c r="A58" s="19">
        <v>48</v>
      </c>
      <c r="B58" s="33" t="s">
        <v>126</v>
      </c>
      <c r="C58" s="33" t="s">
        <v>127</v>
      </c>
      <c r="D58" s="34">
        <v>9295000</v>
      </c>
      <c r="E58" s="27" t="s">
        <v>313</v>
      </c>
      <c r="F58" s="27" t="s">
        <v>343</v>
      </c>
      <c r="G58" s="27"/>
      <c r="H58" s="27"/>
    </row>
    <row r="59" spans="1:8">
      <c r="A59" s="19">
        <v>49</v>
      </c>
      <c r="B59" s="33" t="s">
        <v>225</v>
      </c>
      <c r="C59" s="33" t="s">
        <v>226</v>
      </c>
      <c r="D59" s="34">
        <v>9295000</v>
      </c>
      <c r="E59" s="27" t="s">
        <v>313</v>
      </c>
      <c r="F59" s="27" t="s">
        <v>343</v>
      </c>
      <c r="G59" s="27"/>
      <c r="H59" s="27"/>
    </row>
    <row r="60" spans="1:8">
      <c r="A60" s="19">
        <v>50</v>
      </c>
      <c r="B60" s="33" t="s">
        <v>128</v>
      </c>
      <c r="C60" s="33" t="s">
        <v>129</v>
      </c>
      <c r="D60" s="34">
        <v>9295000</v>
      </c>
      <c r="E60" s="27" t="s">
        <v>313</v>
      </c>
      <c r="F60" s="27" t="s">
        <v>343</v>
      </c>
      <c r="G60" s="27"/>
      <c r="H60" s="27"/>
    </row>
    <row r="61" spans="1:8">
      <c r="A61" s="19">
        <v>51</v>
      </c>
      <c r="B61" s="33" t="s">
        <v>206</v>
      </c>
      <c r="C61" s="33" t="s">
        <v>207</v>
      </c>
      <c r="D61" s="34">
        <v>9295000</v>
      </c>
      <c r="E61" s="27" t="s">
        <v>313</v>
      </c>
      <c r="F61" s="27" t="s">
        <v>343</v>
      </c>
      <c r="G61" s="27"/>
      <c r="H61" s="27"/>
    </row>
    <row r="62" spans="1:8">
      <c r="A62" s="19">
        <v>52</v>
      </c>
      <c r="B62" s="33" t="s">
        <v>130</v>
      </c>
      <c r="C62" s="33" t="s">
        <v>131</v>
      </c>
      <c r="D62" s="69">
        <v>32729000</v>
      </c>
      <c r="E62" s="27" t="s">
        <v>313</v>
      </c>
      <c r="F62" s="27" t="s">
        <v>346</v>
      </c>
      <c r="G62" s="27"/>
      <c r="H62" s="27"/>
    </row>
    <row r="63" spans="1:8">
      <c r="A63" s="19">
        <v>53</v>
      </c>
      <c r="B63" s="33" t="s">
        <v>132</v>
      </c>
      <c r="C63" s="33" t="s">
        <v>133</v>
      </c>
      <c r="D63" s="34">
        <v>17506000</v>
      </c>
      <c r="E63" s="27" t="s">
        <v>313</v>
      </c>
      <c r="F63" s="27" t="s">
        <v>353</v>
      </c>
      <c r="G63" s="27"/>
      <c r="H63" s="27"/>
    </row>
    <row r="64" spans="1:8">
      <c r="A64" s="19">
        <v>54</v>
      </c>
      <c r="B64" s="33" t="s">
        <v>134</v>
      </c>
      <c r="C64" s="33" t="s">
        <v>135</v>
      </c>
      <c r="D64" s="34">
        <v>9295000</v>
      </c>
      <c r="E64" s="27" t="s">
        <v>313</v>
      </c>
      <c r="F64" s="27" t="s">
        <v>343</v>
      </c>
      <c r="G64" s="27"/>
      <c r="H64" s="27" t="s">
        <v>376</v>
      </c>
    </row>
    <row r="65" spans="1:8">
      <c r="A65" s="19">
        <v>55</v>
      </c>
      <c r="B65" s="33" t="s">
        <v>251</v>
      </c>
      <c r="C65" s="33" t="s">
        <v>252</v>
      </c>
      <c r="D65" s="34">
        <v>9295000</v>
      </c>
      <c r="E65" s="27" t="s">
        <v>313</v>
      </c>
      <c r="F65" s="27" t="s">
        <v>343</v>
      </c>
      <c r="G65" s="27">
        <v>1</v>
      </c>
      <c r="H65" s="27"/>
    </row>
    <row r="66" spans="1:8">
      <c r="A66" s="19">
        <v>56</v>
      </c>
      <c r="B66" s="33" t="s">
        <v>208</v>
      </c>
      <c r="C66" s="33" t="s">
        <v>209</v>
      </c>
      <c r="D66" s="34">
        <v>14770000</v>
      </c>
      <c r="E66" s="27" t="s">
        <v>313</v>
      </c>
      <c r="F66" s="27" t="s">
        <v>353</v>
      </c>
      <c r="G66" s="27"/>
      <c r="H66" s="27" t="s">
        <v>371</v>
      </c>
    </row>
    <row r="67" spans="1:8">
      <c r="A67" s="19">
        <v>57</v>
      </c>
      <c r="B67" s="33" t="s">
        <v>227</v>
      </c>
      <c r="C67" s="33" t="s">
        <v>228</v>
      </c>
      <c r="D67" s="34">
        <v>9295000</v>
      </c>
      <c r="E67" s="27" t="s">
        <v>313</v>
      </c>
      <c r="F67" s="27" t="s">
        <v>343</v>
      </c>
      <c r="G67" s="27"/>
      <c r="H67" s="27"/>
    </row>
    <row r="68" spans="1:8">
      <c r="A68" s="19">
        <v>58</v>
      </c>
      <c r="B68" s="33" t="s">
        <v>138</v>
      </c>
      <c r="C68" s="33" t="s">
        <v>139</v>
      </c>
      <c r="D68" s="34">
        <v>9295000</v>
      </c>
      <c r="E68" s="27" t="s">
        <v>313</v>
      </c>
      <c r="F68" s="27" t="s">
        <v>343</v>
      </c>
      <c r="G68" s="27"/>
      <c r="H68" s="27"/>
    </row>
    <row r="69" spans="1:8">
      <c r="A69" s="19">
        <v>59</v>
      </c>
      <c r="B69" s="33" t="s">
        <v>140</v>
      </c>
      <c r="C69" s="33" t="s">
        <v>141</v>
      </c>
      <c r="D69" s="69">
        <v>32729000</v>
      </c>
      <c r="E69" s="27" t="s">
        <v>313</v>
      </c>
      <c r="F69" s="27" t="s">
        <v>346</v>
      </c>
      <c r="G69" s="27"/>
      <c r="H69" s="27"/>
    </row>
    <row r="70" spans="1:8">
      <c r="A70" s="19">
        <v>60</v>
      </c>
      <c r="B70" s="33" t="s">
        <v>142</v>
      </c>
      <c r="C70" s="33" t="s">
        <v>143</v>
      </c>
      <c r="D70" s="69">
        <v>32729000</v>
      </c>
      <c r="E70" s="27" t="s">
        <v>313</v>
      </c>
      <c r="F70" s="27" t="s">
        <v>346</v>
      </c>
      <c r="G70" s="27"/>
      <c r="H70" s="27"/>
    </row>
    <row r="71" spans="1:8">
      <c r="A71" s="19">
        <v>61</v>
      </c>
      <c r="B71" s="33" t="s">
        <v>146</v>
      </c>
      <c r="C71" s="33" t="s">
        <v>147</v>
      </c>
      <c r="D71" s="34">
        <v>9295000</v>
      </c>
      <c r="E71" s="27" t="s">
        <v>313</v>
      </c>
      <c r="F71" s="27" t="s">
        <v>343</v>
      </c>
      <c r="G71" s="27"/>
      <c r="H71" s="27"/>
    </row>
    <row r="72" spans="1:8">
      <c r="A72" s="19">
        <v>62</v>
      </c>
      <c r="B72" s="33" t="s">
        <v>148</v>
      </c>
      <c r="C72" s="33" t="s">
        <v>149</v>
      </c>
      <c r="D72" s="69">
        <v>32729000</v>
      </c>
      <c r="E72" s="27" t="s">
        <v>313</v>
      </c>
      <c r="F72" s="27" t="s">
        <v>346</v>
      </c>
      <c r="G72" s="27"/>
      <c r="H72" s="27"/>
    </row>
    <row r="73" spans="1:8">
      <c r="A73" s="19">
        <v>63</v>
      </c>
      <c r="B73" s="33" t="s">
        <v>253</v>
      </c>
      <c r="C73" s="33" t="s">
        <v>254</v>
      </c>
      <c r="D73" s="69">
        <v>32729000</v>
      </c>
      <c r="E73" s="27" t="s">
        <v>313</v>
      </c>
      <c r="F73" s="27" t="s">
        <v>346</v>
      </c>
      <c r="G73" s="27"/>
      <c r="H73" s="27"/>
    </row>
    <row r="74" spans="1:8">
      <c r="A74" s="19">
        <v>64</v>
      </c>
      <c r="B74" s="33" t="s">
        <v>212</v>
      </c>
      <c r="C74" s="33" t="s">
        <v>213</v>
      </c>
      <c r="D74" s="34">
        <v>9295000</v>
      </c>
      <c r="E74" s="27" t="s">
        <v>313</v>
      </c>
      <c r="F74" s="27" t="s">
        <v>343</v>
      </c>
      <c r="G74" s="27"/>
      <c r="H74" s="27"/>
    </row>
    <row r="75" spans="1:8">
      <c r="A75" s="19">
        <v>65</v>
      </c>
      <c r="B75" s="33" t="s">
        <v>154</v>
      </c>
      <c r="C75" s="33" t="s">
        <v>155</v>
      </c>
      <c r="D75" s="69">
        <v>32729000</v>
      </c>
      <c r="E75" s="27" t="s">
        <v>313</v>
      </c>
      <c r="F75" s="27" t="s">
        <v>346</v>
      </c>
      <c r="G75" s="27"/>
      <c r="H75" s="27"/>
    </row>
    <row r="76" spans="1:8">
      <c r="A76" s="19">
        <v>66</v>
      </c>
      <c r="B76" s="33" t="s">
        <v>156</v>
      </c>
      <c r="C76" s="33" t="s">
        <v>157</v>
      </c>
      <c r="D76" s="69">
        <v>32729000</v>
      </c>
      <c r="E76" s="27" t="s">
        <v>313</v>
      </c>
      <c r="F76" s="27" t="s">
        <v>346</v>
      </c>
      <c r="G76" s="27"/>
      <c r="H76" s="27"/>
    </row>
    <row r="77" spans="1:8">
      <c r="A77" s="19">
        <v>67</v>
      </c>
      <c r="B77" s="33" t="s">
        <v>239</v>
      </c>
      <c r="C77" s="33" t="s">
        <v>240</v>
      </c>
      <c r="D77" s="34">
        <v>9295000</v>
      </c>
      <c r="E77" s="27" t="s">
        <v>313</v>
      </c>
      <c r="F77" s="27" t="s">
        <v>343</v>
      </c>
      <c r="G77" s="27"/>
      <c r="H77" s="27"/>
    </row>
    <row r="78" spans="1:8">
      <c r="A78" s="19">
        <v>68</v>
      </c>
      <c r="B78" s="33" t="s">
        <v>158</v>
      </c>
      <c r="C78" s="33" t="s">
        <v>159</v>
      </c>
      <c r="D78" s="69">
        <v>32729000</v>
      </c>
      <c r="E78" s="27" t="s">
        <v>313</v>
      </c>
      <c r="F78" s="27" t="s">
        <v>346</v>
      </c>
      <c r="G78" s="27"/>
      <c r="H78" s="27"/>
    </row>
    <row r="79" spans="1:8">
      <c r="A79" s="19">
        <v>69</v>
      </c>
      <c r="B79" s="33" t="s">
        <v>160</v>
      </c>
      <c r="C79" s="33" t="s">
        <v>161</v>
      </c>
      <c r="D79" s="34">
        <v>9295000</v>
      </c>
      <c r="E79" s="27" t="s">
        <v>313</v>
      </c>
      <c r="F79" s="27" t="s">
        <v>343</v>
      </c>
      <c r="G79" s="27"/>
      <c r="H79" s="27"/>
    </row>
    <row r="80" spans="1:8">
      <c r="A80" s="19">
        <v>70</v>
      </c>
      <c r="B80" s="33" t="s">
        <v>162</v>
      </c>
      <c r="C80" s="33" t="s">
        <v>163</v>
      </c>
      <c r="D80" s="34">
        <v>9295000</v>
      </c>
      <c r="E80" s="27" t="s">
        <v>313</v>
      </c>
      <c r="F80" s="27" t="s">
        <v>343</v>
      </c>
      <c r="G80" s="27"/>
      <c r="H80" s="27"/>
    </row>
    <row r="81" spans="1:8">
      <c r="A81" s="19">
        <v>71</v>
      </c>
      <c r="B81" s="33" t="s">
        <v>164</v>
      </c>
      <c r="C81" s="33" t="s">
        <v>165</v>
      </c>
      <c r="D81" s="34">
        <v>17506000</v>
      </c>
      <c r="E81" s="27" t="s">
        <v>313</v>
      </c>
      <c r="F81" s="27" t="s">
        <v>343</v>
      </c>
      <c r="G81" s="27"/>
      <c r="H81" s="27" t="s">
        <v>378</v>
      </c>
    </row>
    <row r="82" spans="1:8">
      <c r="A82" s="19">
        <v>72</v>
      </c>
      <c r="B82" s="33" t="s">
        <v>166</v>
      </c>
      <c r="C82" s="33" t="s">
        <v>167</v>
      </c>
      <c r="D82" s="34">
        <v>9295000</v>
      </c>
      <c r="E82" s="27" t="s">
        <v>313</v>
      </c>
      <c r="F82" s="27" t="s">
        <v>343</v>
      </c>
      <c r="G82" s="27"/>
      <c r="H82" s="27" t="s">
        <v>377</v>
      </c>
    </row>
    <row r="83" spans="1:8">
      <c r="A83" s="19">
        <v>73</v>
      </c>
      <c r="B83" s="33" t="s">
        <v>170</v>
      </c>
      <c r="C83" s="33" t="s">
        <v>171</v>
      </c>
      <c r="D83" s="69">
        <v>32729000</v>
      </c>
      <c r="E83" s="27" t="s">
        <v>313</v>
      </c>
      <c r="F83" s="27" t="s">
        <v>346</v>
      </c>
      <c r="G83" s="27"/>
      <c r="H83" s="27"/>
    </row>
    <row r="84" spans="1:8">
      <c r="A84" s="19">
        <v>74</v>
      </c>
      <c r="B84" s="33" t="s">
        <v>255</v>
      </c>
      <c r="C84" s="33" t="s">
        <v>256</v>
      </c>
      <c r="D84" s="34">
        <v>17506000</v>
      </c>
      <c r="E84" s="27" t="s">
        <v>313</v>
      </c>
      <c r="F84" s="27" t="s">
        <v>353</v>
      </c>
      <c r="G84" s="27"/>
      <c r="H84" s="27"/>
    </row>
    <row r="85" spans="1:8">
      <c r="A85" s="19">
        <v>75</v>
      </c>
      <c r="B85" s="33" t="s">
        <v>339</v>
      </c>
      <c r="C85" s="27"/>
      <c r="D85" s="69">
        <v>32729000</v>
      </c>
      <c r="E85" s="27" t="s">
        <v>313</v>
      </c>
      <c r="F85" s="27" t="s">
        <v>346</v>
      </c>
      <c r="G85" s="27"/>
      <c r="H85" s="27"/>
    </row>
    <row r="86" spans="1:8">
      <c r="A86" s="19">
        <v>76</v>
      </c>
      <c r="B86" s="33" t="s">
        <v>216</v>
      </c>
      <c r="C86" s="27"/>
      <c r="D86" s="34">
        <v>9295000</v>
      </c>
      <c r="E86" s="27" t="s">
        <v>313</v>
      </c>
      <c r="F86" s="27" t="s">
        <v>343</v>
      </c>
      <c r="G86" s="27"/>
      <c r="H86" s="27"/>
    </row>
    <row r="87" spans="1:8">
      <c r="A87" s="19">
        <v>77</v>
      </c>
      <c r="B87" s="33" t="s">
        <v>357</v>
      </c>
      <c r="C87" s="27"/>
      <c r="D87" s="34">
        <v>9295000</v>
      </c>
      <c r="E87" s="27" t="s">
        <v>313</v>
      </c>
      <c r="F87" s="27" t="s">
        <v>343</v>
      </c>
      <c r="G87" s="27">
        <v>1</v>
      </c>
      <c r="H87" s="27" t="s">
        <v>379</v>
      </c>
    </row>
    <row r="88" spans="1:8">
      <c r="A88" s="19">
        <v>78</v>
      </c>
      <c r="B88" s="52" t="s">
        <v>334</v>
      </c>
      <c r="C88" s="27"/>
      <c r="D88" s="34">
        <v>9295000</v>
      </c>
      <c r="E88" s="27" t="s">
        <v>279</v>
      </c>
      <c r="F88" s="27" t="s">
        <v>343</v>
      </c>
      <c r="G88" s="27"/>
      <c r="H88" s="27" t="s">
        <v>380</v>
      </c>
    </row>
    <row r="89" spans="1:8">
      <c r="A89" s="19">
        <v>79</v>
      </c>
      <c r="B89" s="52" t="s">
        <v>344</v>
      </c>
      <c r="C89" s="27"/>
      <c r="D89" s="34">
        <v>9295000</v>
      </c>
      <c r="E89" s="27" t="s">
        <v>279</v>
      </c>
      <c r="F89" s="27" t="s">
        <v>343</v>
      </c>
      <c r="G89" s="27">
        <v>1</v>
      </c>
      <c r="H89" s="27" t="s">
        <v>387</v>
      </c>
    </row>
    <row r="90" spans="1:8">
      <c r="A90" s="19">
        <v>80</v>
      </c>
      <c r="B90" s="52" t="s">
        <v>345</v>
      </c>
      <c r="C90" s="27"/>
      <c r="D90" s="34">
        <v>9295000</v>
      </c>
      <c r="E90" s="27" t="s">
        <v>279</v>
      </c>
      <c r="F90" s="27" t="s">
        <v>343</v>
      </c>
      <c r="G90" s="27"/>
      <c r="H90" s="17" t="s">
        <v>382</v>
      </c>
    </row>
    <row r="91" spans="1:8">
      <c r="A91" s="19">
        <v>81</v>
      </c>
      <c r="B91" s="52" t="s">
        <v>302</v>
      </c>
      <c r="C91" s="27"/>
      <c r="D91" s="69">
        <v>32729000</v>
      </c>
      <c r="E91" s="27" t="s">
        <v>279</v>
      </c>
      <c r="F91" s="27" t="s">
        <v>346</v>
      </c>
      <c r="G91" s="27"/>
      <c r="H91" s="27" t="s">
        <v>381</v>
      </c>
    </row>
    <row r="92" spans="1:8">
      <c r="A92" s="19">
        <v>82</v>
      </c>
      <c r="B92" s="52" t="s">
        <v>280</v>
      </c>
      <c r="C92" s="27"/>
      <c r="D92" s="69">
        <v>32729000</v>
      </c>
      <c r="E92" s="27" t="s">
        <v>279</v>
      </c>
      <c r="F92" s="27" t="s">
        <v>346</v>
      </c>
      <c r="G92" s="27"/>
      <c r="H92" s="27" t="s">
        <v>381</v>
      </c>
    </row>
    <row r="93" spans="1:8">
      <c r="A93" s="19">
        <v>83</v>
      </c>
      <c r="B93" s="52" t="s">
        <v>347</v>
      </c>
      <c r="C93" s="27"/>
      <c r="D93" s="69">
        <v>32729000</v>
      </c>
      <c r="E93" s="27" t="s">
        <v>279</v>
      </c>
      <c r="F93" s="27" t="s">
        <v>346</v>
      </c>
      <c r="G93" s="27"/>
      <c r="H93" s="27" t="s">
        <v>383</v>
      </c>
    </row>
    <row r="94" spans="1:8">
      <c r="A94" s="19">
        <v>84</v>
      </c>
      <c r="B94" s="52" t="s">
        <v>348</v>
      </c>
      <c r="C94" s="27"/>
      <c r="D94" s="69">
        <v>32729000</v>
      </c>
      <c r="E94" s="27" t="s">
        <v>279</v>
      </c>
      <c r="F94" s="27" t="s">
        <v>346</v>
      </c>
      <c r="G94" s="27"/>
      <c r="H94" s="27" t="s">
        <v>381</v>
      </c>
    </row>
    <row r="95" spans="1:8">
      <c r="A95" s="19">
        <v>85</v>
      </c>
      <c r="B95" s="52" t="s">
        <v>284</v>
      </c>
      <c r="C95" s="27"/>
      <c r="D95" s="69">
        <v>32729000</v>
      </c>
      <c r="E95" s="27" t="s">
        <v>279</v>
      </c>
      <c r="F95" s="27" t="s">
        <v>346</v>
      </c>
      <c r="G95" s="27"/>
      <c r="H95" s="27" t="s">
        <v>384</v>
      </c>
    </row>
    <row r="96" spans="1:8">
      <c r="A96" s="19">
        <v>86</v>
      </c>
      <c r="B96" s="52" t="s">
        <v>349</v>
      </c>
      <c r="C96" s="27"/>
      <c r="D96" s="34">
        <v>9295000</v>
      </c>
      <c r="E96" s="27" t="s">
        <v>279</v>
      </c>
      <c r="F96" s="27" t="s">
        <v>343</v>
      </c>
      <c r="G96" s="27"/>
      <c r="H96" s="27" t="s">
        <v>385</v>
      </c>
    </row>
    <row r="97" spans="1:8">
      <c r="A97" s="19">
        <v>87</v>
      </c>
      <c r="B97" s="52" t="s">
        <v>350</v>
      </c>
      <c r="C97" s="27"/>
      <c r="D97" s="34">
        <v>9295000</v>
      </c>
      <c r="E97" s="27" t="s">
        <v>279</v>
      </c>
      <c r="F97" s="27" t="s">
        <v>343</v>
      </c>
      <c r="G97" s="27"/>
      <c r="H97" s="27" t="s">
        <v>386</v>
      </c>
    </row>
    <row r="98" spans="1:8">
      <c r="A98" s="19">
        <v>88</v>
      </c>
      <c r="B98" s="60" t="s">
        <v>351</v>
      </c>
      <c r="C98" s="27"/>
      <c r="D98" s="34">
        <v>9295000</v>
      </c>
      <c r="E98" s="27" t="s">
        <v>279</v>
      </c>
      <c r="F98" s="27" t="s">
        <v>343</v>
      </c>
      <c r="G98" s="27"/>
      <c r="H98" s="27" t="s">
        <v>387</v>
      </c>
    </row>
    <row r="99" spans="1:8">
      <c r="A99" s="19">
        <v>89</v>
      </c>
      <c r="B99" s="52" t="s">
        <v>352</v>
      </c>
      <c r="C99" s="27"/>
      <c r="D99" s="34">
        <v>9295000</v>
      </c>
      <c r="E99" s="27" t="s">
        <v>279</v>
      </c>
      <c r="F99" s="27" t="s">
        <v>343</v>
      </c>
      <c r="G99" s="27">
        <v>1</v>
      </c>
      <c r="H99" s="27" t="s">
        <v>388</v>
      </c>
    </row>
    <row r="100" spans="1:8">
      <c r="A100" s="19">
        <v>90</v>
      </c>
      <c r="B100" s="52" t="s">
        <v>319</v>
      </c>
      <c r="C100" s="27"/>
      <c r="D100" s="34">
        <v>15476000</v>
      </c>
      <c r="E100" s="27" t="s">
        <v>317</v>
      </c>
      <c r="F100" s="27" t="s">
        <v>353</v>
      </c>
      <c r="G100" s="27"/>
      <c r="H100" s="27" t="s">
        <v>389</v>
      </c>
    </row>
    <row r="101" spans="1:8">
      <c r="A101" s="19">
        <v>91</v>
      </c>
      <c r="B101" s="52" t="s">
        <v>354</v>
      </c>
      <c r="C101" s="27"/>
      <c r="D101" s="34">
        <v>9295000</v>
      </c>
      <c r="E101" s="27" t="s">
        <v>317</v>
      </c>
      <c r="F101" s="27" t="s">
        <v>343</v>
      </c>
      <c r="G101" s="27"/>
      <c r="H101" s="27" t="s">
        <v>390</v>
      </c>
    </row>
    <row r="102" spans="1:8">
      <c r="A102" s="19">
        <v>92</v>
      </c>
      <c r="B102" s="52" t="s">
        <v>301</v>
      </c>
      <c r="C102" s="27"/>
      <c r="D102" s="34">
        <v>9295000</v>
      </c>
      <c r="E102" s="27" t="s">
        <v>317</v>
      </c>
      <c r="F102" s="27" t="s">
        <v>343</v>
      </c>
      <c r="G102" s="27"/>
      <c r="H102" s="27" t="s">
        <v>390</v>
      </c>
    </row>
    <row r="103" spans="1:8">
      <c r="A103" s="19">
        <v>93</v>
      </c>
      <c r="B103" s="52" t="s">
        <v>316</v>
      </c>
      <c r="C103" s="27"/>
      <c r="D103" s="34">
        <v>9295000</v>
      </c>
      <c r="E103" s="27" t="s">
        <v>317</v>
      </c>
      <c r="F103" s="27" t="s">
        <v>343</v>
      </c>
      <c r="G103" s="27"/>
      <c r="H103" s="27" t="s">
        <v>390</v>
      </c>
    </row>
    <row r="104" spans="1:8">
      <c r="A104" s="19">
        <v>94</v>
      </c>
      <c r="B104" s="52" t="s">
        <v>257</v>
      </c>
      <c r="C104" s="27"/>
      <c r="D104" s="34">
        <v>9295000</v>
      </c>
      <c r="E104" s="27" t="s">
        <v>317</v>
      </c>
      <c r="F104" s="27" t="s">
        <v>343</v>
      </c>
      <c r="G104" s="27"/>
      <c r="H104" s="27" t="s">
        <v>390</v>
      </c>
    </row>
    <row r="105" spans="1:8">
      <c r="A105" s="19">
        <v>95</v>
      </c>
      <c r="B105" s="52" t="s">
        <v>314</v>
      </c>
      <c r="C105" s="27"/>
      <c r="D105" s="34">
        <v>9295000</v>
      </c>
      <c r="E105" s="27" t="s">
        <v>317</v>
      </c>
      <c r="F105" s="27" t="s">
        <v>343</v>
      </c>
      <c r="G105" s="27"/>
      <c r="H105" s="27" t="s">
        <v>390</v>
      </c>
    </row>
    <row r="106" spans="1:8">
      <c r="A106" s="19">
        <v>96</v>
      </c>
      <c r="B106" s="52" t="s">
        <v>318</v>
      </c>
      <c r="C106" s="27"/>
      <c r="D106" s="34">
        <v>9295000</v>
      </c>
      <c r="E106" s="27" t="s">
        <v>317</v>
      </c>
      <c r="F106" s="27" t="s">
        <v>343</v>
      </c>
      <c r="G106" s="27"/>
      <c r="H106" s="27" t="s">
        <v>390</v>
      </c>
    </row>
    <row r="107" spans="1:8">
      <c r="A107" s="19">
        <v>97</v>
      </c>
      <c r="B107" s="27" t="s">
        <v>288</v>
      </c>
      <c r="C107" s="27"/>
      <c r="D107" s="34">
        <v>9295000</v>
      </c>
      <c r="E107" s="27" t="s">
        <v>289</v>
      </c>
      <c r="F107" s="27" t="s">
        <v>343</v>
      </c>
      <c r="G107" s="27"/>
      <c r="H107" s="27" t="s">
        <v>391</v>
      </c>
    </row>
    <row r="108" spans="1:8">
      <c r="A108" s="19">
        <v>98</v>
      </c>
      <c r="B108" s="27" t="s">
        <v>290</v>
      </c>
      <c r="C108" s="27"/>
      <c r="D108" s="34">
        <v>9295000</v>
      </c>
      <c r="E108" s="27" t="s">
        <v>289</v>
      </c>
      <c r="F108" s="27" t="s">
        <v>343</v>
      </c>
      <c r="G108" s="27"/>
      <c r="H108" s="27" t="s">
        <v>391</v>
      </c>
    </row>
    <row r="109" spans="1:8">
      <c r="B109" s="44" t="s">
        <v>355</v>
      </c>
      <c r="C109" s="27"/>
      <c r="D109" s="69">
        <v>32729000</v>
      </c>
      <c r="E109" s="27" t="s">
        <v>292</v>
      </c>
      <c r="F109" s="27" t="s">
        <v>346</v>
      </c>
      <c r="G109" s="27"/>
      <c r="H109" s="27"/>
    </row>
    <row r="110" spans="1:8">
      <c r="B110" s="44" t="s">
        <v>338</v>
      </c>
      <c r="C110" s="27"/>
      <c r="D110" s="34">
        <v>9295000</v>
      </c>
      <c r="E110" s="27" t="s">
        <v>292</v>
      </c>
      <c r="F110" s="27" t="s">
        <v>343</v>
      </c>
      <c r="G110" s="27"/>
      <c r="H110" s="27"/>
    </row>
    <row r="111" spans="1:8">
      <c r="B111" s="44" t="s">
        <v>356</v>
      </c>
      <c r="C111" s="27"/>
      <c r="D111" s="34">
        <v>9295000</v>
      </c>
      <c r="E111" s="27" t="s">
        <v>292</v>
      </c>
      <c r="F111" s="27" t="s">
        <v>343</v>
      </c>
      <c r="G111" s="27"/>
      <c r="H111" s="27"/>
    </row>
    <row r="112" spans="1:8" ht="15">
      <c r="B112" s="45" t="s">
        <v>322</v>
      </c>
      <c r="C112" s="27"/>
      <c r="D112" s="34">
        <v>9295000</v>
      </c>
      <c r="E112" s="27" t="s">
        <v>292</v>
      </c>
      <c r="F112" s="27" t="s">
        <v>343</v>
      </c>
      <c r="G112" s="27"/>
      <c r="H112" s="27"/>
    </row>
    <row r="115" spans="2:4">
      <c r="B115" s="17" t="s">
        <v>317</v>
      </c>
      <c r="D115" s="19">
        <f>SUM(D100:D106)</f>
        <v>71246000</v>
      </c>
    </row>
    <row r="116" spans="2:4">
      <c r="B116" s="17" t="s">
        <v>363</v>
      </c>
      <c r="D116" s="19">
        <f>SUM(D11:D87)</f>
        <v>1488361000</v>
      </c>
    </row>
    <row r="117" spans="2:4">
      <c r="B117" s="17" t="s">
        <v>358</v>
      </c>
      <c r="D117" s="19">
        <f>SUM(D88:D99)</f>
        <v>228710000</v>
      </c>
    </row>
    <row r="118" spans="2:4">
      <c r="B118" s="17" t="s">
        <v>364</v>
      </c>
    </row>
    <row r="119" spans="2:4">
      <c r="B119" s="17" t="s">
        <v>365</v>
      </c>
    </row>
    <row r="120" spans="2:4">
      <c r="B120" s="17" t="s">
        <v>366</v>
      </c>
    </row>
    <row r="121" spans="2:4">
      <c r="B121" s="17" t="s">
        <v>367</v>
      </c>
    </row>
    <row r="122" spans="2:4">
      <c r="B122" s="17" t="s">
        <v>368</v>
      </c>
    </row>
    <row r="123" spans="2:4">
      <c r="B123" s="17" t="s">
        <v>369</v>
      </c>
    </row>
    <row r="125" spans="2:4">
      <c r="D125" s="69"/>
    </row>
    <row r="126" spans="2:4">
      <c r="D126" s="34"/>
    </row>
    <row r="127" spans="2:4">
      <c r="D127" s="34"/>
    </row>
  </sheetData>
  <autoFilter ref="A10:I112" xr:uid="{E091C672-D5EA-2544-B89A-5B8AD588DB4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CB6A-CDAD-764C-B63D-58EE13257779}">
  <dimension ref="C3:D107"/>
  <sheetViews>
    <sheetView topLeftCell="B89" zoomScale="133" workbookViewId="0">
      <selection activeCell="C117" sqref="C117"/>
    </sheetView>
  </sheetViews>
  <sheetFormatPr baseColWidth="10" defaultRowHeight="13"/>
  <cols>
    <col min="3" max="4" width="94.796875" bestFit="1" customWidth="1"/>
  </cols>
  <sheetData>
    <row r="3" spans="3:4">
      <c r="C3">
        <v>2019</v>
      </c>
      <c r="D3">
        <v>2020</v>
      </c>
    </row>
    <row r="4" spans="3:4" ht="14">
      <c r="C4" s="33" t="s">
        <v>14</v>
      </c>
      <c r="D4" s="33" t="s">
        <v>14</v>
      </c>
    </row>
    <row r="5" spans="3:4" ht="14">
      <c r="C5" s="33" t="s">
        <v>178</v>
      </c>
      <c r="D5" s="33" t="s">
        <v>16</v>
      </c>
    </row>
    <row r="6" spans="3:4" ht="14">
      <c r="C6" s="33" t="s">
        <v>18</v>
      </c>
      <c r="D6" s="72" t="s">
        <v>258</v>
      </c>
    </row>
    <row r="7" spans="3:4" ht="14">
      <c r="C7" s="33" t="s">
        <v>20</v>
      </c>
      <c r="D7" s="33" t="s">
        <v>22</v>
      </c>
    </row>
    <row r="8" spans="3:4" ht="14">
      <c r="C8" s="72" t="s">
        <v>258</v>
      </c>
      <c r="D8" s="33" t="s">
        <v>24</v>
      </c>
    </row>
    <row r="9" spans="3:4" ht="14">
      <c r="C9" s="33" t="s">
        <v>22</v>
      </c>
      <c r="D9" s="33" t="s">
        <v>26</v>
      </c>
    </row>
    <row r="10" spans="3:4" ht="14">
      <c r="C10" s="33" t="s">
        <v>24</v>
      </c>
      <c r="D10" s="33" t="s">
        <v>28</v>
      </c>
    </row>
    <row r="11" spans="3:4" ht="14">
      <c r="C11" s="33" t="s">
        <v>26</v>
      </c>
      <c r="D11" s="33" t="s">
        <v>32</v>
      </c>
    </row>
    <row r="12" spans="3:4" ht="14">
      <c r="C12" s="33" t="s">
        <v>181</v>
      </c>
      <c r="D12" s="33" t="s">
        <v>34</v>
      </c>
    </row>
    <row r="13" spans="3:4" ht="14">
      <c r="C13" s="33" t="s">
        <v>32</v>
      </c>
      <c r="D13" s="33" t="s">
        <v>36</v>
      </c>
    </row>
    <row r="14" spans="3:4" ht="14">
      <c r="C14" s="33" t="s">
        <v>34</v>
      </c>
      <c r="D14" s="33" t="s">
        <v>38</v>
      </c>
    </row>
    <row r="15" spans="3:4" ht="14">
      <c r="C15" s="33" t="s">
        <v>36</v>
      </c>
      <c r="D15" s="33" t="s">
        <v>183</v>
      </c>
    </row>
    <row r="16" spans="3:4" ht="14">
      <c r="C16" s="33" t="s">
        <v>38</v>
      </c>
      <c r="D16" s="63" t="s">
        <v>214</v>
      </c>
    </row>
    <row r="17" spans="3:4" ht="14">
      <c r="C17" s="33" t="s">
        <v>183</v>
      </c>
      <c r="D17" s="33" t="s">
        <v>44</v>
      </c>
    </row>
    <row r="18" spans="3:4" ht="14">
      <c r="C18" s="33" t="s">
        <v>40</v>
      </c>
      <c r="D18" s="33" t="s">
        <v>46</v>
      </c>
    </row>
    <row r="19" spans="3:4" ht="14">
      <c r="C19" s="33" t="s">
        <v>42</v>
      </c>
      <c r="D19" s="33" t="s">
        <v>48</v>
      </c>
    </row>
    <row r="20" spans="3:4" ht="14">
      <c r="C20" s="33" t="s">
        <v>44</v>
      </c>
      <c r="D20" s="33" t="s">
        <v>50</v>
      </c>
    </row>
    <row r="21" spans="3:4" ht="14">
      <c r="C21" s="33" t="s">
        <v>46</v>
      </c>
      <c r="D21" s="33" t="s">
        <v>56</v>
      </c>
    </row>
    <row r="22" spans="3:4" ht="14">
      <c r="C22" s="33" t="s">
        <v>48</v>
      </c>
      <c r="D22" s="33" t="s">
        <v>216</v>
      </c>
    </row>
    <row r="23" spans="3:4" ht="14">
      <c r="C23" s="33" t="s">
        <v>50</v>
      </c>
      <c r="D23" s="63" t="s">
        <v>218</v>
      </c>
    </row>
    <row r="24" spans="3:4" ht="14">
      <c r="C24" s="33" t="s">
        <v>56</v>
      </c>
      <c r="D24" s="63" t="s">
        <v>58</v>
      </c>
    </row>
    <row r="25" spans="3:4" ht="14">
      <c r="C25" s="33" t="s">
        <v>257</v>
      </c>
      <c r="D25" s="33" t="s">
        <v>60</v>
      </c>
    </row>
    <row r="26" spans="3:4" ht="14">
      <c r="C26" s="33" t="s">
        <v>60</v>
      </c>
      <c r="D26" s="33" t="s">
        <v>62</v>
      </c>
    </row>
    <row r="27" spans="3:4" ht="14">
      <c r="C27" s="33" t="s">
        <v>62</v>
      </c>
      <c r="D27" s="33" t="s">
        <v>64</v>
      </c>
    </row>
    <row r="28" spans="3:4" ht="14">
      <c r="C28" s="33" t="s">
        <v>64</v>
      </c>
      <c r="D28" s="33" t="s">
        <v>68</v>
      </c>
    </row>
    <row r="29" spans="3:4" ht="14">
      <c r="C29" s="63" t="s">
        <v>186</v>
      </c>
      <c r="D29" s="33" t="s">
        <v>76</v>
      </c>
    </row>
    <row r="30" spans="3:4" ht="14">
      <c r="C30" s="33" t="s">
        <v>68</v>
      </c>
      <c r="D30" s="63" t="s">
        <v>220</v>
      </c>
    </row>
    <row r="31" spans="3:4" ht="14">
      <c r="C31" s="33" t="s">
        <v>72</v>
      </c>
      <c r="D31" s="33" t="s">
        <v>80</v>
      </c>
    </row>
    <row r="32" spans="3:4" ht="14">
      <c r="C32" s="33" t="s">
        <v>74</v>
      </c>
      <c r="D32" s="63" t="s">
        <v>174</v>
      </c>
    </row>
    <row r="33" spans="3:4" ht="14">
      <c r="C33" s="33" t="s">
        <v>76</v>
      </c>
      <c r="D33" s="33" t="s">
        <v>82</v>
      </c>
    </row>
    <row r="34" spans="3:4" ht="14">
      <c r="C34" s="33" t="s">
        <v>80</v>
      </c>
      <c r="D34" s="33" t="s">
        <v>84</v>
      </c>
    </row>
    <row r="35" spans="3:4" ht="14">
      <c r="C35" s="33" t="s">
        <v>84</v>
      </c>
      <c r="D35" s="33" t="s">
        <v>86</v>
      </c>
    </row>
    <row r="36" spans="3:4" ht="14">
      <c r="C36" s="33" t="s">
        <v>86</v>
      </c>
      <c r="D36" s="33" t="s">
        <v>88</v>
      </c>
    </row>
    <row r="37" spans="3:4" ht="14">
      <c r="C37" s="33" t="s">
        <v>88</v>
      </c>
      <c r="D37" s="33" t="s">
        <v>92</v>
      </c>
    </row>
    <row r="38" spans="3:4" ht="14">
      <c r="C38" s="63" t="s">
        <v>90</v>
      </c>
      <c r="D38" s="33" t="s">
        <v>94</v>
      </c>
    </row>
    <row r="39" spans="3:4" ht="14">
      <c r="C39" s="33" t="s">
        <v>92</v>
      </c>
      <c r="D39" s="33" t="s">
        <v>223</v>
      </c>
    </row>
    <row r="40" spans="3:4" ht="14">
      <c r="C40" s="63" t="s">
        <v>190</v>
      </c>
      <c r="D40" s="33" t="s">
        <v>96</v>
      </c>
    </row>
    <row r="41" spans="3:4" ht="14">
      <c r="C41" s="33" t="s">
        <v>94</v>
      </c>
      <c r="D41" s="33" t="s">
        <v>98</v>
      </c>
    </row>
    <row r="42" spans="3:4" ht="14">
      <c r="C42" s="33" t="s">
        <v>96</v>
      </c>
      <c r="D42" s="33" t="s">
        <v>100</v>
      </c>
    </row>
    <row r="43" spans="3:4" ht="14">
      <c r="C43" s="33" t="s">
        <v>98</v>
      </c>
      <c r="D43" s="33" t="s">
        <v>192</v>
      </c>
    </row>
    <row r="44" spans="3:4" ht="14">
      <c r="C44" s="33" t="s">
        <v>100</v>
      </c>
      <c r="D44" s="33" t="s">
        <v>102</v>
      </c>
    </row>
    <row r="45" spans="3:4" ht="14">
      <c r="C45" s="33" t="s">
        <v>192</v>
      </c>
      <c r="D45" s="33" t="s">
        <v>108</v>
      </c>
    </row>
    <row r="46" spans="3:4" ht="14">
      <c r="C46" s="33" t="s">
        <v>102</v>
      </c>
      <c r="D46" s="33" t="s">
        <v>110</v>
      </c>
    </row>
    <row r="47" spans="3:4" ht="14">
      <c r="C47" s="33" t="s">
        <v>104</v>
      </c>
      <c r="D47" s="33" t="s">
        <v>198</v>
      </c>
    </row>
    <row r="48" spans="3:4" ht="14">
      <c r="C48" s="33" t="s">
        <v>194</v>
      </c>
      <c r="D48" s="33" t="s">
        <v>112</v>
      </c>
    </row>
    <row r="49" spans="3:4" ht="14">
      <c r="C49" s="33" t="s">
        <v>108</v>
      </c>
      <c r="D49" s="33" t="s">
        <v>114</v>
      </c>
    </row>
    <row r="50" spans="3:4" ht="14">
      <c r="C50" s="33" t="s">
        <v>110</v>
      </c>
      <c r="D50" s="33" t="s">
        <v>200</v>
      </c>
    </row>
    <row r="51" spans="3:4" ht="14">
      <c r="C51" s="33" t="s">
        <v>196</v>
      </c>
      <c r="D51" s="33" t="s">
        <v>120</v>
      </c>
    </row>
    <row r="52" spans="3:4" ht="14">
      <c r="C52" s="33" t="s">
        <v>198</v>
      </c>
      <c r="D52" s="33" t="s">
        <v>126</v>
      </c>
    </row>
    <row r="53" spans="3:4" ht="14">
      <c r="C53" s="33" t="s">
        <v>112</v>
      </c>
      <c r="D53" s="33" t="s">
        <v>202</v>
      </c>
    </row>
    <row r="54" spans="3:4" ht="14">
      <c r="C54" s="33" t="s">
        <v>114</v>
      </c>
      <c r="D54" s="33" t="s">
        <v>225</v>
      </c>
    </row>
    <row r="55" spans="3:4" ht="14">
      <c r="C55" s="72" t="s">
        <v>118</v>
      </c>
      <c r="D55" s="33" t="s">
        <v>128</v>
      </c>
    </row>
    <row r="56" spans="3:4" ht="14">
      <c r="C56" s="33" t="s">
        <v>200</v>
      </c>
      <c r="D56" s="33" t="s">
        <v>206</v>
      </c>
    </row>
    <row r="57" spans="3:4" ht="14">
      <c r="C57" s="33" t="s">
        <v>122</v>
      </c>
      <c r="D57" s="33" t="s">
        <v>130</v>
      </c>
    </row>
    <row r="58" spans="3:4" ht="14">
      <c r="C58" s="33" t="s">
        <v>126</v>
      </c>
      <c r="D58" s="33" t="s">
        <v>132</v>
      </c>
    </row>
    <row r="59" spans="3:4" ht="14">
      <c r="C59" s="33" t="s">
        <v>202</v>
      </c>
      <c r="D59" s="33" t="s">
        <v>134</v>
      </c>
    </row>
    <row r="60" spans="3:4" ht="14">
      <c r="C60" s="33" t="s">
        <v>204</v>
      </c>
      <c r="D60" s="33" t="s">
        <v>208</v>
      </c>
    </row>
    <row r="61" spans="3:4" ht="14">
      <c r="C61" s="33" t="s">
        <v>128</v>
      </c>
      <c r="D61" s="63" t="s">
        <v>227</v>
      </c>
    </row>
    <row r="62" spans="3:4" ht="14">
      <c r="C62" s="33" t="s">
        <v>206</v>
      </c>
      <c r="D62" s="33" t="s">
        <v>138</v>
      </c>
    </row>
    <row r="63" spans="3:4" ht="14">
      <c r="C63" s="33" t="s">
        <v>130</v>
      </c>
      <c r="D63" s="33" t="s">
        <v>140</v>
      </c>
    </row>
    <row r="64" spans="3:4" ht="14">
      <c r="C64" s="33" t="s">
        <v>132</v>
      </c>
      <c r="D64" s="33" t="s">
        <v>142</v>
      </c>
    </row>
    <row r="65" spans="3:4" ht="14">
      <c r="C65" s="33" t="s">
        <v>134</v>
      </c>
      <c r="D65" s="33" t="s">
        <v>146</v>
      </c>
    </row>
    <row r="66" spans="3:4" ht="14">
      <c r="C66" s="33" t="s">
        <v>136</v>
      </c>
      <c r="D66" s="33" t="s">
        <v>148</v>
      </c>
    </row>
    <row r="67" spans="3:4" ht="14">
      <c r="C67" s="33" t="s">
        <v>208</v>
      </c>
      <c r="D67" s="33" t="s">
        <v>152</v>
      </c>
    </row>
    <row r="68" spans="3:4" ht="14">
      <c r="C68" s="33" t="s">
        <v>138</v>
      </c>
      <c r="D68" s="33" t="s">
        <v>212</v>
      </c>
    </row>
    <row r="69" spans="3:4" ht="14">
      <c r="C69" s="33" t="s">
        <v>140</v>
      </c>
      <c r="D69" s="33" t="s">
        <v>154</v>
      </c>
    </row>
    <row r="70" spans="3:4" ht="14">
      <c r="C70" s="33" t="s">
        <v>142</v>
      </c>
      <c r="D70" s="33" t="s">
        <v>156</v>
      </c>
    </row>
    <row r="71" spans="3:4" ht="14">
      <c r="C71" s="33" t="s">
        <v>144</v>
      </c>
      <c r="D71" s="33" t="s">
        <v>158</v>
      </c>
    </row>
    <row r="72" spans="3:4" ht="14">
      <c r="C72" s="33" t="s">
        <v>146</v>
      </c>
      <c r="D72" s="33" t="s">
        <v>160</v>
      </c>
    </row>
    <row r="73" spans="3:4" ht="14">
      <c r="C73" s="33" t="s">
        <v>148</v>
      </c>
      <c r="D73" s="33" t="s">
        <v>162</v>
      </c>
    </row>
    <row r="74" spans="3:4" ht="14">
      <c r="C74" s="33" t="s">
        <v>210</v>
      </c>
      <c r="D74" s="33" t="s">
        <v>164</v>
      </c>
    </row>
    <row r="75" spans="3:4" ht="14">
      <c r="C75" s="33" t="s">
        <v>152</v>
      </c>
      <c r="D75" s="33" t="s">
        <v>166</v>
      </c>
    </row>
    <row r="76" spans="3:4" ht="14">
      <c r="C76" s="33" t="s">
        <v>212</v>
      </c>
      <c r="D76" s="33" t="s">
        <v>168</v>
      </c>
    </row>
    <row r="77" spans="3:4" ht="14">
      <c r="C77" s="33" t="s">
        <v>154</v>
      </c>
      <c r="D77" s="33" t="s">
        <v>170</v>
      </c>
    </row>
    <row r="78" spans="3:4" ht="14">
      <c r="C78" s="33" t="s">
        <v>156</v>
      </c>
      <c r="D78" s="33" t="s">
        <v>172</v>
      </c>
    </row>
    <row r="79" spans="3:4" ht="14">
      <c r="C79" s="33" t="s">
        <v>158</v>
      </c>
      <c r="D79" s="26" t="s">
        <v>278</v>
      </c>
    </row>
    <row r="80" spans="3:4" ht="14">
      <c r="C80" s="33" t="s">
        <v>160</v>
      </c>
      <c r="D80" s="26" t="s">
        <v>280</v>
      </c>
    </row>
    <row r="81" spans="3:4" ht="14">
      <c r="C81" s="33" t="s">
        <v>162</v>
      </c>
      <c r="D81" s="26" t="s">
        <v>281</v>
      </c>
    </row>
    <row r="82" spans="3:4" ht="14">
      <c r="C82" s="33" t="s">
        <v>164</v>
      </c>
      <c r="D82" s="26" t="s">
        <v>282</v>
      </c>
    </row>
    <row r="83" spans="3:4" ht="14">
      <c r="C83" s="33" t="s">
        <v>166</v>
      </c>
      <c r="D83" s="26" t="s">
        <v>284</v>
      </c>
    </row>
    <row r="84" spans="3:4" ht="14">
      <c r="C84" s="33" t="s">
        <v>168</v>
      </c>
      <c r="D84" s="26" t="s">
        <v>285</v>
      </c>
    </row>
    <row r="85" spans="3:4" ht="14">
      <c r="C85" s="33" t="s">
        <v>170</v>
      </c>
      <c r="D85" s="26" t="s">
        <v>287</v>
      </c>
    </row>
    <row r="86" spans="3:4" ht="14">
      <c r="C86" s="33" t="s">
        <v>172</v>
      </c>
      <c r="D86" s="26" t="s">
        <v>302</v>
      </c>
    </row>
    <row r="87" spans="3:4" ht="14">
      <c r="C87" s="34" t="s">
        <v>278</v>
      </c>
      <c r="D87" s="79" t="s">
        <v>316</v>
      </c>
    </row>
    <row r="88" spans="3:4" ht="14">
      <c r="C88" s="44" t="s">
        <v>280</v>
      </c>
      <c r="D88" s="52" t="s">
        <v>257</v>
      </c>
    </row>
    <row r="89" spans="3:4" ht="14">
      <c r="C89" s="44" t="s">
        <v>281</v>
      </c>
      <c r="D89" s="79" t="s">
        <v>301</v>
      </c>
    </row>
    <row r="90" spans="3:4" ht="14">
      <c r="C90" s="44" t="s">
        <v>282</v>
      </c>
      <c r="D90" s="39" t="s">
        <v>318</v>
      </c>
    </row>
    <row r="91" spans="3:4" ht="14">
      <c r="C91" s="44" t="s">
        <v>284</v>
      </c>
      <c r="D91" s="39" t="s">
        <v>319</v>
      </c>
    </row>
    <row r="92" spans="3:4" ht="14">
      <c r="C92" s="44" t="s">
        <v>285</v>
      </c>
      <c r="D92" s="53" t="s">
        <v>320</v>
      </c>
    </row>
    <row r="93" spans="3:4" ht="14">
      <c r="C93" s="44" t="s">
        <v>287</v>
      </c>
      <c r="D93" s="44" t="s">
        <v>321</v>
      </c>
    </row>
    <row r="94" spans="3:4" ht="15">
      <c r="C94" s="45" t="s">
        <v>301</v>
      </c>
      <c r="D94" s="80" t="s">
        <v>322</v>
      </c>
    </row>
    <row r="95" spans="3:4" ht="15">
      <c r="C95" s="45" t="s">
        <v>302</v>
      </c>
      <c r="D95" s="53" t="s">
        <v>323</v>
      </c>
    </row>
    <row r="96" spans="3:4" ht="14">
      <c r="C96" s="27" t="s">
        <v>288</v>
      </c>
      <c r="D96" s="27" t="s">
        <v>288</v>
      </c>
    </row>
    <row r="97" spans="3:4" ht="14">
      <c r="C97" s="27" t="s">
        <v>290</v>
      </c>
      <c r="D97" s="49" t="s">
        <v>290</v>
      </c>
    </row>
    <row r="98" spans="3:4" ht="14">
      <c r="C98" s="75" t="s">
        <v>303</v>
      </c>
      <c r="D98" s="75" t="s">
        <v>324</v>
      </c>
    </row>
    <row r="99" spans="3:4" ht="14">
      <c r="C99" s="75" t="s">
        <v>283</v>
      </c>
      <c r="D99" s="75" t="s">
        <v>325</v>
      </c>
    </row>
    <row r="100" spans="3:4" ht="14">
      <c r="C100" s="75" t="s">
        <v>304</v>
      </c>
      <c r="D100" s="75" t="s">
        <v>326</v>
      </c>
    </row>
    <row r="101" spans="3:4" ht="14">
      <c r="C101" s="75" t="s">
        <v>305</v>
      </c>
      <c r="D101" s="75" t="s">
        <v>327</v>
      </c>
    </row>
    <row r="102" spans="3:4" ht="15">
      <c r="C102" s="75" t="s">
        <v>306</v>
      </c>
      <c r="D102" s="76" t="s">
        <v>328</v>
      </c>
    </row>
    <row r="103" spans="3:4" ht="15">
      <c r="C103" s="75" t="s">
        <v>307</v>
      </c>
      <c r="D103" s="76" t="s">
        <v>329</v>
      </c>
    </row>
    <row r="104" spans="3:4" ht="14">
      <c r="C104" s="75" t="s">
        <v>308</v>
      </c>
      <c r="D104" s="77" t="s">
        <v>74</v>
      </c>
    </row>
    <row r="105" spans="3:4" ht="15">
      <c r="C105" s="76" t="s">
        <v>309</v>
      </c>
      <c r="D105" s="63" t="s">
        <v>118</v>
      </c>
    </row>
    <row r="106" spans="3:4" ht="14">
      <c r="C106" s="78" t="s">
        <v>310</v>
      </c>
    </row>
    <row r="107" spans="3:4" ht="14">
      <c r="C107" s="63" t="s">
        <v>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8534-311A-554E-A309-FDA6CC660BA9}">
  <dimension ref="B1:I138"/>
  <sheetViews>
    <sheetView topLeftCell="A101" workbookViewId="0">
      <selection activeCell="F104" sqref="F104"/>
    </sheetView>
  </sheetViews>
  <sheetFormatPr baseColWidth="10" defaultRowHeight="14"/>
  <cols>
    <col min="2" max="2" width="92" style="17" bestFit="1" customWidth="1"/>
    <col min="3" max="3" width="17.19921875" style="17" bestFit="1" customWidth="1"/>
    <col min="4" max="4" width="18.3984375" style="17" bestFit="1" customWidth="1"/>
    <col min="5" max="5" width="23.3984375" style="17" bestFit="1" customWidth="1"/>
    <col min="6" max="6" width="92" bestFit="1" customWidth="1"/>
    <col min="7" max="7" width="0" hidden="1" customWidth="1"/>
    <col min="8" max="8" width="17.3984375" bestFit="1" customWidth="1"/>
    <col min="9" max="9" width="18.796875" bestFit="1" customWidth="1"/>
  </cols>
  <sheetData>
    <row r="1" spans="2:9">
      <c r="D1" s="18"/>
      <c r="H1" s="7"/>
    </row>
    <row r="2" spans="2:9">
      <c r="D2" s="18"/>
      <c r="H2" s="7"/>
    </row>
    <row r="3" spans="2:9">
      <c r="D3" s="18"/>
      <c r="H3" s="7"/>
    </row>
    <row r="4" spans="2:9">
      <c r="D4" s="18"/>
      <c r="H4" s="7"/>
    </row>
    <row r="5" spans="2:9">
      <c r="B5" s="17" t="s">
        <v>1</v>
      </c>
      <c r="C5" s="17" t="s">
        <v>2</v>
      </c>
      <c r="D5" s="18" t="s">
        <v>3</v>
      </c>
      <c r="F5" t="s">
        <v>1</v>
      </c>
      <c r="G5" t="s">
        <v>2</v>
      </c>
      <c r="H5" s="7" t="s">
        <v>3</v>
      </c>
    </row>
    <row r="6" spans="2:9" ht="17">
      <c r="B6" s="14" t="s">
        <v>5</v>
      </c>
      <c r="C6" s="14"/>
      <c r="D6" s="15"/>
      <c r="F6" s="1" t="s">
        <v>5</v>
      </c>
      <c r="G6" s="1"/>
      <c r="H6" s="8">
        <v>1155246250</v>
      </c>
    </row>
    <row r="7" spans="2:9" ht="16">
      <c r="B7" s="14" t="s">
        <v>7</v>
      </c>
      <c r="C7" s="14"/>
      <c r="D7" s="15"/>
      <c r="F7" s="2" t="s">
        <v>7</v>
      </c>
      <c r="G7" s="2"/>
      <c r="H7" s="9">
        <v>1155246250</v>
      </c>
    </row>
    <row r="8" spans="2:9">
      <c r="B8" s="14" t="s">
        <v>9</v>
      </c>
      <c r="C8" s="14"/>
      <c r="D8" s="15"/>
      <c r="F8" s="3" t="s">
        <v>9</v>
      </c>
      <c r="G8" s="3"/>
      <c r="H8" s="10">
        <v>1155246250</v>
      </c>
    </row>
    <row r="9" spans="2:9">
      <c r="B9" s="14" t="s">
        <v>11</v>
      </c>
      <c r="C9" s="14"/>
      <c r="D9" s="15"/>
      <c r="F9" s="4" t="s">
        <v>11</v>
      </c>
      <c r="G9" s="4"/>
      <c r="H9" s="11">
        <v>1155246250</v>
      </c>
    </row>
    <row r="10" spans="2:9">
      <c r="B10" s="14" t="s">
        <v>13</v>
      </c>
      <c r="C10" s="14"/>
      <c r="D10" s="15" t="s">
        <v>277</v>
      </c>
      <c r="E10" s="17">
        <v>2018</v>
      </c>
      <c r="F10" s="5" t="s">
        <v>13</v>
      </c>
      <c r="G10" s="5"/>
      <c r="H10" s="12">
        <v>1155246250</v>
      </c>
      <c r="I10" s="64">
        <v>2019</v>
      </c>
    </row>
    <row r="11" spans="2:9">
      <c r="B11" s="33" t="s">
        <v>14</v>
      </c>
      <c r="C11" s="33" t="s">
        <v>15</v>
      </c>
      <c r="D11" s="34">
        <v>23590000</v>
      </c>
      <c r="E11" s="31" t="s">
        <v>300</v>
      </c>
      <c r="F11" s="35" t="s">
        <v>14</v>
      </c>
      <c r="G11" s="35" t="s">
        <v>15</v>
      </c>
      <c r="H11" s="36">
        <v>25000000</v>
      </c>
      <c r="I11" s="27" t="s">
        <v>300</v>
      </c>
    </row>
    <row r="12" spans="2:9">
      <c r="B12" s="33" t="s">
        <v>16</v>
      </c>
      <c r="C12" s="33" t="s">
        <v>17</v>
      </c>
      <c r="D12" s="34">
        <v>6700000</v>
      </c>
      <c r="E12" s="31" t="s">
        <v>300</v>
      </c>
      <c r="F12" s="65" t="s">
        <v>178</v>
      </c>
      <c r="G12" s="35" t="s">
        <v>179</v>
      </c>
      <c r="H12" s="36">
        <v>7100000</v>
      </c>
      <c r="I12" s="27" t="s">
        <v>300</v>
      </c>
    </row>
    <row r="13" spans="2:9">
      <c r="B13" s="33" t="s">
        <v>18</v>
      </c>
      <c r="C13" s="33" t="s">
        <v>19</v>
      </c>
      <c r="D13" s="34">
        <v>6700000</v>
      </c>
      <c r="E13" s="31" t="s">
        <v>300</v>
      </c>
      <c r="F13" s="35" t="s">
        <v>18</v>
      </c>
      <c r="G13" s="35" t="s">
        <v>19</v>
      </c>
      <c r="H13" s="36">
        <v>7100000</v>
      </c>
      <c r="I13" s="27" t="s">
        <v>300</v>
      </c>
    </row>
    <row r="14" spans="2:9">
      <c r="B14" s="33" t="s">
        <v>20</v>
      </c>
      <c r="C14" s="33" t="s">
        <v>21</v>
      </c>
      <c r="D14" s="34">
        <v>12615000</v>
      </c>
      <c r="E14" s="31" t="s">
        <v>300</v>
      </c>
      <c r="F14" s="35" t="s">
        <v>20</v>
      </c>
      <c r="G14" s="35" t="s">
        <v>21</v>
      </c>
      <c r="H14" s="36">
        <v>13372000</v>
      </c>
      <c r="I14" s="27" t="s">
        <v>300</v>
      </c>
    </row>
    <row r="15" spans="2:9">
      <c r="B15" s="33" t="s">
        <v>22</v>
      </c>
      <c r="C15" s="33" t="s">
        <v>23</v>
      </c>
      <c r="D15" s="34">
        <v>47180000</v>
      </c>
      <c r="E15" s="31" t="s">
        <v>300</v>
      </c>
      <c r="F15" s="65" t="s">
        <v>258</v>
      </c>
      <c r="G15" s="35" t="s">
        <v>180</v>
      </c>
      <c r="H15" s="36">
        <v>2367000</v>
      </c>
      <c r="I15" s="27" t="s">
        <v>300</v>
      </c>
    </row>
    <row r="16" spans="2:9">
      <c r="B16" s="33" t="s">
        <v>24</v>
      </c>
      <c r="C16" s="33" t="s">
        <v>25</v>
      </c>
      <c r="D16" s="34">
        <v>23590000</v>
      </c>
      <c r="E16" s="31" t="s">
        <v>300</v>
      </c>
      <c r="F16" s="35" t="s">
        <v>22</v>
      </c>
      <c r="G16" s="35" t="s">
        <v>23</v>
      </c>
      <c r="H16" s="36">
        <v>8341900</v>
      </c>
      <c r="I16" s="27" t="s">
        <v>300</v>
      </c>
    </row>
    <row r="17" spans="2:9">
      <c r="B17" s="33" t="s">
        <v>26</v>
      </c>
      <c r="C17" s="33" t="s">
        <v>27</v>
      </c>
      <c r="D17" s="34">
        <v>21231000</v>
      </c>
      <c r="E17" s="31" t="s">
        <v>300</v>
      </c>
      <c r="F17" s="35" t="s">
        <v>24</v>
      </c>
      <c r="G17" s="35" t="s">
        <v>25</v>
      </c>
      <c r="H17" s="36">
        <v>25000000</v>
      </c>
      <c r="I17" s="27" t="s">
        <v>300</v>
      </c>
    </row>
    <row r="18" spans="2:9">
      <c r="B18" s="33" t="s">
        <v>28</v>
      </c>
      <c r="C18" s="33" t="s">
        <v>29</v>
      </c>
      <c r="D18" s="34">
        <v>6700000</v>
      </c>
      <c r="E18" s="31" t="s">
        <v>300</v>
      </c>
      <c r="F18" s="35" t="s">
        <v>26</v>
      </c>
      <c r="G18" s="35" t="s">
        <v>27</v>
      </c>
      <c r="H18" s="36">
        <v>25000000</v>
      </c>
      <c r="I18" s="27" t="s">
        <v>300</v>
      </c>
    </row>
    <row r="19" spans="2:9">
      <c r="B19" s="33" t="s">
        <v>30</v>
      </c>
      <c r="C19" s="33" t="s">
        <v>31</v>
      </c>
      <c r="D19" s="34">
        <v>6700000</v>
      </c>
      <c r="E19" s="31" t="s">
        <v>300</v>
      </c>
      <c r="F19" s="35" t="s">
        <v>181</v>
      </c>
      <c r="G19" s="35" t="s">
        <v>182</v>
      </c>
      <c r="H19" s="36">
        <v>7100000</v>
      </c>
      <c r="I19" s="27" t="s">
        <v>300</v>
      </c>
    </row>
    <row r="20" spans="2:9">
      <c r="B20" s="33" t="s">
        <v>32</v>
      </c>
      <c r="C20" s="33" t="s">
        <v>33</v>
      </c>
      <c r="D20" s="34">
        <v>6700000</v>
      </c>
      <c r="E20" s="31" t="s">
        <v>300</v>
      </c>
      <c r="F20" s="35" t="s">
        <v>32</v>
      </c>
      <c r="G20" s="35" t="s">
        <v>33</v>
      </c>
      <c r="H20" s="36">
        <v>7100000</v>
      </c>
      <c r="I20" s="27" t="s">
        <v>300</v>
      </c>
    </row>
    <row r="21" spans="2:9">
      <c r="B21" s="33" t="s">
        <v>34</v>
      </c>
      <c r="C21" s="33" t="s">
        <v>35</v>
      </c>
      <c r="D21" s="34">
        <v>6700000</v>
      </c>
      <c r="E21" s="31" t="s">
        <v>300</v>
      </c>
      <c r="F21" s="65" t="s">
        <v>34</v>
      </c>
      <c r="G21" s="35" t="s">
        <v>35</v>
      </c>
      <c r="H21" s="36">
        <v>7100000</v>
      </c>
      <c r="I21" s="27" t="s">
        <v>300</v>
      </c>
    </row>
    <row r="22" spans="2:9">
      <c r="B22" s="33" t="s">
        <v>36</v>
      </c>
      <c r="C22" s="33" t="s">
        <v>37</v>
      </c>
      <c r="D22" s="34">
        <v>23590000</v>
      </c>
      <c r="E22" s="31" t="s">
        <v>300</v>
      </c>
      <c r="F22" s="35" t="s">
        <v>36</v>
      </c>
      <c r="G22" s="35" t="s">
        <v>37</v>
      </c>
      <c r="H22" s="36">
        <v>25000000</v>
      </c>
      <c r="I22" s="27" t="s">
        <v>300</v>
      </c>
    </row>
    <row r="23" spans="2:9">
      <c r="B23" s="33" t="s">
        <v>38</v>
      </c>
      <c r="C23" s="33" t="s">
        <v>39</v>
      </c>
      <c r="D23" s="34">
        <v>23590000</v>
      </c>
      <c r="E23" s="31" t="s">
        <v>300</v>
      </c>
      <c r="F23" s="35" t="s">
        <v>38</v>
      </c>
      <c r="G23" s="35" t="s">
        <v>39</v>
      </c>
      <c r="H23" s="36">
        <v>25000000</v>
      </c>
      <c r="I23" s="27" t="s">
        <v>300</v>
      </c>
    </row>
    <row r="24" spans="2:9">
      <c r="B24" s="33" t="s">
        <v>40</v>
      </c>
      <c r="C24" s="33" t="s">
        <v>41</v>
      </c>
      <c r="D24" s="34">
        <v>23590000</v>
      </c>
      <c r="E24" s="31" t="s">
        <v>300</v>
      </c>
      <c r="F24" s="65" t="s">
        <v>183</v>
      </c>
      <c r="G24" s="35" t="s">
        <v>184</v>
      </c>
      <c r="H24" s="36">
        <v>25000000</v>
      </c>
      <c r="I24" s="27" t="s">
        <v>300</v>
      </c>
    </row>
    <row r="25" spans="2:9">
      <c r="B25" s="33" t="s">
        <v>42</v>
      </c>
      <c r="C25" s="33" t="s">
        <v>43</v>
      </c>
      <c r="D25" s="34">
        <v>6700000</v>
      </c>
      <c r="E25" s="31" t="s">
        <v>300</v>
      </c>
      <c r="F25" s="35" t="s">
        <v>40</v>
      </c>
      <c r="G25" s="35" t="s">
        <v>41</v>
      </c>
      <c r="H25" s="36">
        <v>25000000</v>
      </c>
      <c r="I25" s="27" t="s">
        <v>300</v>
      </c>
    </row>
    <row r="26" spans="2:9">
      <c r="B26" s="33" t="s">
        <v>44</v>
      </c>
      <c r="C26" s="33" t="s">
        <v>45</v>
      </c>
      <c r="D26" s="34">
        <v>12615000</v>
      </c>
      <c r="E26" s="31" t="s">
        <v>300</v>
      </c>
      <c r="F26" s="35" t="s">
        <v>42</v>
      </c>
      <c r="G26" s="35" t="s">
        <v>43</v>
      </c>
      <c r="H26" s="36">
        <v>7100000</v>
      </c>
      <c r="I26" s="27" t="s">
        <v>300</v>
      </c>
    </row>
    <row r="27" spans="2:9">
      <c r="B27" s="33" t="s">
        <v>46</v>
      </c>
      <c r="C27" s="33" t="s">
        <v>47</v>
      </c>
      <c r="D27" s="34">
        <v>12615000</v>
      </c>
      <c r="E27" s="31" t="s">
        <v>300</v>
      </c>
      <c r="F27" s="35" t="s">
        <v>44</v>
      </c>
      <c r="G27" s="35" t="s">
        <v>45</v>
      </c>
      <c r="H27" s="36">
        <v>8914600</v>
      </c>
      <c r="I27" s="27" t="s">
        <v>300</v>
      </c>
    </row>
    <row r="28" spans="2:9">
      <c r="B28" s="26" t="s">
        <v>278</v>
      </c>
      <c r="C28" s="27"/>
      <c r="D28" s="29">
        <v>6700000</v>
      </c>
      <c r="E28" s="30" t="s">
        <v>279</v>
      </c>
      <c r="F28" s="35" t="s">
        <v>46</v>
      </c>
      <c r="G28" s="35" t="s">
        <v>47</v>
      </c>
      <c r="H28" s="36">
        <v>13372000</v>
      </c>
      <c r="I28" s="27" t="s">
        <v>300</v>
      </c>
    </row>
    <row r="29" spans="2:9">
      <c r="B29" s="33" t="s">
        <v>48</v>
      </c>
      <c r="C29" s="33" t="s">
        <v>49</v>
      </c>
      <c r="D29" s="34">
        <v>6700000</v>
      </c>
      <c r="E29" s="31" t="s">
        <v>300</v>
      </c>
      <c r="F29" s="41" t="s">
        <v>278</v>
      </c>
      <c r="G29" s="42"/>
      <c r="H29" s="41">
        <v>7100000</v>
      </c>
      <c r="I29" s="43" t="s">
        <v>279</v>
      </c>
    </row>
    <row r="30" spans="2:9">
      <c r="B30" s="26" t="s">
        <v>280</v>
      </c>
      <c r="C30" s="27"/>
      <c r="D30" s="29">
        <v>23590000</v>
      </c>
      <c r="E30" s="30" t="s">
        <v>279</v>
      </c>
      <c r="F30" s="35" t="s">
        <v>48</v>
      </c>
      <c r="G30" s="35" t="s">
        <v>49</v>
      </c>
      <c r="H30" s="36">
        <v>7100000</v>
      </c>
      <c r="I30" s="27" t="s">
        <v>300</v>
      </c>
    </row>
    <row r="31" spans="2:9" ht="15">
      <c r="B31" s="33" t="s">
        <v>50</v>
      </c>
      <c r="C31" s="33" t="s">
        <v>51</v>
      </c>
      <c r="D31" s="34">
        <v>6700000</v>
      </c>
      <c r="E31" s="31" t="s">
        <v>300</v>
      </c>
      <c r="F31" s="66" t="s">
        <v>302</v>
      </c>
      <c r="G31" s="43"/>
      <c r="H31" s="41">
        <v>25000000</v>
      </c>
      <c r="I31" s="43" t="s">
        <v>279</v>
      </c>
    </row>
    <row r="32" spans="2:9">
      <c r="B32" s="33" t="s">
        <v>52</v>
      </c>
      <c r="C32" s="33" t="s">
        <v>53</v>
      </c>
      <c r="D32" s="34">
        <v>12615000</v>
      </c>
      <c r="E32" s="31" t="s">
        <v>300</v>
      </c>
      <c r="F32" s="44" t="s">
        <v>280</v>
      </c>
      <c r="G32" s="43"/>
      <c r="H32" s="41">
        <v>25000000</v>
      </c>
      <c r="I32" s="43" t="s">
        <v>279</v>
      </c>
    </row>
    <row r="33" spans="2:9">
      <c r="B33" s="63" t="s">
        <v>54</v>
      </c>
      <c r="C33" s="33" t="s">
        <v>55</v>
      </c>
      <c r="D33" s="34">
        <v>6700000</v>
      </c>
      <c r="E33" s="31" t="s">
        <v>300</v>
      </c>
      <c r="F33" s="35" t="s">
        <v>50</v>
      </c>
      <c r="G33" s="35" t="s">
        <v>51</v>
      </c>
      <c r="H33" s="36">
        <v>7100000</v>
      </c>
      <c r="I33" s="27" t="s">
        <v>300</v>
      </c>
    </row>
    <row r="34" spans="2:9">
      <c r="B34" s="33" t="s">
        <v>56</v>
      </c>
      <c r="C34" s="33" t="s">
        <v>57</v>
      </c>
      <c r="D34" s="34">
        <v>6700000</v>
      </c>
      <c r="E34" s="31" t="s">
        <v>300</v>
      </c>
      <c r="F34" s="35" t="s">
        <v>56</v>
      </c>
      <c r="G34" s="35" t="s">
        <v>57</v>
      </c>
      <c r="H34" s="36">
        <v>7100000</v>
      </c>
      <c r="I34" s="27" t="s">
        <v>300</v>
      </c>
    </row>
    <row r="35" spans="2:9">
      <c r="B35" s="27" t="s">
        <v>288</v>
      </c>
      <c r="C35" s="27"/>
      <c r="D35" s="29">
        <v>6700000</v>
      </c>
      <c r="E35" s="31" t="s">
        <v>289</v>
      </c>
      <c r="F35" s="27" t="s">
        <v>288</v>
      </c>
      <c r="G35" s="27"/>
      <c r="H35" s="41">
        <v>7100000</v>
      </c>
      <c r="I35" s="27" t="s">
        <v>289</v>
      </c>
    </row>
    <row r="36" spans="2:9">
      <c r="B36" s="33" t="s">
        <v>58</v>
      </c>
      <c r="C36" s="33" t="s">
        <v>59</v>
      </c>
      <c r="D36" s="34">
        <v>6700000</v>
      </c>
      <c r="E36" s="31" t="s">
        <v>300</v>
      </c>
      <c r="F36" s="35" t="s">
        <v>60</v>
      </c>
      <c r="G36" s="35" t="s">
        <v>61</v>
      </c>
      <c r="H36" s="36">
        <v>25000000</v>
      </c>
      <c r="I36" s="27" t="s">
        <v>300</v>
      </c>
    </row>
    <row r="37" spans="2:9">
      <c r="B37" s="33" t="s">
        <v>60</v>
      </c>
      <c r="C37" s="33" t="s">
        <v>61</v>
      </c>
      <c r="D37" s="34">
        <v>23590000</v>
      </c>
      <c r="E37" s="31" t="s">
        <v>300</v>
      </c>
      <c r="F37" s="44" t="s">
        <v>281</v>
      </c>
      <c r="G37" s="43"/>
      <c r="H37" s="41">
        <v>25000000</v>
      </c>
      <c r="I37" s="43" t="s">
        <v>279</v>
      </c>
    </row>
    <row r="38" spans="2:9">
      <c r="B38" s="26" t="s">
        <v>281</v>
      </c>
      <c r="C38" s="27"/>
      <c r="D38" s="29">
        <v>23590000</v>
      </c>
      <c r="E38" s="30" t="s">
        <v>279</v>
      </c>
      <c r="F38" s="35" t="s">
        <v>62</v>
      </c>
      <c r="G38" s="35" t="s">
        <v>63</v>
      </c>
      <c r="H38" s="36">
        <v>7100000</v>
      </c>
      <c r="I38" s="27" t="s">
        <v>300</v>
      </c>
    </row>
    <row r="39" spans="2:9">
      <c r="B39" s="33" t="s">
        <v>62</v>
      </c>
      <c r="C39" s="33" t="s">
        <v>63</v>
      </c>
      <c r="D39" s="34">
        <v>6700000</v>
      </c>
      <c r="E39" s="31" t="s">
        <v>300</v>
      </c>
      <c r="F39" s="35" t="s">
        <v>64</v>
      </c>
      <c r="G39" s="35" t="s">
        <v>65</v>
      </c>
      <c r="H39" s="36">
        <v>7100000</v>
      </c>
      <c r="I39" s="27" t="s">
        <v>300</v>
      </c>
    </row>
    <row r="40" spans="2:9">
      <c r="B40" s="33" t="s">
        <v>64</v>
      </c>
      <c r="C40" s="33" t="s">
        <v>65</v>
      </c>
      <c r="D40" s="34">
        <v>6700000</v>
      </c>
      <c r="E40" s="31" t="s">
        <v>300</v>
      </c>
      <c r="F40" s="65" t="s">
        <v>186</v>
      </c>
      <c r="G40" s="35" t="s">
        <v>187</v>
      </c>
      <c r="H40" s="36">
        <v>1775000</v>
      </c>
      <c r="I40" s="27" t="s">
        <v>300</v>
      </c>
    </row>
    <row r="41" spans="2:9">
      <c r="B41" s="63" t="s">
        <v>66</v>
      </c>
      <c r="C41" s="33" t="s">
        <v>67</v>
      </c>
      <c r="D41" s="34">
        <v>6700000</v>
      </c>
      <c r="E41" s="31" t="s">
        <v>300</v>
      </c>
      <c r="F41" s="35" t="s">
        <v>68</v>
      </c>
      <c r="G41" s="35" t="s">
        <v>69</v>
      </c>
      <c r="H41" s="36">
        <v>25000000</v>
      </c>
      <c r="I41" s="27" t="s">
        <v>300</v>
      </c>
    </row>
    <row r="42" spans="2:9">
      <c r="B42" s="33" t="s">
        <v>68</v>
      </c>
      <c r="C42" s="33" t="s">
        <v>69</v>
      </c>
      <c r="D42" s="34">
        <v>23590000</v>
      </c>
      <c r="E42" s="31" t="s">
        <v>300</v>
      </c>
      <c r="F42" s="35" t="s">
        <v>72</v>
      </c>
      <c r="G42" s="35" t="s">
        <v>73</v>
      </c>
      <c r="H42" s="36">
        <v>7100000</v>
      </c>
      <c r="I42" s="27" t="s">
        <v>300</v>
      </c>
    </row>
    <row r="43" spans="2:9">
      <c r="B43" s="33" t="s">
        <v>70</v>
      </c>
      <c r="C43" s="33" t="s">
        <v>71</v>
      </c>
      <c r="D43" s="34">
        <v>6700000</v>
      </c>
      <c r="E43" s="31" t="s">
        <v>300</v>
      </c>
      <c r="F43" s="35" t="s">
        <v>74</v>
      </c>
      <c r="G43" s="35" t="s">
        <v>75</v>
      </c>
      <c r="H43" s="36">
        <v>7100000</v>
      </c>
      <c r="I43" s="27" t="s">
        <v>300</v>
      </c>
    </row>
    <row r="44" spans="2:9">
      <c r="B44" s="33" t="s">
        <v>72</v>
      </c>
      <c r="C44" s="33" t="s">
        <v>73</v>
      </c>
      <c r="D44" s="34">
        <v>6700000</v>
      </c>
      <c r="E44" s="31" t="s">
        <v>300</v>
      </c>
      <c r="F44" s="44" t="s">
        <v>282</v>
      </c>
      <c r="G44" s="43"/>
      <c r="H44" s="41">
        <v>25000000</v>
      </c>
      <c r="I44" s="43" t="s">
        <v>279</v>
      </c>
    </row>
    <row r="45" spans="2:9">
      <c r="B45" s="33" t="s">
        <v>74</v>
      </c>
      <c r="C45" s="33" t="s">
        <v>75</v>
      </c>
      <c r="D45" s="34">
        <v>6700000</v>
      </c>
      <c r="E45" s="31" t="s">
        <v>300</v>
      </c>
      <c r="F45" s="35" t="s">
        <v>76</v>
      </c>
      <c r="G45" s="35" t="s">
        <v>77</v>
      </c>
      <c r="H45" s="36">
        <v>13372000</v>
      </c>
      <c r="I45" s="27" t="s">
        <v>300</v>
      </c>
    </row>
    <row r="46" spans="2:9">
      <c r="B46" s="26" t="s">
        <v>282</v>
      </c>
      <c r="C46" s="27"/>
      <c r="D46" s="29">
        <v>23590000</v>
      </c>
      <c r="E46" s="30" t="s">
        <v>279</v>
      </c>
      <c r="F46" s="27" t="s">
        <v>290</v>
      </c>
      <c r="G46" s="27"/>
      <c r="H46" s="41">
        <v>7100000</v>
      </c>
      <c r="I46" s="27" t="s">
        <v>289</v>
      </c>
    </row>
    <row r="47" spans="2:9">
      <c r="B47" s="67" t="s">
        <v>283</v>
      </c>
      <c r="C47" s="27"/>
      <c r="D47" s="29">
        <v>6700000</v>
      </c>
      <c r="E47" s="30" t="s">
        <v>279</v>
      </c>
      <c r="F47" s="35" t="s">
        <v>80</v>
      </c>
      <c r="G47" s="35" t="s">
        <v>81</v>
      </c>
      <c r="H47" s="36">
        <v>25000000</v>
      </c>
      <c r="I47" s="27" t="s">
        <v>300</v>
      </c>
    </row>
    <row r="48" spans="2:9">
      <c r="B48" s="33" t="s">
        <v>76</v>
      </c>
      <c r="C48" s="33" t="s">
        <v>77</v>
      </c>
      <c r="D48" s="34">
        <v>6307500</v>
      </c>
      <c r="E48" s="31" t="s">
        <v>300</v>
      </c>
      <c r="F48" s="35" t="s">
        <v>84</v>
      </c>
      <c r="G48" s="35" t="s">
        <v>85</v>
      </c>
      <c r="H48" s="36">
        <v>25000000</v>
      </c>
      <c r="I48" s="27" t="s">
        <v>300</v>
      </c>
    </row>
    <row r="49" spans="2:9">
      <c r="B49" s="63" t="s">
        <v>188</v>
      </c>
      <c r="C49" s="33" t="s">
        <v>189</v>
      </c>
      <c r="D49" s="34">
        <v>6700000</v>
      </c>
      <c r="E49" s="31" t="s">
        <v>300</v>
      </c>
      <c r="F49" s="35" t="s">
        <v>86</v>
      </c>
      <c r="G49" s="35" t="s">
        <v>87</v>
      </c>
      <c r="H49" s="36">
        <v>7100000</v>
      </c>
      <c r="I49" s="27" t="s">
        <v>300</v>
      </c>
    </row>
    <row r="50" spans="2:9">
      <c r="B50" s="27" t="s">
        <v>290</v>
      </c>
      <c r="C50" s="27"/>
      <c r="D50" s="29">
        <v>6700000</v>
      </c>
      <c r="E50" s="31" t="s">
        <v>289</v>
      </c>
      <c r="F50" s="35" t="s">
        <v>88</v>
      </c>
      <c r="G50" s="35" t="s">
        <v>89</v>
      </c>
      <c r="H50" s="36">
        <v>50000000</v>
      </c>
      <c r="I50" s="27" t="s">
        <v>300</v>
      </c>
    </row>
    <row r="51" spans="2:9">
      <c r="B51" s="33" t="s">
        <v>78</v>
      </c>
      <c r="C51" s="33" t="s">
        <v>79</v>
      </c>
      <c r="D51" s="34">
        <v>12615000</v>
      </c>
      <c r="E51" s="31" t="s">
        <v>300</v>
      </c>
      <c r="F51" s="65" t="s">
        <v>90</v>
      </c>
      <c r="G51" s="35" t="s">
        <v>91</v>
      </c>
      <c r="H51" s="36">
        <v>7100000</v>
      </c>
      <c r="I51" s="27" t="s">
        <v>300</v>
      </c>
    </row>
    <row r="52" spans="2:9">
      <c r="B52" s="33" t="s">
        <v>80</v>
      </c>
      <c r="C52" s="33" t="s">
        <v>81</v>
      </c>
      <c r="D52" s="34">
        <v>22000000</v>
      </c>
      <c r="E52" s="31" t="s">
        <v>300</v>
      </c>
      <c r="F52" s="65" t="s">
        <v>92</v>
      </c>
      <c r="G52" s="35" t="s">
        <v>93</v>
      </c>
      <c r="H52" s="36">
        <v>13372000</v>
      </c>
      <c r="I52" s="27" t="s">
        <v>300</v>
      </c>
    </row>
    <row r="53" spans="2:9">
      <c r="B53" s="33" t="s">
        <v>82</v>
      </c>
      <c r="C53" s="33" t="s">
        <v>83</v>
      </c>
      <c r="D53" s="34">
        <v>22500000</v>
      </c>
      <c r="E53" s="31" t="s">
        <v>300</v>
      </c>
      <c r="F53" s="35" t="s">
        <v>190</v>
      </c>
      <c r="G53" s="35" t="s">
        <v>191</v>
      </c>
      <c r="H53" s="36">
        <v>13800000</v>
      </c>
      <c r="I53" s="27" t="s">
        <v>300</v>
      </c>
    </row>
    <row r="54" spans="2:9">
      <c r="B54" s="33" t="s">
        <v>84</v>
      </c>
      <c r="C54" s="33" t="s">
        <v>85</v>
      </c>
      <c r="D54" s="34">
        <v>23590000</v>
      </c>
      <c r="E54" s="31" t="s">
        <v>300</v>
      </c>
      <c r="F54" s="35" t="s">
        <v>94</v>
      </c>
      <c r="G54" s="35" t="s">
        <v>95</v>
      </c>
      <c r="H54" s="36">
        <v>25000000</v>
      </c>
      <c r="I54" s="27" t="s">
        <v>300</v>
      </c>
    </row>
    <row r="55" spans="2:9" ht="15">
      <c r="B55" s="33" t="s">
        <v>86</v>
      </c>
      <c r="C55" s="33" t="s">
        <v>87</v>
      </c>
      <c r="D55" s="34">
        <v>6700000</v>
      </c>
      <c r="E55" s="31" t="s">
        <v>300</v>
      </c>
      <c r="F55" s="66" t="s">
        <v>301</v>
      </c>
      <c r="G55" s="43"/>
      <c r="H55" s="41">
        <v>7100000</v>
      </c>
      <c r="I55" s="43" t="s">
        <v>279</v>
      </c>
    </row>
    <row r="56" spans="2:9">
      <c r="B56" s="33" t="s">
        <v>88</v>
      </c>
      <c r="C56" s="33" t="s">
        <v>89</v>
      </c>
      <c r="D56" s="34">
        <v>21442540</v>
      </c>
      <c r="E56" s="31" t="s">
        <v>300</v>
      </c>
      <c r="F56" s="35" t="s">
        <v>96</v>
      </c>
      <c r="G56" s="35" t="s">
        <v>97</v>
      </c>
      <c r="H56" s="36">
        <v>7100000</v>
      </c>
      <c r="I56" s="27" t="s">
        <v>300</v>
      </c>
    </row>
    <row r="57" spans="2:9">
      <c r="B57" s="33" t="s">
        <v>90</v>
      </c>
      <c r="C57" s="33" t="s">
        <v>91</v>
      </c>
      <c r="D57" s="34">
        <v>6700000</v>
      </c>
      <c r="E57" s="31" t="s">
        <v>300</v>
      </c>
      <c r="F57" s="65" t="s">
        <v>257</v>
      </c>
      <c r="G57" s="35" t="s">
        <v>185</v>
      </c>
      <c r="H57" s="36">
        <v>1183000</v>
      </c>
      <c r="I57" s="27" t="s">
        <v>300</v>
      </c>
    </row>
    <row r="58" spans="2:9">
      <c r="B58" s="33" t="s">
        <v>92</v>
      </c>
      <c r="C58" s="33" t="s">
        <v>93</v>
      </c>
      <c r="D58" s="34">
        <v>4205000</v>
      </c>
      <c r="E58" s="31" t="s">
        <v>300</v>
      </c>
      <c r="F58" s="35" t="s">
        <v>98</v>
      </c>
      <c r="G58" s="35" t="s">
        <v>99</v>
      </c>
      <c r="H58" s="36">
        <v>7100000</v>
      </c>
      <c r="I58" s="27" t="s">
        <v>300</v>
      </c>
    </row>
    <row r="59" spans="2:9">
      <c r="B59" s="33" t="s">
        <v>190</v>
      </c>
      <c r="C59" s="33"/>
      <c r="D59" s="34">
        <v>6700000</v>
      </c>
      <c r="E59" s="31" t="s">
        <v>300</v>
      </c>
      <c r="F59" s="35" t="s">
        <v>100</v>
      </c>
      <c r="G59" s="35" t="s">
        <v>101</v>
      </c>
      <c r="H59" s="36">
        <v>25000000</v>
      </c>
      <c r="I59" s="27" t="s">
        <v>300</v>
      </c>
    </row>
    <row r="60" spans="2:9">
      <c r="B60" s="33" t="s">
        <v>94</v>
      </c>
      <c r="C60" s="33" t="s">
        <v>95</v>
      </c>
      <c r="D60" s="34">
        <v>23590000</v>
      </c>
      <c r="E60" s="31" t="s">
        <v>300</v>
      </c>
      <c r="F60" s="65" t="s">
        <v>192</v>
      </c>
      <c r="G60" s="35" t="s">
        <v>193</v>
      </c>
      <c r="H60" s="36">
        <v>7100000</v>
      </c>
      <c r="I60" s="27" t="s">
        <v>300</v>
      </c>
    </row>
    <row r="61" spans="2:9">
      <c r="B61" s="33" t="s">
        <v>96</v>
      </c>
      <c r="C61" s="33" t="s">
        <v>97</v>
      </c>
      <c r="D61" s="34">
        <v>3350000</v>
      </c>
      <c r="E61" s="31" t="s">
        <v>300</v>
      </c>
      <c r="F61" s="35" t="s">
        <v>102</v>
      </c>
      <c r="G61" s="35" t="s">
        <v>103</v>
      </c>
      <c r="H61" s="36">
        <v>7100000</v>
      </c>
      <c r="I61" s="27" t="s">
        <v>300</v>
      </c>
    </row>
    <row r="62" spans="2:9">
      <c r="B62" s="33" t="s">
        <v>98</v>
      </c>
      <c r="C62" s="33" t="s">
        <v>99</v>
      </c>
      <c r="D62" s="34">
        <v>6700000</v>
      </c>
      <c r="E62" s="31" t="s">
        <v>300</v>
      </c>
      <c r="F62" s="35" t="s">
        <v>104</v>
      </c>
      <c r="G62" s="35" t="s">
        <v>105</v>
      </c>
      <c r="H62" s="36">
        <v>7100000</v>
      </c>
      <c r="I62" s="27" t="s">
        <v>300</v>
      </c>
    </row>
    <row r="63" spans="2:9">
      <c r="B63" s="33" t="s">
        <v>100</v>
      </c>
      <c r="C63" s="33" t="s">
        <v>101</v>
      </c>
      <c r="D63" s="34">
        <v>22250000</v>
      </c>
      <c r="E63" s="31" t="s">
        <v>300</v>
      </c>
      <c r="F63" s="68" t="s">
        <v>194</v>
      </c>
      <c r="G63" s="35" t="s">
        <v>195</v>
      </c>
      <c r="H63" s="36">
        <v>7100000</v>
      </c>
      <c r="I63" s="27" t="s">
        <v>300</v>
      </c>
    </row>
    <row r="64" spans="2:9">
      <c r="B64" s="33" t="s">
        <v>102</v>
      </c>
      <c r="C64" s="33" t="s">
        <v>103</v>
      </c>
      <c r="D64" s="34">
        <v>12550000</v>
      </c>
      <c r="E64" s="31" t="s">
        <v>300</v>
      </c>
      <c r="F64" s="35" t="s">
        <v>108</v>
      </c>
      <c r="G64" s="35" t="s">
        <v>109</v>
      </c>
      <c r="H64" s="36">
        <v>25000000</v>
      </c>
      <c r="I64" s="27" t="s">
        <v>300</v>
      </c>
    </row>
    <row r="65" spans="2:9">
      <c r="B65" s="33" t="s">
        <v>104</v>
      </c>
      <c r="C65" s="33" t="s">
        <v>105</v>
      </c>
      <c r="D65" s="34">
        <v>6700000</v>
      </c>
      <c r="E65" s="31" t="s">
        <v>300</v>
      </c>
      <c r="F65" s="35" t="s">
        <v>110</v>
      </c>
      <c r="G65" s="35" t="s">
        <v>111</v>
      </c>
      <c r="H65" s="36">
        <v>23590000</v>
      </c>
      <c r="I65" s="27" t="s">
        <v>300</v>
      </c>
    </row>
    <row r="66" spans="2:9">
      <c r="B66" s="63" t="s">
        <v>106</v>
      </c>
      <c r="C66" s="33" t="s">
        <v>107</v>
      </c>
      <c r="D66" s="34">
        <v>12299625</v>
      </c>
      <c r="E66" s="31" t="s">
        <v>300</v>
      </c>
      <c r="F66" s="65" t="s">
        <v>196</v>
      </c>
      <c r="G66" s="35" t="s">
        <v>197</v>
      </c>
      <c r="H66" s="36">
        <v>3550000</v>
      </c>
      <c r="I66" s="27" t="s">
        <v>300</v>
      </c>
    </row>
    <row r="67" spans="2:9">
      <c r="B67" s="33" t="s">
        <v>108</v>
      </c>
      <c r="C67" s="33" t="s">
        <v>109</v>
      </c>
      <c r="D67" s="34">
        <v>23590000</v>
      </c>
      <c r="E67" s="31" t="s">
        <v>300</v>
      </c>
      <c r="F67" s="65" t="s">
        <v>198</v>
      </c>
      <c r="G67" s="35" t="s">
        <v>199</v>
      </c>
      <c r="H67" s="36">
        <v>7100000</v>
      </c>
      <c r="I67" s="27" t="s">
        <v>300</v>
      </c>
    </row>
    <row r="68" spans="2:9">
      <c r="B68" s="33" t="s">
        <v>110</v>
      </c>
      <c r="C68" s="33" t="s">
        <v>111</v>
      </c>
      <c r="D68" s="34">
        <v>23590000</v>
      </c>
      <c r="E68" s="31" t="s">
        <v>300</v>
      </c>
      <c r="F68" s="35" t="s">
        <v>112</v>
      </c>
      <c r="G68" s="35" t="s">
        <v>113</v>
      </c>
      <c r="H68" s="36">
        <v>25000000</v>
      </c>
      <c r="I68" s="27" t="s">
        <v>300</v>
      </c>
    </row>
    <row r="69" spans="2:9">
      <c r="B69" s="33" t="s">
        <v>112</v>
      </c>
      <c r="C69" s="33" t="s">
        <v>113</v>
      </c>
      <c r="D69" s="34">
        <v>23590000</v>
      </c>
      <c r="E69" s="31" t="s">
        <v>300</v>
      </c>
      <c r="F69" s="35" t="s">
        <v>114</v>
      </c>
      <c r="G69" s="35" t="s">
        <v>115</v>
      </c>
      <c r="H69" s="36">
        <v>7100000</v>
      </c>
      <c r="I69" s="27" t="s">
        <v>300</v>
      </c>
    </row>
    <row r="70" spans="2:9">
      <c r="B70" s="33" t="s">
        <v>114</v>
      </c>
      <c r="C70" s="33" t="s">
        <v>115</v>
      </c>
      <c r="D70" s="34">
        <v>6700000</v>
      </c>
      <c r="E70" s="31" t="s">
        <v>300</v>
      </c>
      <c r="F70" s="35" t="s">
        <v>118</v>
      </c>
      <c r="G70" s="35" t="s">
        <v>119</v>
      </c>
      <c r="H70" s="36">
        <v>7100000</v>
      </c>
      <c r="I70" s="27" t="s">
        <v>300</v>
      </c>
    </row>
    <row r="71" spans="2:9">
      <c r="B71" s="33" t="s">
        <v>116</v>
      </c>
      <c r="C71" s="33" t="s">
        <v>117</v>
      </c>
      <c r="D71" s="34">
        <v>12615000</v>
      </c>
      <c r="E71" s="31" t="s">
        <v>300</v>
      </c>
      <c r="F71" s="65" t="s">
        <v>200</v>
      </c>
      <c r="G71" s="35" t="s">
        <v>201</v>
      </c>
      <c r="H71" s="36">
        <v>25000000</v>
      </c>
      <c r="I71" s="27" t="s">
        <v>300</v>
      </c>
    </row>
    <row r="72" spans="2:9">
      <c r="B72" s="33" t="s">
        <v>118</v>
      </c>
      <c r="C72" s="33" t="s">
        <v>119</v>
      </c>
      <c r="D72" s="34">
        <v>6700000</v>
      </c>
      <c r="E72" s="31" t="s">
        <v>300</v>
      </c>
      <c r="F72" s="35" t="s">
        <v>122</v>
      </c>
      <c r="G72" s="35" t="s">
        <v>123</v>
      </c>
      <c r="H72" s="36">
        <v>7100000</v>
      </c>
      <c r="I72" s="27" t="s">
        <v>300</v>
      </c>
    </row>
    <row r="73" spans="2:9">
      <c r="B73" s="33" t="s">
        <v>122</v>
      </c>
      <c r="C73" s="33" t="s">
        <v>123</v>
      </c>
      <c r="D73" s="34">
        <v>6700000</v>
      </c>
      <c r="E73" s="31" t="s">
        <v>300</v>
      </c>
      <c r="F73" s="35" t="s">
        <v>126</v>
      </c>
      <c r="G73" s="35" t="s">
        <v>127</v>
      </c>
      <c r="H73" s="36">
        <v>7100000</v>
      </c>
      <c r="I73" s="27" t="s">
        <v>300</v>
      </c>
    </row>
    <row r="74" spans="2:9">
      <c r="B74" s="33" t="s">
        <v>124</v>
      </c>
      <c r="C74" s="33" t="s">
        <v>125</v>
      </c>
      <c r="D74" s="34">
        <v>12615000</v>
      </c>
      <c r="E74" s="31" t="s">
        <v>300</v>
      </c>
      <c r="F74" s="44" t="s">
        <v>284</v>
      </c>
      <c r="G74" s="43"/>
      <c r="H74" s="41">
        <v>25000000</v>
      </c>
      <c r="I74" s="43" t="s">
        <v>279</v>
      </c>
    </row>
    <row r="75" spans="2:9">
      <c r="B75" s="33" t="s">
        <v>126</v>
      </c>
      <c r="C75" s="33" t="s">
        <v>127</v>
      </c>
      <c r="D75" s="34">
        <v>6700000</v>
      </c>
      <c r="E75" s="31" t="s">
        <v>300</v>
      </c>
      <c r="F75" s="35" t="s">
        <v>202</v>
      </c>
      <c r="G75" s="35" t="s">
        <v>203</v>
      </c>
      <c r="H75" s="36">
        <v>13372000</v>
      </c>
      <c r="I75" s="27" t="s">
        <v>300</v>
      </c>
    </row>
    <row r="76" spans="2:9">
      <c r="B76" s="26" t="s">
        <v>284</v>
      </c>
      <c r="C76" s="27"/>
      <c r="D76" s="29">
        <v>23590000</v>
      </c>
      <c r="E76" s="30" t="s">
        <v>279</v>
      </c>
      <c r="F76" s="35" t="s">
        <v>204</v>
      </c>
      <c r="G76" s="35" t="s">
        <v>205</v>
      </c>
      <c r="H76" s="36">
        <v>23200000</v>
      </c>
      <c r="I76" s="27" t="s">
        <v>300</v>
      </c>
    </row>
    <row r="77" spans="2:9">
      <c r="B77" s="26" t="s">
        <v>285</v>
      </c>
      <c r="C77" s="27"/>
      <c r="D77" s="29">
        <v>23590000</v>
      </c>
      <c r="E77" s="30" t="s">
        <v>279</v>
      </c>
      <c r="F77" s="44" t="s">
        <v>285</v>
      </c>
      <c r="G77" s="43"/>
      <c r="H77" s="41">
        <v>25000000</v>
      </c>
      <c r="I77" s="43" t="s">
        <v>279</v>
      </c>
    </row>
    <row r="78" spans="2:9">
      <c r="B78" s="33" t="s">
        <v>128</v>
      </c>
      <c r="C78" s="33" t="s">
        <v>129</v>
      </c>
      <c r="D78" s="34">
        <v>6700000</v>
      </c>
      <c r="E78" s="31" t="s">
        <v>300</v>
      </c>
      <c r="F78" s="35" t="s">
        <v>128</v>
      </c>
      <c r="G78" s="35" t="s">
        <v>129</v>
      </c>
      <c r="H78" s="36">
        <v>7100000</v>
      </c>
      <c r="I78" s="27" t="s">
        <v>300</v>
      </c>
    </row>
    <row r="79" spans="2:9">
      <c r="B79" s="33" t="s">
        <v>130</v>
      </c>
      <c r="C79" s="33" t="s">
        <v>131</v>
      </c>
      <c r="D79" s="34">
        <v>23590000</v>
      </c>
      <c r="E79" s="31" t="s">
        <v>300</v>
      </c>
      <c r="F79" s="35" t="s">
        <v>206</v>
      </c>
      <c r="G79" s="35" t="s">
        <v>207</v>
      </c>
      <c r="H79" s="36">
        <v>7100000</v>
      </c>
      <c r="I79" s="27" t="s">
        <v>300</v>
      </c>
    </row>
    <row r="80" spans="2:9">
      <c r="B80" s="33" t="s">
        <v>132</v>
      </c>
      <c r="C80" s="33" t="s">
        <v>133</v>
      </c>
      <c r="D80" s="34">
        <v>12615000</v>
      </c>
      <c r="E80" s="31" t="s">
        <v>300</v>
      </c>
      <c r="F80" s="35" t="s">
        <v>130</v>
      </c>
      <c r="G80" s="35" t="s">
        <v>131</v>
      </c>
      <c r="H80" s="36">
        <v>25000000</v>
      </c>
      <c r="I80" s="27" t="s">
        <v>300</v>
      </c>
    </row>
    <row r="81" spans="2:9">
      <c r="B81" s="33" t="s">
        <v>134</v>
      </c>
      <c r="C81" s="33" t="s">
        <v>135</v>
      </c>
      <c r="D81" s="34">
        <v>6700000</v>
      </c>
      <c r="E81" s="31" t="s">
        <v>300</v>
      </c>
      <c r="F81" s="35" t="s">
        <v>132</v>
      </c>
      <c r="G81" s="35" t="s">
        <v>133</v>
      </c>
      <c r="H81" s="36">
        <v>13372000</v>
      </c>
      <c r="I81" s="27" t="s">
        <v>300</v>
      </c>
    </row>
    <row r="82" spans="2:9">
      <c r="B82" s="33" t="s">
        <v>136</v>
      </c>
      <c r="C82" s="33" t="s">
        <v>137</v>
      </c>
      <c r="D82" s="34">
        <v>12615000</v>
      </c>
      <c r="E82" s="31" t="s">
        <v>300</v>
      </c>
      <c r="F82" s="35" t="s">
        <v>134</v>
      </c>
      <c r="G82" s="35" t="s">
        <v>135</v>
      </c>
      <c r="H82" s="36">
        <v>7100000</v>
      </c>
      <c r="I82" s="27" t="s">
        <v>300</v>
      </c>
    </row>
    <row r="83" spans="2:9">
      <c r="B83" s="26" t="s">
        <v>286</v>
      </c>
      <c r="C83" s="27"/>
      <c r="D83" s="29">
        <v>6700000</v>
      </c>
      <c r="E83" s="30" t="s">
        <v>279</v>
      </c>
      <c r="F83" s="35" t="s">
        <v>136</v>
      </c>
      <c r="G83" s="35" t="s">
        <v>137</v>
      </c>
      <c r="H83" s="36">
        <v>13372000</v>
      </c>
      <c r="I83" s="27" t="s">
        <v>300</v>
      </c>
    </row>
    <row r="84" spans="2:9">
      <c r="B84" s="26" t="s">
        <v>287</v>
      </c>
      <c r="C84" s="27"/>
      <c r="D84" s="29">
        <v>6700000</v>
      </c>
      <c r="E84" s="30" t="s">
        <v>279</v>
      </c>
      <c r="F84" s="65" t="s">
        <v>208</v>
      </c>
      <c r="G84" s="35" t="s">
        <v>209</v>
      </c>
      <c r="H84" s="36">
        <v>7100000</v>
      </c>
      <c r="I84" s="27" t="s">
        <v>300</v>
      </c>
    </row>
    <row r="85" spans="2:9">
      <c r="B85" s="33" t="s">
        <v>138</v>
      </c>
      <c r="C85" s="33" t="s">
        <v>139</v>
      </c>
      <c r="D85" s="34">
        <v>6700000</v>
      </c>
      <c r="E85" s="31" t="s">
        <v>300</v>
      </c>
      <c r="F85" s="44" t="s">
        <v>287</v>
      </c>
      <c r="G85" s="43"/>
      <c r="H85" s="41">
        <v>7100000</v>
      </c>
      <c r="I85" s="43" t="s">
        <v>279</v>
      </c>
    </row>
    <row r="86" spans="2:9">
      <c r="B86" s="33" t="s">
        <v>140</v>
      </c>
      <c r="C86" s="33" t="s">
        <v>141</v>
      </c>
      <c r="D86" s="34">
        <v>23590000</v>
      </c>
      <c r="E86" s="31" t="s">
        <v>300</v>
      </c>
      <c r="F86" s="35" t="s">
        <v>138</v>
      </c>
      <c r="G86" s="35" t="s">
        <v>139</v>
      </c>
      <c r="H86" s="36">
        <v>7100000</v>
      </c>
      <c r="I86" s="27" t="s">
        <v>300</v>
      </c>
    </row>
    <row r="87" spans="2:9">
      <c r="B87" s="33" t="s">
        <v>142</v>
      </c>
      <c r="C87" s="33" t="s">
        <v>143</v>
      </c>
      <c r="D87" s="34">
        <v>23590000</v>
      </c>
      <c r="E87" s="31" t="s">
        <v>300</v>
      </c>
      <c r="F87" s="35" t="s">
        <v>140</v>
      </c>
      <c r="G87" s="35" t="s">
        <v>141</v>
      </c>
      <c r="H87" s="36">
        <v>25000000</v>
      </c>
      <c r="I87" s="27" t="s">
        <v>300</v>
      </c>
    </row>
    <row r="88" spans="2:9">
      <c r="B88" s="33" t="s">
        <v>144</v>
      </c>
      <c r="C88" s="33" t="s">
        <v>145</v>
      </c>
      <c r="D88" s="34">
        <v>20641250</v>
      </c>
      <c r="E88" s="31" t="s">
        <v>300</v>
      </c>
      <c r="F88" s="35" t="s">
        <v>142</v>
      </c>
      <c r="G88" s="35" t="s">
        <v>143</v>
      </c>
      <c r="H88" s="36">
        <v>25000000</v>
      </c>
      <c r="I88" s="27" t="s">
        <v>300</v>
      </c>
    </row>
    <row r="89" spans="2:9">
      <c r="B89" s="33" t="s">
        <v>146</v>
      </c>
      <c r="C89" s="33" t="s">
        <v>147</v>
      </c>
      <c r="D89" s="34">
        <v>6700000</v>
      </c>
      <c r="E89" s="31" t="s">
        <v>300</v>
      </c>
      <c r="F89" s="35" t="s">
        <v>144</v>
      </c>
      <c r="G89" s="35" t="s">
        <v>145</v>
      </c>
      <c r="H89" s="36">
        <v>2948750</v>
      </c>
      <c r="I89" s="27" t="s">
        <v>300</v>
      </c>
    </row>
    <row r="90" spans="2:9">
      <c r="B90" s="33" t="s">
        <v>148</v>
      </c>
      <c r="C90" s="33" t="s">
        <v>149</v>
      </c>
      <c r="D90" s="34">
        <v>23590000</v>
      </c>
      <c r="E90" s="31" t="s">
        <v>300</v>
      </c>
      <c r="F90" s="35" t="s">
        <v>146</v>
      </c>
      <c r="G90" s="35" t="s">
        <v>147</v>
      </c>
      <c r="H90" s="36">
        <v>7100000</v>
      </c>
      <c r="I90" s="27" t="s">
        <v>300</v>
      </c>
    </row>
    <row r="91" spans="2:9">
      <c r="B91" s="33" t="s">
        <v>150</v>
      </c>
      <c r="C91" s="33" t="s">
        <v>151</v>
      </c>
      <c r="D91" s="34">
        <v>6700000</v>
      </c>
      <c r="E91" s="31" t="s">
        <v>300</v>
      </c>
      <c r="F91" s="35" t="s">
        <v>148</v>
      </c>
      <c r="G91" s="35" t="s">
        <v>149</v>
      </c>
      <c r="H91" s="36">
        <v>25000000</v>
      </c>
      <c r="I91" s="27" t="s">
        <v>300</v>
      </c>
    </row>
    <row r="92" spans="2:9">
      <c r="B92" s="33" t="s">
        <v>152</v>
      </c>
      <c r="C92" s="33" t="s">
        <v>153</v>
      </c>
      <c r="D92" s="34">
        <v>6700000</v>
      </c>
      <c r="E92" s="31" t="s">
        <v>300</v>
      </c>
      <c r="F92" s="35" t="s">
        <v>210</v>
      </c>
      <c r="G92" s="35" t="s">
        <v>211</v>
      </c>
      <c r="H92" s="36">
        <v>7100000</v>
      </c>
      <c r="I92" s="27" t="s">
        <v>300</v>
      </c>
    </row>
    <row r="93" spans="2:9">
      <c r="B93" s="33" t="s">
        <v>154</v>
      </c>
      <c r="C93" s="33" t="s">
        <v>155</v>
      </c>
      <c r="D93" s="34">
        <v>23590000</v>
      </c>
      <c r="E93" s="31" t="s">
        <v>300</v>
      </c>
      <c r="F93" s="35" t="s">
        <v>152</v>
      </c>
      <c r="G93" s="35" t="s">
        <v>153</v>
      </c>
      <c r="H93" s="36">
        <v>7100000</v>
      </c>
      <c r="I93" s="27" t="s">
        <v>300</v>
      </c>
    </row>
    <row r="94" spans="2:9">
      <c r="B94" s="33" t="s">
        <v>156</v>
      </c>
      <c r="C94" s="33" t="s">
        <v>157</v>
      </c>
      <c r="D94" s="34">
        <v>22891736</v>
      </c>
      <c r="E94" s="31" t="s">
        <v>300</v>
      </c>
      <c r="F94" s="65" t="s">
        <v>212</v>
      </c>
      <c r="G94" s="35" t="s">
        <v>213</v>
      </c>
      <c r="H94" s="36">
        <v>7100000</v>
      </c>
      <c r="I94" s="27" t="s">
        <v>300</v>
      </c>
    </row>
    <row r="95" spans="2:9">
      <c r="B95" s="33" t="s">
        <v>158</v>
      </c>
      <c r="C95" s="33" t="s">
        <v>159</v>
      </c>
      <c r="D95" s="34">
        <v>23590000</v>
      </c>
      <c r="E95" s="31" t="s">
        <v>300</v>
      </c>
      <c r="F95" s="35" t="s">
        <v>154</v>
      </c>
      <c r="G95" s="35" t="s">
        <v>155</v>
      </c>
      <c r="H95" s="36">
        <v>25000000</v>
      </c>
      <c r="I95" s="27" t="s">
        <v>300</v>
      </c>
    </row>
    <row r="96" spans="2:9">
      <c r="B96" s="33" t="s">
        <v>160</v>
      </c>
      <c r="C96" s="33" t="s">
        <v>161</v>
      </c>
      <c r="D96" s="34">
        <v>6700000</v>
      </c>
      <c r="E96" s="31" t="s">
        <v>300</v>
      </c>
      <c r="F96" s="35" t="s">
        <v>156</v>
      </c>
      <c r="G96" s="35" t="s">
        <v>157</v>
      </c>
      <c r="H96" s="36">
        <v>25000000</v>
      </c>
      <c r="I96" s="27" t="s">
        <v>300</v>
      </c>
    </row>
    <row r="97" spans="2:9">
      <c r="B97" s="33" t="s">
        <v>162</v>
      </c>
      <c r="C97" s="33" t="s">
        <v>163</v>
      </c>
      <c r="D97" s="34">
        <v>6700000</v>
      </c>
      <c r="E97" s="31" t="s">
        <v>300</v>
      </c>
      <c r="F97" s="35" t="s">
        <v>158</v>
      </c>
      <c r="G97" s="35" t="s">
        <v>159</v>
      </c>
      <c r="H97" s="36">
        <v>25000000</v>
      </c>
      <c r="I97" s="27" t="s">
        <v>300</v>
      </c>
    </row>
    <row r="98" spans="2:9">
      <c r="B98" s="33" t="s">
        <v>164</v>
      </c>
      <c r="C98" s="33" t="s">
        <v>165</v>
      </c>
      <c r="D98" s="34">
        <v>6700000</v>
      </c>
      <c r="E98" s="31" t="s">
        <v>300</v>
      </c>
      <c r="F98" s="35" t="s">
        <v>160</v>
      </c>
      <c r="G98" s="35" t="s">
        <v>161</v>
      </c>
      <c r="H98" s="36">
        <v>7100000</v>
      </c>
      <c r="I98" s="27" t="s">
        <v>300</v>
      </c>
    </row>
    <row r="99" spans="2:9">
      <c r="B99" s="33" t="s">
        <v>166</v>
      </c>
      <c r="C99" s="33" t="s">
        <v>167</v>
      </c>
      <c r="D99" s="34">
        <v>6700000</v>
      </c>
      <c r="E99" s="31" t="s">
        <v>300</v>
      </c>
      <c r="F99" s="35" t="s">
        <v>162</v>
      </c>
      <c r="G99" s="35" t="s">
        <v>163</v>
      </c>
      <c r="H99" s="36">
        <v>7100000</v>
      </c>
      <c r="I99" s="27" t="s">
        <v>300</v>
      </c>
    </row>
    <row r="100" spans="2:9">
      <c r="B100" s="33" t="s">
        <v>168</v>
      </c>
      <c r="C100" s="33" t="s">
        <v>169</v>
      </c>
      <c r="D100" s="34">
        <v>23590000</v>
      </c>
      <c r="E100" s="31" t="s">
        <v>300</v>
      </c>
      <c r="F100" s="35" t="s">
        <v>164</v>
      </c>
      <c r="G100" s="35" t="s">
        <v>165</v>
      </c>
      <c r="H100" s="36">
        <v>7100000</v>
      </c>
      <c r="I100" s="27" t="s">
        <v>300</v>
      </c>
    </row>
    <row r="101" spans="2:9">
      <c r="B101" s="33" t="s">
        <v>170</v>
      </c>
      <c r="C101" s="33" t="s">
        <v>171</v>
      </c>
      <c r="D101" s="34">
        <v>23590000</v>
      </c>
      <c r="E101" s="31" t="s">
        <v>300</v>
      </c>
      <c r="F101" s="35" t="s">
        <v>166</v>
      </c>
      <c r="G101" s="35" t="s">
        <v>167</v>
      </c>
      <c r="H101" s="36">
        <v>7100000</v>
      </c>
      <c r="I101" s="27" t="s">
        <v>300</v>
      </c>
    </row>
    <row r="102" spans="2:9">
      <c r="B102" s="33" t="s">
        <v>172</v>
      </c>
      <c r="C102" s="33" t="s">
        <v>173</v>
      </c>
      <c r="D102" s="34">
        <v>12615000</v>
      </c>
      <c r="E102" s="31" t="s">
        <v>300</v>
      </c>
      <c r="F102" s="35" t="s">
        <v>168</v>
      </c>
      <c r="G102" s="35" t="s">
        <v>169</v>
      </c>
      <c r="H102" s="36">
        <v>25000000</v>
      </c>
      <c r="I102" s="27" t="s">
        <v>300</v>
      </c>
    </row>
    <row r="103" spans="2:9">
      <c r="F103" s="35" t="s">
        <v>170</v>
      </c>
      <c r="G103" s="35" t="s">
        <v>171</v>
      </c>
      <c r="H103" s="36">
        <v>25000000</v>
      </c>
      <c r="I103" s="27" t="s">
        <v>300</v>
      </c>
    </row>
    <row r="104" spans="2:9">
      <c r="F104" s="35" t="s">
        <v>172</v>
      </c>
      <c r="G104" s="35" t="s">
        <v>173</v>
      </c>
      <c r="H104" s="36">
        <v>13372000</v>
      </c>
      <c r="I104" s="27" t="s">
        <v>300</v>
      </c>
    </row>
    <row r="105" spans="2:9">
      <c r="B105" s="26" t="s">
        <v>291</v>
      </c>
      <c r="C105" s="27"/>
      <c r="D105" s="29">
        <v>6700000</v>
      </c>
      <c r="E105" s="31" t="s">
        <v>292</v>
      </c>
      <c r="F105" s="44" t="s">
        <v>303</v>
      </c>
      <c r="G105" s="46"/>
      <c r="H105" s="47">
        <v>7100000</v>
      </c>
      <c r="I105" s="43" t="s">
        <v>292</v>
      </c>
    </row>
    <row r="106" spans="2:9">
      <c r="B106" s="26" t="s">
        <v>293</v>
      </c>
      <c r="C106" s="27"/>
      <c r="D106" s="29">
        <v>23590000</v>
      </c>
      <c r="E106" s="31" t="s">
        <v>292</v>
      </c>
      <c r="F106" s="44" t="s">
        <v>283</v>
      </c>
      <c r="G106" s="46"/>
      <c r="H106" s="48">
        <f>H105</f>
        <v>7100000</v>
      </c>
      <c r="I106" s="43" t="s">
        <v>292</v>
      </c>
    </row>
    <row r="107" spans="2:9">
      <c r="B107" s="26" t="s">
        <v>294</v>
      </c>
      <c r="C107" s="27"/>
      <c r="D107" s="29">
        <v>12615000</v>
      </c>
      <c r="E107" s="31" t="s">
        <v>292</v>
      </c>
      <c r="F107" s="44" t="s">
        <v>304</v>
      </c>
      <c r="G107" s="46"/>
      <c r="H107" s="41">
        <v>13372000</v>
      </c>
      <c r="I107" s="43" t="s">
        <v>292</v>
      </c>
    </row>
    <row r="108" spans="2:9">
      <c r="B108" s="26" t="s">
        <v>295</v>
      </c>
      <c r="C108" s="27"/>
      <c r="D108" s="29">
        <v>6700000</v>
      </c>
      <c r="E108" s="31" t="s">
        <v>292</v>
      </c>
      <c r="F108" s="44" t="s">
        <v>305</v>
      </c>
      <c r="G108" s="46"/>
      <c r="H108" s="41">
        <v>13372000</v>
      </c>
      <c r="I108" s="43" t="s">
        <v>292</v>
      </c>
    </row>
    <row r="109" spans="2:9">
      <c r="B109" s="26" t="s">
        <v>296</v>
      </c>
      <c r="C109" s="27"/>
      <c r="D109" s="29">
        <v>23590000</v>
      </c>
      <c r="E109" s="31" t="s">
        <v>292</v>
      </c>
      <c r="F109" s="44" t="s">
        <v>306</v>
      </c>
      <c r="G109" s="46"/>
      <c r="H109" s="47">
        <v>7100000</v>
      </c>
      <c r="I109" s="43" t="s">
        <v>292</v>
      </c>
    </row>
    <row r="110" spans="2:9">
      <c r="B110" s="26" t="s">
        <v>297</v>
      </c>
      <c r="C110" s="27"/>
      <c r="D110" s="29">
        <v>23590000</v>
      </c>
      <c r="E110" s="31" t="s">
        <v>292</v>
      </c>
      <c r="F110" s="44" t="s">
        <v>307</v>
      </c>
      <c r="G110" s="46"/>
      <c r="H110" s="47">
        <v>7100000</v>
      </c>
      <c r="I110" s="43" t="s">
        <v>292</v>
      </c>
    </row>
    <row r="111" spans="2:9">
      <c r="B111" s="26" t="s">
        <v>298</v>
      </c>
      <c r="C111" s="27"/>
      <c r="D111" s="29">
        <v>6700000</v>
      </c>
      <c r="E111" s="31" t="s">
        <v>292</v>
      </c>
      <c r="F111" s="44" t="s">
        <v>308</v>
      </c>
      <c r="G111" s="46"/>
      <c r="H111" s="41">
        <v>25000000</v>
      </c>
      <c r="I111" s="43" t="s">
        <v>292</v>
      </c>
    </row>
    <row r="112" spans="2:9" ht="15">
      <c r="B112" s="27" t="s">
        <v>299</v>
      </c>
      <c r="C112" s="27"/>
      <c r="D112" s="32">
        <f>D106</f>
        <v>23590000</v>
      </c>
      <c r="E112" s="31" t="s">
        <v>292</v>
      </c>
      <c r="F112" s="48" t="s">
        <v>309</v>
      </c>
      <c r="G112" s="49"/>
      <c r="H112" s="47">
        <v>7100000</v>
      </c>
      <c r="I112" s="49" t="s">
        <v>292</v>
      </c>
    </row>
    <row r="113" spans="2:9">
      <c r="F113" s="46" t="s">
        <v>310</v>
      </c>
      <c r="G113" s="43"/>
      <c r="H113" s="41">
        <f>H112</f>
        <v>7100000</v>
      </c>
      <c r="I113" s="43" t="str">
        <f>I112</f>
        <v>DESVINCULADA</v>
      </c>
    </row>
    <row r="114" spans="2:9">
      <c r="F114" s="6" t="s">
        <v>188</v>
      </c>
      <c r="G114" s="6" t="s">
        <v>189</v>
      </c>
      <c r="H114" s="13">
        <v>6700000</v>
      </c>
      <c r="I114" s="51" t="s">
        <v>292</v>
      </c>
    </row>
    <row r="115" spans="2:9">
      <c r="F115" s="44"/>
      <c r="G115" s="46"/>
      <c r="H115" s="47"/>
      <c r="I115" s="43"/>
    </row>
    <row r="116" spans="2:9">
      <c r="F116" s="44"/>
      <c r="G116" s="46"/>
      <c r="H116" s="41"/>
      <c r="I116" s="43"/>
    </row>
    <row r="117" spans="2:9">
      <c r="F117" s="48"/>
      <c r="G117" s="49"/>
      <c r="H117" s="47"/>
      <c r="I117" s="49"/>
    </row>
    <row r="118" spans="2:9">
      <c r="F118" s="46"/>
      <c r="G118" s="43"/>
      <c r="H118" s="41"/>
      <c r="I118" s="43"/>
    </row>
    <row r="119" spans="2:9">
      <c r="F119" s="6"/>
      <c r="G119" s="6"/>
      <c r="H119" s="13"/>
      <c r="I119" s="51"/>
    </row>
    <row r="121" spans="2:9">
      <c r="F121" t="s">
        <v>312</v>
      </c>
    </row>
    <row r="122" spans="2:9">
      <c r="B122" s="14" t="s">
        <v>13</v>
      </c>
      <c r="C122" s="50">
        <v>1077998651</v>
      </c>
      <c r="D122" s="17" t="s">
        <v>311</v>
      </c>
      <c r="E122" s="27" t="s">
        <v>312</v>
      </c>
      <c r="F122" s="41" t="s">
        <v>178</v>
      </c>
      <c r="G122" s="41">
        <v>7100000</v>
      </c>
      <c r="H122" s="43" t="s">
        <v>313</v>
      </c>
      <c r="I122" s="42">
        <v>1</v>
      </c>
    </row>
    <row r="123" spans="2:9">
      <c r="B123" s="33" t="s">
        <v>34</v>
      </c>
      <c r="C123" s="32">
        <v>6700000</v>
      </c>
      <c r="D123" s="31" t="s">
        <v>313</v>
      </c>
      <c r="E123" s="27">
        <v>1</v>
      </c>
      <c r="F123" s="41" t="s">
        <v>192</v>
      </c>
      <c r="G123" s="41">
        <v>7100000</v>
      </c>
      <c r="H123" s="43" t="s">
        <v>313</v>
      </c>
      <c r="I123" s="42">
        <v>1</v>
      </c>
    </row>
    <row r="124" spans="2:9">
      <c r="B124" s="33" t="s">
        <v>42</v>
      </c>
      <c r="C124" s="32">
        <v>6700000</v>
      </c>
      <c r="D124" s="31" t="s">
        <v>313</v>
      </c>
      <c r="E124" s="27">
        <v>1</v>
      </c>
      <c r="F124" s="41" t="s">
        <v>196</v>
      </c>
      <c r="G124" s="41">
        <v>3550000</v>
      </c>
      <c r="H124" s="43" t="s">
        <v>313</v>
      </c>
      <c r="I124" s="43">
        <v>1</v>
      </c>
    </row>
    <row r="125" spans="2:9">
      <c r="B125" s="33" t="s">
        <v>90</v>
      </c>
      <c r="C125" s="32">
        <v>6700000</v>
      </c>
      <c r="D125" s="31" t="s">
        <v>313</v>
      </c>
      <c r="E125" s="27">
        <v>1</v>
      </c>
      <c r="F125" s="41" t="s">
        <v>198</v>
      </c>
      <c r="G125" s="41">
        <v>7100000</v>
      </c>
      <c r="H125" s="43" t="s">
        <v>313</v>
      </c>
      <c r="I125" s="42">
        <v>1</v>
      </c>
    </row>
    <row r="126" spans="2:9">
      <c r="B126" s="33" t="s">
        <v>92</v>
      </c>
      <c r="C126" s="32">
        <v>4205000</v>
      </c>
      <c r="D126" s="31" t="s">
        <v>313</v>
      </c>
      <c r="E126" s="27">
        <v>1</v>
      </c>
      <c r="F126" s="41" t="s">
        <v>314</v>
      </c>
      <c r="G126" s="41">
        <v>7100000</v>
      </c>
      <c r="H126" s="43" t="s">
        <v>313</v>
      </c>
      <c r="I126" s="42">
        <v>1</v>
      </c>
    </row>
    <row r="127" spans="2:9" ht="15">
      <c r="B127" s="33" t="s">
        <v>96</v>
      </c>
      <c r="C127" s="32">
        <v>3350000</v>
      </c>
      <c r="D127" s="31" t="s">
        <v>313</v>
      </c>
      <c r="E127" s="27">
        <v>1</v>
      </c>
      <c r="F127" s="45" t="s">
        <v>301</v>
      </c>
      <c r="G127" s="41">
        <v>7100000</v>
      </c>
      <c r="H127" s="43" t="s">
        <v>279</v>
      </c>
      <c r="I127" s="43">
        <v>1</v>
      </c>
    </row>
    <row r="128" spans="2:9" ht="15">
      <c r="B128" s="33" t="s">
        <v>102</v>
      </c>
      <c r="C128" s="32">
        <v>12550000</v>
      </c>
      <c r="D128" s="31" t="s">
        <v>313</v>
      </c>
      <c r="E128" s="27">
        <v>1</v>
      </c>
      <c r="F128" s="45" t="s">
        <v>302</v>
      </c>
      <c r="G128" s="41">
        <v>25000000</v>
      </c>
      <c r="H128" s="43" t="s">
        <v>279</v>
      </c>
      <c r="I128" s="43">
        <v>1</v>
      </c>
    </row>
    <row r="131" spans="2:4">
      <c r="B131" s="26" t="s">
        <v>291</v>
      </c>
      <c r="C131" s="29">
        <v>6700000</v>
      </c>
      <c r="D131" s="31" t="s">
        <v>292</v>
      </c>
    </row>
    <row r="132" spans="2:4">
      <c r="B132" s="26" t="s">
        <v>293</v>
      </c>
      <c r="C132" s="29">
        <v>23590000</v>
      </c>
      <c r="D132" s="31" t="s">
        <v>292</v>
      </c>
    </row>
    <row r="133" spans="2:4">
      <c r="B133" s="26" t="s">
        <v>294</v>
      </c>
      <c r="C133" s="29">
        <v>12615000</v>
      </c>
      <c r="D133" s="31" t="s">
        <v>292</v>
      </c>
    </row>
    <row r="134" spans="2:4">
      <c r="B134" s="26" t="s">
        <v>295</v>
      </c>
      <c r="C134" s="29">
        <v>6700000</v>
      </c>
      <c r="D134" s="31" t="s">
        <v>292</v>
      </c>
    </row>
    <row r="135" spans="2:4">
      <c r="B135" s="26" t="s">
        <v>296</v>
      </c>
      <c r="C135" s="29">
        <v>23590000</v>
      </c>
      <c r="D135" s="31" t="s">
        <v>292</v>
      </c>
    </row>
    <row r="136" spans="2:4">
      <c r="B136" s="26" t="s">
        <v>297</v>
      </c>
      <c r="C136" s="29">
        <v>23590000</v>
      </c>
      <c r="D136" s="31" t="s">
        <v>292</v>
      </c>
    </row>
    <row r="137" spans="2:4">
      <c r="B137" s="26" t="s">
        <v>298</v>
      </c>
      <c r="C137" s="29">
        <v>6700000</v>
      </c>
      <c r="D137" s="31" t="s">
        <v>292</v>
      </c>
    </row>
    <row r="138" spans="2:4">
      <c r="B138" s="27" t="s">
        <v>299</v>
      </c>
      <c r="C138" s="32">
        <v>23590000</v>
      </c>
      <c r="D138" s="31" t="s">
        <v>292</v>
      </c>
    </row>
  </sheetData>
  <sortState ref="B12:E102">
    <sortCondition ref="B12:B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Consolidado</vt:lpstr>
      <vt:lpstr>2018</vt:lpstr>
      <vt:lpstr>2019</vt:lpstr>
      <vt:lpstr>2020</vt:lpstr>
      <vt:lpstr>2021</vt:lpstr>
      <vt:lpstr>2022</vt:lpstr>
      <vt:lpstr>2023</vt:lpstr>
      <vt:lpstr>COM 2019 2020</vt:lpstr>
      <vt:lpstr>com 2018 2019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Veronica Gomez</cp:lastModifiedBy>
  <dcterms:created xsi:type="dcterms:W3CDTF">2023-01-17T14:42:46Z</dcterms:created>
  <dcterms:modified xsi:type="dcterms:W3CDTF">2023-01-31T16:17:13Z</dcterms:modified>
</cp:coreProperties>
</file>