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alazaru/Downloads/2018_Fall_17c_DataStructures-master 2/Class/CurveFit/"/>
    </mc:Choice>
  </mc:AlternateContent>
  <bookViews>
    <workbookView xWindow="0" yWindow="460" windowWidth="28800" windowHeight="17540" tabRatio="500"/>
  </bookViews>
  <sheets>
    <sheet name="Sheet1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1" l="1"/>
  <c r="N16" i="1"/>
  <c r="N15" i="1"/>
  <c r="N14" i="1"/>
  <c r="N13" i="1"/>
  <c r="D14" i="1"/>
  <c r="H14" i="1"/>
  <c r="H13" i="1"/>
  <c r="H12" i="1"/>
  <c r="H11" i="1"/>
  <c r="H10" i="1"/>
  <c r="F14" i="1"/>
  <c r="F13" i="1"/>
  <c r="F12" i="1"/>
  <c r="F11" i="1"/>
  <c r="F10" i="1"/>
  <c r="D13" i="1"/>
  <c r="D12" i="1"/>
  <c r="D11" i="1"/>
  <c r="D10" i="1"/>
</calcChain>
</file>

<file path=xl/sharedStrings.xml><?xml version="1.0" encoding="utf-8"?>
<sst xmlns="http://schemas.openxmlformats.org/spreadsheetml/2006/main" count="10" uniqueCount="9">
  <si>
    <t>Mark Sort Analysis</t>
  </si>
  <si>
    <t>Size N</t>
  </si>
  <si>
    <t>Operational Count</t>
  </si>
  <si>
    <t>Execution Time (s)</t>
  </si>
  <si>
    <t>Uriel Salazar - CSC 17C Lab 2</t>
  </si>
  <si>
    <t>y = 450980.4 - 268.5009x + 3.014864x^2</t>
  </si>
  <si>
    <t>Curve Fit: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</si>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</sst>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 (Body)"/>
    </font>
    <font>
      <b/>
      <sz val="14"/>
      <color theme="1"/>
      <name val="Calibri"/>
      <family val="2"/>
      <scheme val="minor"/>
    </font>
    <font>
      <b/>
      <sz val="18"/>
      <color theme="1"/>
      <name val="Times New Roman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v.s Operational Count</a:t>
            </a:r>
            <a:endParaRPr lang="en-US"/>
          </a:p>
        </c:rich>
      </c:tx>
      <c:layout>
        <c:manualLayout>
          <c:xMode val="edge"/>
          <c:yMode val="edge"/>
          <c:x val="0.417060026522675"/>
          <c:y val="0.063157907054027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16426071741"/>
          <c:y val="0.190231481481481"/>
          <c:w val="0.764724628171478"/>
          <c:h val="0.53801727909011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Sheet1!$D$10:$D$14</c:f>
              <c:numCache>
                <c:formatCode>0.00E+00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</c:numCache>
            </c:numRef>
          </c:xVal>
          <c:yVal>
            <c:numRef>
              <c:f>Sheet1!$F$10:$F$14</c:f>
              <c:numCache>
                <c:formatCode>0.00E+00</c:formatCode>
                <c:ptCount val="5"/>
                <c:pt idx="0">
                  <c:v>3.0E6</c:v>
                </c:pt>
                <c:pt idx="1">
                  <c:v>1.2E7</c:v>
                </c:pt>
                <c:pt idx="2">
                  <c:v>4.8E7</c:v>
                </c:pt>
                <c:pt idx="3">
                  <c:v>1.91E8</c:v>
                </c:pt>
                <c:pt idx="4">
                  <c:v>7.68E8</c:v>
                </c:pt>
              </c:numCache>
            </c:numRef>
          </c:yVal>
          <c:smooth val="0"/>
        </c:ser>
        <c:ser>
          <c:idx val="1"/>
          <c:order val="1"/>
          <c:tx>
            <c:v>CURVE FIT</c:v>
          </c:tx>
          <c:spPr>
            <a:ln w="19050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Sheet1!$M$13:$M$17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</c:numCache>
            </c:numRef>
          </c:xVal>
          <c:yVal>
            <c:numRef>
              <c:f>Sheet1!$N$13:$N$17</c:f>
              <c:numCache>
                <c:formatCode>General</c:formatCode>
                <c:ptCount val="5"/>
                <c:pt idx="0">
                  <c:v>3.1973435E6</c:v>
                </c:pt>
                <c:pt idx="1">
                  <c:v>1.19734346E7</c:v>
                </c:pt>
                <c:pt idx="2">
                  <c:v>4.76148008E7</c:v>
                </c:pt>
                <c:pt idx="3">
                  <c:v>1.912542692E8</c:v>
                </c:pt>
                <c:pt idx="4">
                  <c:v>7.6796015E8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424464"/>
        <c:axId val="-2057739328"/>
      </c:scatterChart>
      <c:valAx>
        <c:axId val="-204942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505698389755053"/>
              <c:y val="0.8385828407075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739328"/>
        <c:crosses val="autoZero"/>
        <c:crossBetween val="midCat"/>
      </c:valAx>
      <c:valAx>
        <c:axId val="-2057739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Operational count</a:t>
                </a:r>
                <a:endParaRPr lang="en-US" sz="1200" b="1" baseline="30000"/>
              </a:p>
            </c:rich>
          </c:tx>
          <c:layout>
            <c:manualLayout>
              <c:xMode val="edge"/>
              <c:yMode val="edge"/>
              <c:x val="0.0543584192865693"/>
              <c:y val="0.288323597830106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424464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v.s Execution Time</a:t>
            </a:r>
            <a:endParaRPr lang="en-US"/>
          </a:p>
        </c:rich>
      </c:tx>
      <c:layout>
        <c:manualLayout>
          <c:xMode val="edge"/>
          <c:yMode val="edge"/>
          <c:x val="0.417060026522675"/>
          <c:y val="0.063157907054027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16426071741"/>
          <c:y val="0.190231481481481"/>
          <c:w val="0.764724628171478"/>
          <c:h val="0.53801727909011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Sheet1!$M$13:$M$17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</c:numCache>
            </c:numRef>
          </c:xVal>
          <c:yVal>
            <c:numRef>
              <c:f>Sheet1!$N$13:$N$17</c:f>
              <c:numCache>
                <c:formatCode>General</c:formatCode>
                <c:ptCount val="5"/>
                <c:pt idx="0">
                  <c:v>3.1973435E6</c:v>
                </c:pt>
                <c:pt idx="1">
                  <c:v>1.19734346E7</c:v>
                </c:pt>
                <c:pt idx="2">
                  <c:v>4.76148008E7</c:v>
                </c:pt>
                <c:pt idx="3">
                  <c:v>1.912542692E8</c:v>
                </c:pt>
                <c:pt idx="4">
                  <c:v>7.6796015E8</c:v>
                </c:pt>
              </c:numCache>
            </c:numRef>
          </c:yVal>
          <c:smooth val="0"/>
        </c:ser>
        <c:ser>
          <c:idx val="1"/>
          <c:order val="1"/>
          <c:tx>
            <c:v>CURVE FIT</c:v>
          </c:tx>
          <c:spPr>
            <a:ln w="19050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Sheet1!$M$13:$M$17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</c:numCache>
            </c:numRef>
          </c:xVal>
          <c:yVal>
            <c:numRef>
              <c:f>Sheet1!$N$13:$N$17</c:f>
              <c:numCache>
                <c:formatCode>General</c:formatCode>
                <c:ptCount val="5"/>
                <c:pt idx="0">
                  <c:v>3.1973435E6</c:v>
                </c:pt>
                <c:pt idx="1">
                  <c:v>1.19734346E7</c:v>
                </c:pt>
                <c:pt idx="2">
                  <c:v>4.76148008E7</c:v>
                </c:pt>
                <c:pt idx="3">
                  <c:v>1.912542692E8</c:v>
                </c:pt>
                <c:pt idx="4">
                  <c:v>7.6796015E8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094176"/>
        <c:axId val="-2089792576"/>
      </c:scatterChart>
      <c:valAx>
        <c:axId val="-205109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505698389755053"/>
              <c:y val="0.8385828407075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9792576"/>
        <c:crosses val="autoZero"/>
        <c:crossBetween val="midCat"/>
      </c:valAx>
      <c:valAx>
        <c:axId val="-2089792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Execution time (s)</a:t>
                </a:r>
                <a:endParaRPr lang="en-US" sz="1200" b="1" baseline="30000"/>
              </a:p>
            </c:rich>
          </c:tx>
          <c:layout>
            <c:manualLayout>
              <c:xMode val="edge"/>
              <c:yMode val="edge"/>
              <c:x val="0.0543584192865693"/>
              <c:y val="0.2883235978301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094176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4070</xdr:rowOff>
    </xdr:from>
    <xdr:to>
      <xdr:col>11</xdr:col>
      <xdr:colOff>10584</xdr:colOff>
      <xdr:row>33</xdr:row>
      <xdr:rowOff>4069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11</xdr:col>
      <xdr:colOff>10584</xdr:colOff>
      <xdr:row>50</xdr:row>
      <xdr:rowOff>201083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azaru/Documents/Riverside%20City%20College/RCC%20Courses/Spring%202018/Salazar%20Uriel%20-%20Physics%204C%20Lab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 1"/>
      <sheetName val="Lab 2"/>
      <sheetName val="Lab 3"/>
      <sheetName val="Lab 4"/>
      <sheetName val="Lab 5"/>
      <sheetName val="Lab 6"/>
      <sheetName val="Lab 7"/>
      <sheetName val="Lab 8"/>
      <sheetName val="Lab 9"/>
      <sheetName val="Lab 10"/>
      <sheetName val="Lab 11"/>
      <sheetName val="Lab 12"/>
      <sheetName val="Lab 13"/>
      <sheetName val="Lab 14"/>
      <sheetName val="Lab 15"/>
    </sheetNames>
    <sheetDataSet>
      <sheetData sheetId="0">
        <row r="10">
          <cell r="D10">
            <v>210</v>
          </cell>
          <cell r="J10">
            <v>1.08680625</v>
          </cell>
        </row>
        <row r="11">
          <cell r="D11">
            <v>310</v>
          </cell>
          <cell r="J11">
            <v>1.4835239999999998</v>
          </cell>
        </row>
        <row r="12">
          <cell r="D12">
            <v>410</v>
          </cell>
          <cell r="J12">
            <v>1.8851290000000001</v>
          </cell>
        </row>
        <row r="13">
          <cell r="D13">
            <v>510</v>
          </cell>
          <cell r="J13">
            <v>2.3286760000000002</v>
          </cell>
        </row>
        <row r="14">
          <cell r="D14">
            <v>610</v>
          </cell>
          <cell r="J14">
            <v>2.7109622500000001</v>
          </cell>
        </row>
        <row r="15">
          <cell r="D15">
            <v>710</v>
          </cell>
          <cell r="J15">
            <v>3.1577289999999998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7"/>
  <sheetViews>
    <sheetView tabSelected="1" zoomScale="110" zoomScaleNormal="110" zoomScalePageLayoutView="110" workbookViewId="0">
      <selection activeCell="F2" sqref="F2"/>
    </sheetView>
  </sheetViews>
  <sheetFormatPr baseColWidth="10" defaultRowHeight="16" x14ac:dyDescent="0.2"/>
  <cols>
    <col min="6" max="6" width="12.6640625" bestFit="1" customWidth="1"/>
    <col min="14" max="14" width="13.33203125" customWidth="1"/>
  </cols>
  <sheetData>
    <row r="3" spans="2:15" ht="24" x14ac:dyDescent="0.3">
      <c r="B3" s="13" t="s">
        <v>4</v>
      </c>
      <c r="C3" s="1"/>
      <c r="D3" s="1"/>
      <c r="E3" s="1"/>
    </row>
    <row r="6" spans="2:15" x14ac:dyDescent="0.2">
      <c r="C6" s="2"/>
      <c r="D6" s="3"/>
      <c r="E6" s="3"/>
      <c r="F6" s="3"/>
      <c r="G6" s="3"/>
      <c r="H6" s="3"/>
      <c r="I6" s="3"/>
      <c r="J6" s="3"/>
      <c r="K6" s="4"/>
    </row>
    <row r="7" spans="2:15" ht="26" x14ac:dyDescent="0.3">
      <c r="C7" s="5"/>
      <c r="D7" s="11" t="s">
        <v>0</v>
      </c>
      <c r="E7" s="12"/>
      <c r="F7" s="12"/>
      <c r="G7" s="12"/>
      <c r="H7" s="12"/>
      <c r="I7" s="12"/>
      <c r="J7" s="12"/>
      <c r="K7" s="6"/>
      <c r="M7" s="17" t="s">
        <v>6</v>
      </c>
      <c r="N7" s="17"/>
      <c r="O7" s="17"/>
    </row>
    <row r="8" spans="2:15" x14ac:dyDescent="0.2">
      <c r="C8" s="5"/>
      <c r="D8" s="7"/>
      <c r="E8" s="7"/>
      <c r="F8" s="7"/>
      <c r="G8" s="7"/>
      <c r="H8" s="7"/>
      <c r="I8" s="7"/>
      <c r="J8" s="7"/>
      <c r="K8" s="6"/>
    </row>
    <row r="9" spans="2:15" ht="26" x14ac:dyDescent="0.3">
      <c r="C9" s="5"/>
      <c r="D9" s="16" t="s">
        <v>1</v>
      </c>
      <c r="E9" s="7"/>
      <c r="F9" s="16" t="s">
        <v>2</v>
      </c>
      <c r="G9" s="7"/>
      <c r="H9" s="16" t="s">
        <v>1</v>
      </c>
      <c r="I9" s="7"/>
      <c r="J9" s="16" t="s">
        <v>3</v>
      </c>
      <c r="K9" s="6"/>
      <c r="M9" s="18" t="s">
        <v>5</v>
      </c>
      <c r="N9" s="18"/>
      <c r="O9" s="18"/>
    </row>
    <row r="10" spans="2:15" x14ac:dyDescent="0.2">
      <c r="C10" s="5"/>
      <c r="D10" s="14">
        <f>10^3</f>
        <v>1000</v>
      </c>
      <c r="E10" s="7"/>
      <c r="F10" s="14">
        <f>3*10^6</f>
        <v>3000000</v>
      </c>
      <c r="G10" s="7"/>
      <c r="H10" s="14">
        <f>2*10^4</f>
        <v>20000</v>
      </c>
      <c r="I10" s="7"/>
      <c r="J10" s="15">
        <v>1</v>
      </c>
      <c r="K10" s="6"/>
    </row>
    <row r="11" spans="2:15" x14ac:dyDescent="0.2">
      <c r="C11" s="5"/>
      <c r="D11" s="14">
        <f>2*10^3</f>
        <v>2000</v>
      </c>
      <c r="E11" s="7"/>
      <c r="F11" s="14">
        <f>12*10^6</f>
        <v>12000000</v>
      </c>
      <c r="G11" s="7"/>
      <c r="H11" s="14">
        <f>4*10^4</f>
        <v>40000</v>
      </c>
      <c r="I11" s="7"/>
      <c r="J11" s="15">
        <v>5</v>
      </c>
      <c r="K11" s="6"/>
    </row>
    <row r="12" spans="2:15" x14ac:dyDescent="0.2">
      <c r="C12" s="5"/>
      <c r="D12" s="14">
        <f>4*10^3</f>
        <v>4000</v>
      </c>
      <c r="E12" s="7"/>
      <c r="F12" s="14">
        <f>48*10^6</f>
        <v>48000000</v>
      </c>
      <c r="G12" s="7"/>
      <c r="H12" s="14">
        <f>8*10^4</f>
        <v>80000</v>
      </c>
      <c r="I12" s="7"/>
      <c r="J12" s="15">
        <v>19</v>
      </c>
      <c r="K12" s="6"/>
      <c r="M12" s="8" t="s">
        <v>7</v>
      </c>
      <c r="N12" s="8" t="s">
        <v>8</v>
      </c>
    </row>
    <row r="13" spans="2:15" x14ac:dyDescent="0.2">
      <c r="C13" s="5"/>
      <c r="D13" s="14">
        <f>8*10^3</f>
        <v>8000</v>
      </c>
      <c r="E13" s="7"/>
      <c r="F13" s="14">
        <f>191*10^6</f>
        <v>191000000</v>
      </c>
      <c r="G13" s="7"/>
      <c r="H13" s="14">
        <f>16*10^4</f>
        <v>160000</v>
      </c>
      <c r="I13" s="7"/>
      <c r="J13" s="15">
        <v>78</v>
      </c>
      <c r="K13" s="6"/>
      <c r="M13">
        <v>1000</v>
      </c>
      <c r="N13">
        <f>450980.4-268.5009*(M13)+3.014864*(M13)^2</f>
        <v>3197343.5</v>
      </c>
    </row>
    <row r="14" spans="2:15" x14ac:dyDescent="0.2">
      <c r="C14" s="5"/>
      <c r="D14" s="14">
        <f>16*10^3</f>
        <v>16000</v>
      </c>
      <c r="E14" s="7"/>
      <c r="F14" s="14">
        <f>768*10^6</f>
        <v>768000000</v>
      </c>
      <c r="G14" s="7"/>
      <c r="H14" s="14">
        <f>32*10^4</f>
        <v>320000</v>
      </c>
      <c r="I14" s="7"/>
      <c r="J14" s="15">
        <v>310</v>
      </c>
      <c r="K14" s="6"/>
      <c r="M14">
        <v>2000</v>
      </c>
      <c r="N14">
        <f>450980.4-268.5009*(M14)+3.014864*(M14)^2</f>
        <v>11973434.6</v>
      </c>
    </row>
    <row r="15" spans="2:15" x14ac:dyDescent="0.2">
      <c r="C15" s="9"/>
      <c r="D15" s="8"/>
      <c r="E15" s="8"/>
      <c r="F15" s="8"/>
      <c r="G15" s="8"/>
      <c r="H15" s="8"/>
      <c r="I15" s="8"/>
      <c r="J15" s="8"/>
      <c r="K15" s="10"/>
      <c r="M15">
        <v>4000</v>
      </c>
      <c r="N15">
        <f t="shared" ref="N15:N17" si="0">450980.4-268.5009*(M15)+3.014864*(M15)^2</f>
        <v>47614800.799999997</v>
      </c>
    </row>
    <row r="16" spans="2:15" x14ac:dyDescent="0.2">
      <c r="M16">
        <v>8000</v>
      </c>
      <c r="N16">
        <f t="shared" si="0"/>
        <v>191254269.19999999</v>
      </c>
    </row>
    <row r="17" spans="13:14" x14ac:dyDescent="0.2">
      <c r="M17">
        <v>16000</v>
      </c>
      <c r="N17">
        <f t="shared" si="0"/>
        <v>767960150</v>
      </c>
    </row>
  </sheetData>
  <mergeCells count="3">
    <mergeCell ref="B3:E3"/>
    <mergeCell ref="D7:J7"/>
    <mergeCell ref="M7:O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2018-09-20T01:16:55Z</dcterms:created>
  <dcterms:modified xsi:type="dcterms:W3CDTF">2018-09-22T06:57:37Z</dcterms:modified>
</cp:coreProperties>
</file>