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5260" yWindow="0" windowWidth="24720" windowHeight="14660" tabRatio="500" activeTab="3"/>
  </bookViews>
  <sheets>
    <sheet name="Chart1" sheetId="2" r:id="rId1"/>
    <sheet name="Chart1 (2)" sheetId="3" r:id="rId2"/>
    <sheet name="Chart1 (3)" sheetId="4" r:id="rId3"/>
    <sheet name="Sheet1" sheetId="1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89" i="1" l="1"/>
  <c r="P88" i="1"/>
  <c r="P87" i="1"/>
  <c r="O89" i="1"/>
  <c r="O88" i="1"/>
  <c r="O87" i="1"/>
  <c r="N89" i="1"/>
  <c r="N88" i="1"/>
  <c r="N87" i="1"/>
  <c r="M65" i="1"/>
  <c r="N74" i="1"/>
  <c r="AI59" i="1"/>
  <c r="AI60" i="1"/>
  <c r="AI61" i="1"/>
  <c r="AI62" i="1"/>
  <c r="AI63" i="1"/>
  <c r="AI64" i="1"/>
  <c r="AI65" i="1"/>
  <c r="AI66" i="1"/>
  <c r="AI67" i="1"/>
  <c r="AH59" i="1"/>
  <c r="AH60" i="1"/>
  <c r="AH61" i="1"/>
  <c r="AH62" i="1"/>
  <c r="AH63" i="1"/>
  <c r="AH64" i="1"/>
  <c r="AH65" i="1"/>
  <c r="AH66" i="1"/>
  <c r="AH67" i="1"/>
  <c r="Y47" i="1"/>
  <c r="Y48" i="1"/>
  <c r="Y49" i="1"/>
  <c r="Y50" i="1"/>
  <c r="Y51" i="1"/>
  <c r="Y52" i="1"/>
  <c r="Y53" i="1"/>
  <c r="O73" i="1"/>
  <c r="O74" i="1"/>
  <c r="O75" i="1"/>
  <c r="O76" i="1"/>
  <c r="O77" i="1"/>
  <c r="O78" i="1"/>
  <c r="O79" i="1"/>
  <c r="O80" i="1"/>
  <c r="O81" i="1"/>
  <c r="O82" i="1"/>
  <c r="O83" i="1"/>
  <c r="O72" i="1"/>
  <c r="AG59" i="1"/>
  <c r="AG60" i="1"/>
  <c r="AG61" i="1"/>
  <c r="AG62" i="1"/>
  <c r="AG63" i="1"/>
  <c r="AG64" i="1"/>
  <c r="AG65" i="1"/>
  <c r="AG66" i="1"/>
  <c r="AG67" i="1"/>
  <c r="AG58" i="1"/>
  <c r="AG48" i="1"/>
  <c r="AD60" i="1"/>
  <c r="AD61" i="1"/>
  <c r="AD62" i="1"/>
  <c r="AD63" i="1"/>
  <c r="AD64" i="1"/>
  <c r="AD65" i="1"/>
  <c r="AD66" i="1"/>
  <c r="AD67" i="1"/>
  <c r="AD59" i="1"/>
  <c r="W47" i="1"/>
  <c r="W48" i="1"/>
  <c r="W49" i="1"/>
  <c r="W50" i="1"/>
  <c r="W51" i="1"/>
  <c r="W52" i="1"/>
  <c r="W53" i="1"/>
  <c r="W46" i="1"/>
  <c r="W38" i="1"/>
  <c r="T53" i="1"/>
  <c r="T48" i="1"/>
  <c r="T49" i="1"/>
  <c r="T50" i="1"/>
  <c r="T51" i="1"/>
  <c r="T52" i="1"/>
  <c r="T47" i="1"/>
  <c r="M81" i="1"/>
  <c r="M82" i="1"/>
  <c r="M83" i="1"/>
  <c r="M78" i="1"/>
  <c r="M79" i="1"/>
  <c r="M80" i="1"/>
  <c r="M77" i="1"/>
  <c r="M71" i="1"/>
  <c r="M76" i="1"/>
  <c r="M75" i="1"/>
  <c r="M74" i="1"/>
  <c r="M73" i="1"/>
  <c r="M72" i="1"/>
  <c r="M63" i="1"/>
  <c r="K71" i="1"/>
  <c r="AA3" i="1"/>
  <c r="M3" i="1"/>
  <c r="AK48" i="1"/>
  <c r="AK43" i="1"/>
  <c r="AG43" i="1"/>
  <c r="AK38" i="1"/>
  <c r="AG38" i="1"/>
  <c r="AK33" i="1"/>
  <c r="AG33" i="1"/>
  <c r="AK28" i="1"/>
  <c r="AG28" i="1"/>
  <c r="AK23" i="1"/>
  <c r="AG23" i="1"/>
  <c r="AK18" i="1"/>
  <c r="AG18" i="1"/>
  <c r="AK13" i="1"/>
  <c r="AG13" i="1"/>
  <c r="AK8" i="1"/>
  <c r="AG8" i="1"/>
  <c r="AK3" i="1"/>
  <c r="AG3" i="1"/>
  <c r="AA38" i="1"/>
  <c r="AA33" i="1"/>
  <c r="W33" i="1"/>
  <c r="AA28" i="1"/>
  <c r="W28" i="1"/>
  <c r="AA23" i="1"/>
  <c r="W23" i="1"/>
  <c r="AA18" i="1"/>
  <c r="W18" i="1"/>
  <c r="AA13" i="1"/>
  <c r="W13" i="1"/>
  <c r="AA8" i="1"/>
  <c r="W8" i="1"/>
  <c r="W3" i="1"/>
  <c r="Q38" i="1"/>
  <c r="Q43" i="1"/>
  <c r="Q48" i="1"/>
  <c r="Q53" i="1"/>
  <c r="Q58" i="1"/>
  <c r="Q63" i="1"/>
  <c r="M38" i="1"/>
  <c r="M43" i="1"/>
  <c r="M48" i="1"/>
  <c r="M53" i="1"/>
  <c r="M58" i="1"/>
  <c r="Q13" i="1"/>
  <c r="Q18" i="1"/>
  <c r="Q23" i="1"/>
  <c r="Q28" i="1"/>
  <c r="Q33" i="1"/>
  <c r="Q8" i="1"/>
  <c r="Q3" i="1"/>
  <c r="M13" i="1"/>
  <c r="M18" i="1"/>
  <c r="M23" i="1"/>
  <c r="M28" i="1"/>
  <c r="M33" i="1"/>
  <c r="M8" i="1"/>
</calcChain>
</file>

<file path=xl/sharedStrings.xml><?xml version="1.0" encoding="utf-8"?>
<sst xmlns="http://schemas.openxmlformats.org/spreadsheetml/2006/main" count="79" uniqueCount="31">
  <si>
    <t>offset</t>
  </si>
  <si>
    <t>x</t>
  </si>
  <si>
    <t>y</t>
  </si>
  <si>
    <t>xy</t>
  </si>
  <si>
    <t>x*x</t>
  </si>
  <si>
    <t>y*y</t>
  </si>
  <si>
    <t>label</t>
  </si>
  <si>
    <t xml:space="preserve"> running time</t>
  </si>
  <si>
    <t xml:space="preserve"> num iters</t>
  </si>
  <si>
    <t>size</t>
  </si>
  <si>
    <t>SERIAL</t>
  </si>
  <si>
    <t>PTHREADS</t>
  </si>
  <si>
    <t>averages</t>
  </si>
  <si>
    <t>TEST 1</t>
  </si>
  <si>
    <t>TEST 2</t>
  </si>
  <si>
    <t>TEST 3</t>
  </si>
  <si>
    <t>TESTCASE 1</t>
  </si>
  <si>
    <t>OPENCL</t>
  </si>
  <si>
    <t>WORKGROUP SIZE  = 300</t>
  </si>
  <si>
    <t>ITERS</t>
  </si>
  <si>
    <t>(ns)</t>
  </si>
  <si>
    <t>(ms)</t>
  </si>
  <si>
    <t xml:space="preserve"> running time (ns)</t>
  </si>
  <si>
    <t>averages (ms)</t>
  </si>
  <si>
    <t>TESTCASE 2</t>
  </si>
  <si>
    <t>TESTCASE 3</t>
  </si>
  <si>
    <t>CUDA</t>
  </si>
  <si>
    <t>Speed Up over Serial</t>
  </si>
  <si>
    <t>OpenCL</t>
  </si>
  <si>
    <t>Pthreads</t>
  </si>
  <si>
    <t>TestCase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</si>
</sst>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1: Time to train (ms) vs. Training set size: serial vs. multithreaded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Sheet1!$J$3:$J$102</c:f>
              <c:strCache>
                <c:ptCount val="81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4200</c:v>
                </c:pt>
                <c:pt idx="31">
                  <c:v>4200</c:v>
                </c:pt>
                <c:pt idx="32">
                  <c:v>4200</c:v>
                </c:pt>
                <c:pt idx="33">
                  <c:v>4200</c:v>
                </c:pt>
                <c:pt idx="34">
                  <c:v>4200</c:v>
                </c:pt>
                <c:pt idx="35">
                  <c:v>4800</c:v>
                </c:pt>
                <c:pt idx="36">
                  <c:v>4800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5400</c:v>
                </c:pt>
                <c:pt idx="41">
                  <c:v>5400</c:v>
                </c:pt>
                <c:pt idx="42">
                  <c:v>5400</c:v>
                </c:pt>
                <c:pt idx="43">
                  <c:v>5400</c:v>
                </c:pt>
                <c:pt idx="44">
                  <c:v>5400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6600</c:v>
                </c:pt>
                <c:pt idx="51">
                  <c:v>6600</c:v>
                </c:pt>
                <c:pt idx="52">
                  <c:v>6600</c:v>
                </c:pt>
                <c:pt idx="53">
                  <c:v>6600</c:v>
                </c:pt>
                <c:pt idx="54">
                  <c:v>6600</c:v>
                </c:pt>
                <c:pt idx="55">
                  <c:v>7200</c:v>
                </c:pt>
                <c:pt idx="56">
                  <c:v>7200</c:v>
                </c:pt>
                <c:pt idx="57">
                  <c:v>7200</c:v>
                </c:pt>
                <c:pt idx="58">
                  <c:v>7200</c:v>
                </c:pt>
                <c:pt idx="59">
                  <c:v>7200</c:v>
                </c:pt>
                <c:pt idx="60">
                  <c:v>7800</c:v>
                </c:pt>
                <c:pt idx="61">
                  <c:v>7800</c:v>
                </c:pt>
                <c:pt idx="62">
                  <c:v>7800</c:v>
                </c:pt>
                <c:pt idx="63">
                  <c:v>7800</c:v>
                </c:pt>
                <c:pt idx="64">
                  <c:v>7800</c:v>
                </c:pt>
                <c:pt idx="67">
                  <c:v>OPENCL</c:v>
                </c:pt>
                <c:pt idx="68">
                  <c:v>600</c:v>
                </c:pt>
                <c:pt idx="69">
                  <c:v>1200</c:v>
                </c:pt>
                <c:pt idx="70">
                  <c:v>1800</c:v>
                </c:pt>
                <c:pt idx="71">
                  <c:v>2400</c:v>
                </c:pt>
                <c:pt idx="72">
                  <c:v>3000</c:v>
                </c:pt>
                <c:pt idx="73">
                  <c:v>3600</c:v>
                </c:pt>
                <c:pt idx="74">
                  <c:v>4200</c:v>
                </c:pt>
                <c:pt idx="75">
                  <c:v>4800</c:v>
                </c:pt>
                <c:pt idx="76">
                  <c:v>5400</c:v>
                </c:pt>
                <c:pt idx="77">
                  <c:v>6000</c:v>
                </c:pt>
                <c:pt idx="78">
                  <c:v>6600</c:v>
                </c:pt>
                <c:pt idx="79">
                  <c:v>7200</c:v>
                </c:pt>
                <c:pt idx="80">
                  <c:v>7800</c:v>
                </c:pt>
              </c:strCache>
            </c:str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10.5591906</c:v>
                </c:pt>
                <c:pt idx="5">
                  <c:v>43.81184279999999</c:v>
                </c:pt>
                <c:pt idx="10">
                  <c:v>67.6446782</c:v>
                </c:pt>
                <c:pt idx="15">
                  <c:v>121.7333768</c:v>
                </c:pt>
                <c:pt idx="20">
                  <c:v>131.8615652</c:v>
                </c:pt>
                <c:pt idx="25">
                  <c:v>265.785498</c:v>
                </c:pt>
                <c:pt idx="30">
                  <c:v>346.6224044</c:v>
                </c:pt>
                <c:pt idx="35">
                  <c:v>472.4410414</c:v>
                </c:pt>
                <c:pt idx="40">
                  <c:v>563.6218876</c:v>
                </c:pt>
                <c:pt idx="45">
                  <c:v>624.5155738</c:v>
                </c:pt>
                <c:pt idx="50">
                  <c:v>739.6150046</c:v>
                </c:pt>
                <c:pt idx="55">
                  <c:v>697.1432894</c:v>
                </c:pt>
                <c:pt idx="60">
                  <c:v>910.1988194</c:v>
                </c:pt>
                <c:pt idx="62">
                  <c:v>384.2733978615385</c:v>
                </c:pt>
                <c:pt idx="66">
                  <c:v>0.0</c:v>
                </c:pt>
                <c:pt idx="68">
                  <c:v>32.273894</c:v>
                </c:pt>
                <c:pt idx="69">
                  <c:v>72.266521</c:v>
                </c:pt>
                <c:pt idx="70">
                  <c:v>75.72358699999999</c:v>
                </c:pt>
                <c:pt idx="71">
                  <c:v>110.554598</c:v>
                </c:pt>
                <c:pt idx="72">
                  <c:v>95.175523</c:v>
                </c:pt>
                <c:pt idx="73">
                  <c:v>158.640383</c:v>
                </c:pt>
                <c:pt idx="74">
                  <c:v>199.505184</c:v>
                </c:pt>
                <c:pt idx="75">
                  <c:v>227.783105</c:v>
                </c:pt>
                <c:pt idx="76">
                  <c:v>251.311277</c:v>
                </c:pt>
                <c:pt idx="77">
                  <c:v>258.798706</c:v>
                </c:pt>
                <c:pt idx="78">
                  <c:v>274.003163</c:v>
                </c:pt>
                <c:pt idx="79">
                  <c:v>258.714143</c:v>
                </c:pt>
                <c:pt idx="80">
                  <c:v>311.328948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pthreads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Sheet1!$N$3:$N$102</c:f>
              <c:strCache>
                <c:ptCount val="87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4200</c:v>
                </c:pt>
                <c:pt idx="31">
                  <c:v>4200</c:v>
                </c:pt>
                <c:pt idx="32">
                  <c:v>4200</c:v>
                </c:pt>
                <c:pt idx="33">
                  <c:v>4200</c:v>
                </c:pt>
                <c:pt idx="34">
                  <c:v>4200</c:v>
                </c:pt>
                <c:pt idx="35">
                  <c:v>4800</c:v>
                </c:pt>
                <c:pt idx="36">
                  <c:v>4800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5400</c:v>
                </c:pt>
                <c:pt idx="41">
                  <c:v>5400</c:v>
                </c:pt>
                <c:pt idx="42">
                  <c:v>5400</c:v>
                </c:pt>
                <c:pt idx="43">
                  <c:v>5400</c:v>
                </c:pt>
                <c:pt idx="44">
                  <c:v>5400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6600</c:v>
                </c:pt>
                <c:pt idx="51">
                  <c:v>6600</c:v>
                </c:pt>
                <c:pt idx="52">
                  <c:v>6600</c:v>
                </c:pt>
                <c:pt idx="53">
                  <c:v>6600</c:v>
                </c:pt>
                <c:pt idx="54">
                  <c:v>6600</c:v>
                </c:pt>
                <c:pt idx="55">
                  <c:v>7200</c:v>
                </c:pt>
                <c:pt idx="56">
                  <c:v>7200</c:v>
                </c:pt>
                <c:pt idx="57">
                  <c:v>7200</c:v>
                </c:pt>
                <c:pt idx="58">
                  <c:v>7200</c:v>
                </c:pt>
                <c:pt idx="59">
                  <c:v>7200</c:v>
                </c:pt>
                <c:pt idx="60">
                  <c:v>7800</c:v>
                </c:pt>
                <c:pt idx="61">
                  <c:v>7800</c:v>
                </c:pt>
                <c:pt idx="62">
                  <c:v>7800</c:v>
                </c:pt>
                <c:pt idx="63">
                  <c:v>7800</c:v>
                </c:pt>
                <c:pt idx="64">
                  <c:v>7800</c:v>
                </c:pt>
                <c:pt idx="67">
                  <c:v>TESTCASE 1</c:v>
                </c:pt>
                <c:pt idx="71">
                  <c:v>178.9291563</c:v>
                </c:pt>
                <c:pt idx="83">
                  <c:v>TestCase 1</c:v>
                </c:pt>
                <c:pt idx="84">
                  <c:v>2.147626513</c:v>
                </c:pt>
                <c:pt idx="85">
                  <c:v>2.586562617</c:v>
                </c:pt>
                <c:pt idx="86">
                  <c:v>1.8419954</c:v>
                </c:pt>
              </c:strCache>
            </c:strRef>
          </c:xVal>
          <c:yVal>
            <c:numRef>
              <c:f>Sheet1!$Q$3:$Q$102</c:f>
              <c:numCache>
                <c:formatCode>General</c:formatCode>
                <c:ptCount val="100"/>
                <c:pt idx="0">
                  <c:v>25.8151758</c:v>
                </c:pt>
                <c:pt idx="5">
                  <c:v>66.346075</c:v>
                </c:pt>
                <c:pt idx="10">
                  <c:v>92.237147</c:v>
                </c:pt>
                <c:pt idx="15">
                  <c:v>110.454985</c:v>
                </c:pt>
                <c:pt idx="20">
                  <c:v>161.2170442</c:v>
                </c:pt>
                <c:pt idx="25">
                  <c:v>188.4617742</c:v>
                </c:pt>
                <c:pt idx="30">
                  <c:v>185.1432944</c:v>
                </c:pt>
                <c:pt idx="35">
                  <c:v>244.2257618</c:v>
                </c:pt>
                <c:pt idx="40">
                  <c:v>252.2164112</c:v>
                </c:pt>
                <c:pt idx="45">
                  <c:v>270.9086596</c:v>
                </c:pt>
                <c:pt idx="50">
                  <c:v>395.0872666</c:v>
                </c:pt>
                <c:pt idx="55">
                  <c:v>334.0827222</c:v>
                </c:pt>
                <c:pt idx="60">
                  <c:v>385.8376934</c:v>
                </c:pt>
                <c:pt idx="67">
                  <c:v>0.0</c:v>
                </c:pt>
                <c:pt idx="68">
                  <c:v>236.0</c:v>
                </c:pt>
                <c:pt idx="69">
                  <c:v>494.0</c:v>
                </c:pt>
                <c:pt idx="70">
                  <c:v>511.0</c:v>
                </c:pt>
                <c:pt idx="71">
                  <c:v>691.0</c:v>
                </c:pt>
                <c:pt idx="72">
                  <c:v>664.0</c:v>
                </c:pt>
                <c:pt idx="73">
                  <c:v>995.0</c:v>
                </c:pt>
                <c:pt idx="74">
                  <c:v>1128.0</c:v>
                </c:pt>
                <c:pt idx="75">
                  <c:v>1325.0</c:v>
                </c:pt>
                <c:pt idx="76">
                  <c:v>1424.0</c:v>
                </c:pt>
                <c:pt idx="77">
                  <c:v>1427.0</c:v>
                </c:pt>
                <c:pt idx="78">
                  <c:v>1430.0</c:v>
                </c:pt>
                <c:pt idx="79">
                  <c:v>1333.0</c:v>
                </c:pt>
                <c:pt idx="80">
                  <c:v>1602.0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09272"/>
        <c:axId val="2145417944"/>
      </c:scatterChart>
      <c:valAx>
        <c:axId val="214540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17944"/>
        <c:crosses val="autoZero"/>
        <c:crossBetween val="midCat"/>
      </c:valAx>
      <c:valAx>
        <c:axId val="21454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train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092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2: Time to train (ms) vs. Training set size: serial vs. multithreaded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Sheet1!$T$3:$T$422</c:f>
              <c:strCache>
                <c:ptCount val="51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4200</c:v>
                </c:pt>
                <c:pt idx="31">
                  <c:v>4200</c:v>
                </c:pt>
                <c:pt idx="32">
                  <c:v>4200</c:v>
                </c:pt>
                <c:pt idx="33">
                  <c:v>4200</c:v>
                </c:pt>
                <c:pt idx="34">
                  <c:v>4200</c:v>
                </c:pt>
                <c:pt idx="35">
                  <c:v>4800</c:v>
                </c:pt>
                <c:pt idx="36">
                  <c:v>4800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2">
                  <c:v>OPENCL</c:v>
                </c:pt>
                <c:pt idx="43">
                  <c:v>600</c:v>
                </c:pt>
                <c:pt idx="44">
                  <c:v>1200</c:v>
                </c:pt>
                <c:pt idx="45">
                  <c:v>1800</c:v>
                </c:pt>
                <c:pt idx="46">
                  <c:v>2400</c:v>
                </c:pt>
                <c:pt idx="47">
                  <c:v>3000</c:v>
                </c:pt>
                <c:pt idx="48">
                  <c:v>3600</c:v>
                </c:pt>
                <c:pt idx="49">
                  <c:v>4200</c:v>
                </c:pt>
                <c:pt idx="50">
                  <c:v>4800</c:v>
                </c:pt>
              </c:strCache>
            </c:str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164.2848414</c:v>
                </c:pt>
                <c:pt idx="5">
                  <c:v>376.9058656</c:v>
                </c:pt>
                <c:pt idx="10">
                  <c:v>1317.9847824</c:v>
                </c:pt>
                <c:pt idx="15">
                  <c:v>2958.212851199999</c:v>
                </c:pt>
                <c:pt idx="20">
                  <c:v>6285.847713</c:v>
                </c:pt>
                <c:pt idx="25">
                  <c:v>3412.3021022</c:v>
                </c:pt>
                <c:pt idx="30">
                  <c:v>4828.4963984</c:v>
                </c:pt>
                <c:pt idx="35">
                  <c:v>5941.1194702</c:v>
                </c:pt>
              </c:numCache>
            </c:numRef>
          </c:yVal>
          <c:smooth val="0"/>
        </c:ser>
        <c:ser>
          <c:idx val="1"/>
          <c:order val="1"/>
          <c:tx>
            <c:v>pthreads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Sheet1!$X$3:$X$42</c:f>
              <c:numCache>
                <c:formatCode>General</c:formatCode>
                <c:ptCount val="40"/>
                <c:pt idx="0">
                  <c:v>600.0</c:v>
                </c:pt>
                <c:pt idx="1">
                  <c:v>600.0</c:v>
                </c:pt>
                <c:pt idx="2">
                  <c:v>600.0</c:v>
                </c:pt>
                <c:pt idx="3">
                  <c:v>600.0</c:v>
                </c:pt>
                <c:pt idx="4">
                  <c:v>600.0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1800.0</c:v>
                </c:pt>
                <c:pt idx="11">
                  <c:v>1800.0</c:v>
                </c:pt>
                <c:pt idx="12">
                  <c:v>1800.0</c:v>
                </c:pt>
                <c:pt idx="13">
                  <c:v>1800.0</c:v>
                </c:pt>
                <c:pt idx="14">
                  <c:v>1800.0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4200.0</c:v>
                </c:pt>
                <c:pt idx="31">
                  <c:v>4200.0</c:v>
                </c:pt>
                <c:pt idx="32">
                  <c:v>4200.0</c:v>
                </c:pt>
                <c:pt idx="33">
                  <c:v>4200.0</c:v>
                </c:pt>
                <c:pt idx="34">
                  <c:v>4200.0</c:v>
                </c:pt>
                <c:pt idx="35">
                  <c:v>4800.0</c:v>
                </c:pt>
                <c:pt idx="36">
                  <c:v>4800.0</c:v>
                </c:pt>
                <c:pt idx="37">
                  <c:v>4800.0</c:v>
                </c:pt>
                <c:pt idx="38">
                  <c:v>4800.0</c:v>
                </c:pt>
                <c:pt idx="39">
                  <c:v>4800.0</c:v>
                </c:pt>
              </c:numCache>
            </c:numRef>
          </c:xVal>
          <c:yVal>
            <c:numRef>
              <c:f>Sheet1!$AA$3:$AA$42</c:f>
              <c:numCache>
                <c:formatCode>General</c:formatCode>
                <c:ptCount val="40"/>
                <c:pt idx="0">
                  <c:v>90.5357032</c:v>
                </c:pt>
                <c:pt idx="5">
                  <c:v>512.4469101999999</c:v>
                </c:pt>
                <c:pt idx="10">
                  <c:v>1153.5550288</c:v>
                </c:pt>
                <c:pt idx="15">
                  <c:v>1105.6726232</c:v>
                </c:pt>
                <c:pt idx="20">
                  <c:v>1615.0365392</c:v>
                </c:pt>
                <c:pt idx="25">
                  <c:v>2880.3927</c:v>
                </c:pt>
                <c:pt idx="30">
                  <c:v>3498.874201</c:v>
                </c:pt>
                <c:pt idx="35">
                  <c:v>4167.6450992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36104"/>
        <c:axId val="2145826104"/>
      </c:scatterChart>
      <c:valAx>
        <c:axId val="214623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26104"/>
        <c:crosses val="autoZero"/>
        <c:crossBetween val="midCat"/>
      </c:valAx>
      <c:valAx>
        <c:axId val="21458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train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36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3: Time to train (ms) vs. Training set size: serial vs. multithreaded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Sheet1!$AD$3:$AD$52</c:f>
              <c:numCache>
                <c:formatCode>General</c:formatCode>
                <c:ptCount val="50"/>
                <c:pt idx="0">
                  <c:v>600.0</c:v>
                </c:pt>
                <c:pt idx="1">
                  <c:v>600.0</c:v>
                </c:pt>
                <c:pt idx="2">
                  <c:v>600.0</c:v>
                </c:pt>
                <c:pt idx="3">
                  <c:v>600.0</c:v>
                </c:pt>
                <c:pt idx="4">
                  <c:v>600.0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1800.0</c:v>
                </c:pt>
                <c:pt idx="11">
                  <c:v>1800.0</c:v>
                </c:pt>
                <c:pt idx="12">
                  <c:v>1800.0</c:v>
                </c:pt>
                <c:pt idx="13">
                  <c:v>1800.0</c:v>
                </c:pt>
                <c:pt idx="14">
                  <c:v>1800.0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4200.0</c:v>
                </c:pt>
                <c:pt idx="31">
                  <c:v>4200.0</c:v>
                </c:pt>
                <c:pt idx="32">
                  <c:v>4200.0</c:v>
                </c:pt>
                <c:pt idx="33">
                  <c:v>4200.0</c:v>
                </c:pt>
                <c:pt idx="34">
                  <c:v>4200.0</c:v>
                </c:pt>
                <c:pt idx="35">
                  <c:v>4800.0</c:v>
                </c:pt>
                <c:pt idx="36">
                  <c:v>4800.0</c:v>
                </c:pt>
                <c:pt idx="37">
                  <c:v>4800.0</c:v>
                </c:pt>
                <c:pt idx="38">
                  <c:v>4800.0</c:v>
                </c:pt>
                <c:pt idx="39">
                  <c:v>4800.0</c:v>
                </c:pt>
                <c:pt idx="40">
                  <c:v>5400.0</c:v>
                </c:pt>
                <c:pt idx="41">
                  <c:v>5400.0</c:v>
                </c:pt>
                <c:pt idx="42">
                  <c:v>5400.0</c:v>
                </c:pt>
                <c:pt idx="43">
                  <c:v>5400.0</c:v>
                </c:pt>
                <c:pt idx="44">
                  <c:v>5400.0</c:v>
                </c:pt>
                <c:pt idx="45">
                  <c:v>6000.0</c:v>
                </c:pt>
                <c:pt idx="46">
                  <c:v>6000.0</c:v>
                </c:pt>
                <c:pt idx="47">
                  <c:v>6000.0</c:v>
                </c:pt>
                <c:pt idx="48">
                  <c:v>6000.0</c:v>
                </c:pt>
                <c:pt idx="49">
                  <c:v>6000.0</c:v>
                </c:pt>
              </c:numCache>
            </c:numRef>
          </c:xVal>
          <c:yVal>
            <c:numRef>
              <c:f>Sheet1!$AG$3:$AG$52</c:f>
              <c:numCache>
                <c:formatCode>General</c:formatCode>
                <c:ptCount val="50"/>
                <c:pt idx="0">
                  <c:v>97.5671284</c:v>
                </c:pt>
                <c:pt idx="5">
                  <c:v>224.5905616</c:v>
                </c:pt>
                <c:pt idx="10">
                  <c:v>304.4658778</c:v>
                </c:pt>
                <c:pt idx="15">
                  <c:v>404.8530496</c:v>
                </c:pt>
                <c:pt idx="20">
                  <c:v>3942.3678636</c:v>
                </c:pt>
                <c:pt idx="25">
                  <c:v>787.3237404</c:v>
                </c:pt>
                <c:pt idx="30">
                  <c:v>1132.8504042</c:v>
                </c:pt>
                <c:pt idx="35">
                  <c:v>1184.4262256</c:v>
                </c:pt>
                <c:pt idx="40">
                  <c:v>1521.1294112</c:v>
                </c:pt>
                <c:pt idx="45">
                  <c:v>1772.0887544</c:v>
                </c:pt>
              </c:numCache>
            </c:numRef>
          </c:yVal>
          <c:smooth val="0"/>
        </c:ser>
        <c:ser>
          <c:idx val="1"/>
          <c:order val="1"/>
          <c:tx>
            <c:v>pthreads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Sheet1!$AH$3:$AH$52</c:f>
              <c:numCache>
                <c:formatCode>General</c:formatCode>
                <c:ptCount val="50"/>
                <c:pt idx="0">
                  <c:v>600.0</c:v>
                </c:pt>
                <c:pt idx="1">
                  <c:v>600.0</c:v>
                </c:pt>
                <c:pt idx="2">
                  <c:v>600.0</c:v>
                </c:pt>
                <c:pt idx="3">
                  <c:v>600.0</c:v>
                </c:pt>
                <c:pt idx="4">
                  <c:v>600.0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1800.0</c:v>
                </c:pt>
                <c:pt idx="11">
                  <c:v>1800.0</c:v>
                </c:pt>
                <c:pt idx="12">
                  <c:v>1800.0</c:v>
                </c:pt>
                <c:pt idx="13">
                  <c:v>1800.0</c:v>
                </c:pt>
                <c:pt idx="14">
                  <c:v>1800.0</c:v>
                </c:pt>
                <c:pt idx="15">
                  <c:v>2400.0</c:v>
                </c:pt>
                <c:pt idx="16">
                  <c:v>2400.0</c:v>
                </c:pt>
                <c:pt idx="17">
                  <c:v>2400.0</c:v>
                </c:pt>
                <c:pt idx="18">
                  <c:v>2400.0</c:v>
                </c:pt>
                <c:pt idx="19">
                  <c:v>2400.0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4200.0</c:v>
                </c:pt>
                <c:pt idx="31">
                  <c:v>4200.0</c:v>
                </c:pt>
                <c:pt idx="32">
                  <c:v>4200.0</c:v>
                </c:pt>
                <c:pt idx="33">
                  <c:v>4200.0</c:v>
                </c:pt>
                <c:pt idx="34">
                  <c:v>4200.0</c:v>
                </c:pt>
                <c:pt idx="35">
                  <c:v>4800.0</c:v>
                </c:pt>
                <c:pt idx="36">
                  <c:v>4800.0</c:v>
                </c:pt>
                <c:pt idx="37">
                  <c:v>4800.0</c:v>
                </c:pt>
                <c:pt idx="38">
                  <c:v>4800.0</c:v>
                </c:pt>
                <c:pt idx="39">
                  <c:v>4800.0</c:v>
                </c:pt>
                <c:pt idx="40">
                  <c:v>5400.0</c:v>
                </c:pt>
                <c:pt idx="41">
                  <c:v>5400.0</c:v>
                </c:pt>
                <c:pt idx="42">
                  <c:v>5400.0</c:v>
                </c:pt>
                <c:pt idx="43">
                  <c:v>5400.0</c:v>
                </c:pt>
                <c:pt idx="44">
                  <c:v>5400.0</c:v>
                </c:pt>
                <c:pt idx="45">
                  <c:v>6000.0</c:v>
                </c:pt>
                <c:pt idx="46">
                  <c:v>6000.0</c:v>
                </c:pt>
                <c:pt idx="47">
                  <c:v>6000.0</c:v>
                </c:pt>
                <c:pt idx="48">
                  <c:v>6000.0</c:v>
                </c:pt>
                <c:pt idx="49">
                  <c:v>6000.0</c:v>
                </c:pt>
              </c:numCache>
            </c:numRef>
          </c:xVal>
          <c:yVal>
            <c:numRef>
              <c:f>Sheet1!$AK$3:$AK$52</c:f>
              <c:numCache>
                <c:formatCode>General</c:formatCode>
                <c:ptCount val="50"/>
                <c:pt idx="0">
                  <c:v>79.40758</c:v>
                </c:pt>
                <c:pt idx="5">
                  <c:v>534.3231224</c:v>
                </c:pt>
                <c:pt idx="10">
                  <c:v>1163.0617002</c:v>
                </c:pt>
                <c:pt idx="15">
                  <c:v>1053.4933368</c:v>
                </c:pt>
                <c:pt idx="20">
                  <c:v>1354.7202312</c:v>
                </c:pt>
                <c:pt idx="25">
                  <c:v>1290.470327</c:v>
                </c:pt>
                <c:pt idx="30">
                  <c:v>2445.5517732</c:v>
                </c:pt>
                <c:pt idx="35">
                  <c:v>6097.4402982</c:v>
                </c:pt>
                <c:pt idx="40">
                  <c:v>6942.781509399998</c:v>
                </c:pt>
                <c:pt idx="45">
                  <c:v>3825.5967492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42104"/>
        <c:axId val="2139670296"/>
      </c:scatterChart>
      <c:valAx>
        <c:axId val="20571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70296"/>
        <c:crosses val="autoZero"/>
        <c:crossBetween val="midCat"/>
      </c:valAx>
      <c:valAx>
        <c:axId val="21396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train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42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Perceptron Test Case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xVal>
            <c:numRef>
              <c:f>Sheet1!$J$71:$J$83</c:f>
              <c:numCache>
                <c:formatCode>General</c:formatCode>
                <c:ptCount val="13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  <c:pt idx="8">
                  <c:v>5400.0</c:v>
                </c:pt>
                <c:pt idx="9">
                  <c:v>6000.0</c:v>
                </c:pt>
                <c:pt idx="10">
                  <c:v>6600.0</c:v>
                </c:pt>
                <c:pt idx="11">
                  <c:v>7200.0</c:v>
                </c:pt>
                <c:pt idx="12">
                  <c:v>7800.0</c:v>
                </c:pt>
              </c:numCache>
            </c:numRef>
          </c:xVal>
          <c:yVal>
            <c:numRef>
              <c:f>((Sheet1!$M$3,Sheet1!$M$8,Sheet1!$M$13,Sheet1!$M$18,Sheet1!$M$23,Sheet1!$M$28,Sheet1!$M$33,Sheet1!$M$38,Sheet1!$M$43,Sheet1!$M$48,Sheet1!$M$53,Sheet1!$M$58),Sheet1!$M$63)</c:f>
              <c:numCache>
                <c:formatCode>General</c:formatCode>
                <c:ptCount val="13"/>
                <c:pt idx="0">
                  <c:v>10.5591906</c:v>
                </c:pt>
                <c:pt idx="1">
                  <c:v>43.81184279999999</c:v>
                </c:pt>
                <c:pt idx="2">
                  <c:v>67.6446782</c:v>
                </c:pt>
                <c:pt idx="3">
                  <c:v>121.7333768</c:v>
                </c:pt>
                <c:pt idx="4">
                  <c:v>131.8615652</c:v>
                </c:pt>
                <c:pt idx="5">
                  <c:v>265.785498</c:v>
                </c:pt>
                <c:pt idx="6">
                  <c:v>346.6224044</c:v>
                </c:pt>
                <c:pt idx="7">
                  <c:v>472.4410414</c:v>
                </c:pt>
                <c:pt idx="8">
                  <c:v>563.6218876</c:v>
                </c:pt>
                <c:pt idx="9">
                  <c:v>624.5155738</c:v>
                </c:pt>
                <c:pt idx="10">
                  <c:v>739.6150046</c:v>
                </c:pt>
                <c:pt idx="11">
                  <c:v>697.1432894</c:v>
                </c:pt>
                <c:pt idx="12">
                  <c:v>910.1988194</c:v>
                </c:pt>
              </c:numCache>
            </c:numRef>
          </c:yVal>
          <c:smooth val="1"/>
        </c:ser>
        <c:ser>
          <c:idx val="1"/>
          <c:order val="1"/>
          <c:tx>
            <c:v>pthreads</c:v>
          </c:tx>
          <c:xVal>
            <c:numRef>
              <c:f>Sheet1!$J$71:$J$83</c:f>
              <c:numCache>
                <c:formatCode>General</c:formatCode>
                <c:ptCount val="13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  <c:pt idx="8">
                  <c:v>5400.0</c:v>
                </c:pt>
                <c:pt idx="9">
                  <c:v>6000.0</c:v>
                </c:pt>
                <c:pt idx="10">
                  <c:v>6600.0</c:v>
                </c:pt>
                <c:pt idx="11">
                  <c:v>7200.0</c:v>
                </c:pt>
                <c:pt idx="12">
                  <c:v>7800.0</c:v>
                </c:pt>
              </c:numCache>
            </c:numRef>
          </c:xVal>
          <c:yVal>
            <c:numRef>
              <c:f>(Sheet1!$Q$3,Sheet1!$Q$8,Sheet1!$Q$13,Sheet1!$Q$18,Sheet1!$Q$23,Sheet1!$Q$28,Sheet1!$Q$33,Sheet1!$Q$38,Sheet1!$Q$43,Sheet1!$Q$48,Sheet1!$Q$53,Sheet1!$Q$58,Sheet1!$Q$63)</c:f>
              <c:numCache>
                <c:formatCode>General</c:formatCode>
                <c:ptCount val="13"/>
                <c:pt idx="0">
                  <c:v>25.8151758</c:v>
                </c:pt>
                <c:pt idx="1">
                  <c:v>66.346075</c:v>
                </c:pt>
                <c:pt idx="2">
                  <c:v>92.237147</c:v>
                </c:pt>
                <c:pt idx="3">
                  <c:v>110.454985</c:v>
                </c:pt>
                <c:pt idx="4">
                  <c:v>161.2170442</c:v>
                </c:pt>
                <c:pt idx="5">
                  <c:v>188.4617742</c:v>
                </c:pt>
                <c:pt idx="6">
                  <c:v>185.1432944</c:v>
                </c:pt>
                <c:pt idx="7">
                  <c:v>244.2257618</c:v>
                </c:pt>
                <c:pt idx="8">
                  <c:v>252.2164112</c:v>
                </c:pt>
                <c:pt idx="9">
                  <c:v>270.9086596</c:v>
                </c:pt>
                <c:pt idx="10">
                  <c:v>395.0872666</c:v>
                </c:pt>
                <c:pt idx="11">
                  <c:v>334.0827222</c:v>
                </c:pt>
                <c:pt idx="12">
                  <c:v>385.8376934</c:v>
                </c:pt>
              </c:numCache>
            </c:numRef>
          </c:yVal>
          <c:smooth val="1"/>
        </c:ser>
        <c:ser>
          <c:idx val="2"/>
          <c:order val="2"/>
          <c:tx>
            <c:v>opencl</c:v>
          </c:tx>
          <c:xVal>
            <c:numRef>
              <c:f>Sheet1!$J$71:$J$83</c:f>
              <c:numCache>
                <c:formatCode>General</c:formatCode>
                <c:ptCount val="13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  <c:pt idx="8">
                  <c:v>5400.0</c:v>
                </c:pt>
                <c:pt idx="9">
                  <c:v>6000.0</c:v>
                </c:pt>
                <c:pt idx="10">
                  <c:v>6600.0</c:v>
                </c:pt>
                <c:pt idx="11">
                  <c:v>7200.0</c:v>
                </c:pt>
                <c:pt idx="12">
                  <c:v>7800.0</c:v>
                </c:pt>
              </c:numCache>
            </c:numRef>
          </c:xVal>
          <c:yVal>
            <c:numRef>
              <c:f>Sheet1!$M$71:$M$83</c:f>
              <c:numCache>
                <c:formatCode>General</c:formatCode>
                <c:ptCount val="13"/>
                <c:pt idx="0">
                  <c:v>32.273894</c:v>
                </c:pt>
                <c:pt idx="1">
                  <c:v>72.266521</c:v>
                </c:pt>
                <c:pt idx="2">
                  <c:v>75.72358699999999</c:v>
                </c:pt>
                <c:pt idx="3">
                  <c:v>110.554598</c:v>
                </c:pt>
                <c:pt idx="4">
                  <c:v>95.175523</c:v>
                </c:pt>
                <c:pt idx="5">
                  <c:v>158.640383</c:v>
                </c:pt>
                <c:pt idx="6">
                  <c:v>199.505184</c:v>
                </c:pt>
                <c:pt idx="7">
                  <c:v>227.783105</c:v>
                </c:pt>
                <c:pt idx="8">
                  <c:v>251.311277</c:v>
                </c:pt>
                <c:pt idx="9">
                  <c:v>258.798706</c:v>
                </c:pt>
                <c:pt idx="10">
                  <c:v>274.003163</c:v>
                </c:pt>
                <c:pt idx="11">
                  <c:v>258.714143</c:v>
                </c:pt>
                <c:pt idx="12">
                  <c:v>311.328948</c:v>
                </c:pt>
              </c:numCache>
            </c:numRef>
          </c:yVal>
          <c:smooth val="1"/>
        </c:ser>
        <c:ser>
          <c:idx val="3"/>
          <c:order val="3"/>
          <c:tx>
            <c:v>cuda</c:v>
          </c:tx>
          <c:xVal>
            <c:numRef>
              <c:f>Sheet1!$O$71:$O$83</c:f>
              <c:numCache>
                <c:formatCode>General</c:formatCode>
                <c:ptCount val="13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  <c:pt idx="8">
                  <c:v>5400.0</c:v>
                </c:pt>
                <c:pt idx="9">
                  <c:v>6000.0</c:v>
                </c:pt>
                <c:pt idx="10">
                  <c:v>6600.0</c:v>
                </c:pt>
                <c:pt idx="11">
                  <c:v>7200.0</c:v>
                </c:pt>
                <c:pt idx="12">
                  <c:v>7800.0</c:v>
                </c:pt>
              </c:numCache>
            </c:numRef>
          </c:xVal>
          <c:yVal>
            <c:numRef>
              <c:f>Sheet1!$P$71:$P$83</c:f>
              <c:numCache>
                <c:formatCode>General</c:formatCode>
                <c:ptCount val="13"/>
                <c:pt idx="0">
                  <c:v>26.521099</c:v>
                </c:pt>
                <c:pt idx="1">
                  <c:v>58.174755</c:v>
                </c:pt>
                <c:pt idx="2">
                  <c:v>62.591118</c:v>
                </c:pt>
                <c:pt idx="3">
                  <c:v>86.066971</c:v>
                </c:pt>
                <c:pt idx="4">
                  <c:v>86.701828</c:v>
                </c:pt>
                <c:pt idx="5">
                  <c:v>127.844772</c:v>
                </c:pt>
                <c:pt idx="6">
                  <c:v>153.47177</c:v>
                </c:pt>
                <c:pt idx="7">
                  <c:v>189.602692</c:v>
                </c:pt>
                <c:pt idx="8">
                  <c:v>212.438034</c:v>
                </c:pt>
                <c:pt idx="9">
                  <c:v>223.660446</c:v>
                </c:pt>
                <c:pt idx="10">
                  <c:v>225.514206</c:v>
                </c:pt>
                <c:pt idx="11">
                  <c:v>206.720871</c:v>
                </c:pt>
                <c:pt idx="12">
                  <c:v>272.04007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57992"/>
        <c:axId val="-2130136824"/>
      </c:scatterChart>
      <c:valAx>
        <c:axId val="21413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Data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36824"/>
        <c:crosses val="autoZero"/>
        <c:crossBetween val="midCat"/>
      </c:valAx>
      <c:valAx>
        <c:axId val="-213013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35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Perceptron Test Case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xVal>
            <c:numRef>
              <c:f>Sheet1!$T$46:$T$53</c:f>
              <c:numCache>
                <c:formatCode>General</c:formatCode>
                <c:ptCount val="8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</c:numCache>
            </c:numRef>
          </c:xVal>
          <c:yVal>
            <c:numRef>
              <c:f>(Sheet1!$W$3,Sheet1!$W$8,Sheet1!$W$13,Sheet1!$W$18,Sheet1!$W$23,Sheet1!$W$28,Sheet1!$W$33,Sheet1!$W$38)</c:f>
              <c:numCache>
                <c:formatCode>General</c:formatCode>
                <c:ptCount val="8"/>
                <c:pt idx="0">
                  <c:v>164.2848414</c:v>
                </c:pt>
                <c:pt idx="1">
                  <c:v>376.9058656</c:v>
                </c:pt>
                <c:pt idx="2">
                  <c:v>1317.9847824</c:v>
                </c:pt>
                <c:pt idx="3">
                  <c:v>2958.212851199999</c:v>
                </c:pt>
                <c:pt idx="4">
                  <c:v>6285.847713</c:v>
                </c:pt>
                <c:pt idx="5">
                  <c:v>3412.3021022</c:v>
                </c:pt>
                <c:pt idx="6">
                  <c:v>4828.4963984</c:v>
                </c:pt>
                <c:pt idx="7">
                  <c:v>5941.1194702</c:v>
                </c:pt>
              </c:numCache>
            </c:numRef>
          </c:yVal>
          <c:smooth val="1"/>
        </c:ser>
        <c:ser>
          <c:idx val="1"/>
          <c:order val="1"/>
          <c:tx>
            <c:v>pthreads</c:v>
          </c:tx>
          <c:xVal>
            <c:numRef>
              <c:f>Sheet1!$T$46:$T$53</c:f>
              <c:numCache>
                <c:formatCode>General</c:formatCode>
                <c:ptCount val="8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</c:numCache>
            </c:numRef>
          </c:xVal>
          <c:yVal>
            <c:numRef>
              <c:f>(Sheet1!$AA$3,Sheet1!$AA$8,Sheet1!$AA$13,Sheet1!$AA$18,Sheet1!$AA$23,Sheet1!$AA$28,Sheet1!$AA$33,Sheet1!$AA$38)</c:f>
              <c:numCache>
                <c:formatCode>General</c:formatCode>
                <c:ptCount val="8"/>
                <c:pt idx="0">
                  <c:v>90.5357032</c:v>
                </c:pt>
                <c:pt idx="1">
                  <c:v>512.4469101999999</c:v>
                </c:pt>
                <c:pt idx="2">
                  <c:v>1153.5550288</c:v>
                </c:pt>
                <c:pt idx="3">
                  <c:v>1105.6726232</c:v>
                </c:pt>
                <c:pt idx="4">
                  <c:v>1615.0365392</c:v>
                </c:pt>
                <c:pt idx="5">
                  <c:v>2880.3927</c:v>
                </c:pt>
                <c:pt idx="6">
                  <c:v>3498.874201</c:v>
                </c:pt>
                <c:pt idx="7">
                  <c:v>4167.6450992</c:v>
                </c:pt>
              </c:numCache>
            </c:numRef>
          </c:yVal>
          <c:smooth val="1"/>
        </c:ser>
        <c:ser>
          <c:idx val="2"/>
          <c:order val="2"/>
          <c:tx>
            <c:v>opencl</c:v>
          </c:tx>
          <c:xVal>
            <c:numRef>
              <c:f>Sheet1!$T$46:$T$53</c:f>
              <c:numCache>
                <c:formatCode>General</c:formatCode>
                <c:ptCount val="8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</c:numCache>
            </c:numRef>
          </c:xVal>
          <c:yVal>
            <c:numRef>
              <c:f>Sheet1!$W$46:$W$53</c:f>
              <c:numCache>
                <c:formatCode>General</c:formatCode>
                <c:ptCount val="8"/>
                <c:pt idx="0">
                  <c:v>358.884753</c:v>
                </c:pt>
                <c:pt idx="1">
                  <c:v>504.897274</c:v>
                </c:pt>
                <c:pt idx="2">
                  <c:v>1304.541468</c:v>
                </c:pt>
                <c:pt idx="3">
                  <c:v>2372.261033</c:v>
                </c:pt>
                <c:pt idx="4">
                  <c:v>3822.958468</c:v>
                </c:pt>
                <c:pt idx="5">
                  <c:v>2060.718512</c:v>
                </c:pt>
                <c:pt idx="6">
                  <c:v>2409.369274</c:v>
                </c:pt>
                <c:pt idx="7">
                  <c:v>3251.188726</c:v>
                </c:pt>
              </c:numCache>
            </c:numRef>
          </c:yVal>
          <c:smooth val="1"/>
        </c:ser>
        <c:ser>
          <c:idx val="3"/>
          <c:order val="3"/>
          <c:tx>
            <c:v>cuda</c:v>
          </c:tx>
          <c:xVal>
            <c:numRef>
              <c:f>Sheet1!$Y$46:$Y$53</c:f>
              <c:numCache>
                <c:formatCode>General</c:formatCode>
                <c:ptCount val="8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</c:numCache>
            </c:numRef>
          </c:xVal>
          <c:yVal>
            <c:numRef>
              <c:f>Sheet1!$Z$46:$Z$53</c:f>
              <c:numCache>
                <c:formatCode>General</c:formatCode>
                <c:ptCount val="8"/>
                <c:pt idx="0">
                  <c:v>285.28332</c:v>
                </c:pt>
                <c:pt idx="1">
                  <c:v>406.308685</c:v>
                </c:pt>
                <c:pt idx="2">
                  <c:v>1078.307373</c:v>
                </c:pt>
                <c:pt idx="3">
                  <c:v>1860.571899</c:v>
                </c:pt>
                <c:pt idx="4">
                  <c:v>2978.733643</c:v>
                </c:pt>
                <c:pt idx="5">
                  <c:v>1653.438721</c:v>
                </c:pt>
                <c:pt idx="6">
                  <c:v>1945.095703</c:v>
                </c:pt>
                <c:pt idx="7">
                  <c:v>2806.284668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16408"/>
        <c:axId val="-2124478776"/>
      </c:scatterChart>
      <c:valAx>
        <c:axId val="-212451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Data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478776"/>
        <c:crosses val="autoZero"/>
        <c:crossBetween val="midCat"/>
      </c:valAx>
      <c:valAx>
        <c:axId val="-2124478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51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Perceptron Test Case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xVal>
            <c:numRef>
              <c:f>Sheet1!$AD$58:$AD$67</c:f>
              <c:numCache>
                <c:formatCode>General</c:formatCode>
                <c:ptCount val="10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  <c:pt idx="8">
                  <c:v>5400.0</c:v>
                </c:pt>
                <c:pt idx="9">
                  <c:v>6000.0</c:v>
                </c:pt>
              </c:numCache>
            </c:numRef>
          </c:xVal>
          <c:yVal>
            <c:numRef>
              <c:f>(Sheet1!$AG$3,Sheet1!$AG$8,Sheet1!$AG$13,Sheet1!$AG$18,Sheet1!$AG$23,Sheet1!$AG$28,Sheet1!$AG$33,Sheet1!$AG$38,Sheet1!$AG$43,Sheet1!$AG$48)</c:f>
              <c:numCache>
                <c:formatCode>General</c:formatCode>
                <c:ptCount val="10"/>
                <c:pt idx="0">
                  <c:v>97.5671284</c:v>
                </c:pt>
                <c:pt idx="1">
                  <c:v>224.5905616</c:v>
                </c:pt>
                <c:pt idx="2">
                  <c:v>304.4658778</c:v>
                </c:pt>
                <c:pt idx="3">
                  <c:v>404.8530496</c:v>
                </c:pt>
                <c:pt idx="4">
                  <c:v>3942.3678636</c:v>
                </c:pt>
                <c:pt idx="5">
                  <c:v>787.3237404</c:v>
                </c:pt>
                <c:pt idx="6">
                  <c:v>1132.8504042</c:v>
                </c:pt>
                <c:pt idx="7">
                  <c:v>1184.4262256</c:v>
                </c:pt>
                <c:pt idx="8">
                  <c:v>1521.1294112</c:v>
                </c:pt>
                <c:pt idx="9">
                  <c:v>1772.0887544</c:v>
                </c:pt>
              </c:numCache>
            </c:numRef>
          </c:yVal>
          <c:smooth val="1"/>
        </c:ser>
        <c:ser>
          <c:idx val="1"/>
          <c:order val="1"/>
          <c:tx>
            <c:v>pthreads</c:v>
          </c:tx>
          <c:xVal>
            <c:numRef>
              <c:f>Sheet1!$AD$58:$AD$67</c:f>
              <c:numCache>
                <c:formatCode>General</c:formatCode>
                <c:ptCount val="10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  <c:pt idx="8">
                  <c:v>5400.0</c:v>
                </c:pt>
                <c:pt idx="9">
                  <c:v>6000.0</c:v>
                </c:pt>
              </c:numCache>
            </c:numRef>
          </c:xVal>
          <c:yVal>
            <c:numRef>
              <c:f>(Sheet1!$AK$3,Sheet1!$AK$8,Sheet1!$AK$13,Sheet1!$AK$18,Sheet1!$AK$23,Sheet1!$AK$28,Sheet1!$AK$33,Sheet1!$AK$38,Sheet1!$AK$43,Sheet1!$AK$48)</c:f>
              <c:numCache>
                <c:formatCode>General</c:formatCode>
                <c:ptCount val="10"/>
                <c:pt idx="0">
                  <c:v>79.40758</c:v>
                </c:pt>
                <c:pt idx="1">
                  <c:v>534.3231224</c:v>
                </c:pt>
                <c:pt idx="2">
                  <c:v>1163.0617002</c:v>
                </c:pt>
                <c:pt idx="3">
                  <c:v>1053.4933368</c:v>
                </c:pt>
                <c:pt idx="4">
                  <c:v>1354.7202312</c:v>
                </c:pt>
                <c:pt idx="5">
                  <c:v>1290.470327</c:v>
                </c:pt>
                <c:pt idx="6">
                  <c:v>2445.5517732</c:v>
                </c:pt>
                <c:pt idx="7">
                  <c:v>6097.4402982</c:v>
                </c:pt>
                <c:pt idx="8">
                  <c:v>6942.781509399998</c:v>
                </c:pt>
                <c:pt idx="9">
                  <c:v>3825.5967492</c:v>
                </c:pt>
              </c:numCache>
            </c:numRef>
          </c:yVal>
          <c:smooth val="1"/>
        </c:ser>
        <c:ser>
          <c:idx val="2"/>
          <c:order val="2"/>
          <c:tx>
            <c:v>opencl</c:v>
          </c:tx>
          <c:xVal>
            <c:numRef>
              <c:f>Sheet1!$AD$58:$AD$67</c:f>
              <c:numCache>
                <c:formatCode>General</c:formatCode>
                <c:ptCount val="10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  <c:pt idx="8">
                  <c:v>5400.0</c:v>
                </c:pt>
                <c:pt idx="9">
                  <c:v>6000.0</c:v>
                </c:pt>
              </c:numCache>
            </c:numRef>
          </c:xVal>
          <c:yVal>
            <c:numRef>
              <c:f>Sheet1!$AG$58:$AG$67</c:f>
              <c:numCache>
                <c:formatCode>General</c:formatCode>
                <c:ptCount val="10"/>
                <c:pt idx="0">
                  <c:v>271.972135</c:v>
                </c:pt>
                <c:pt idx="1">
                  <c:v>351.187518</c:v>
                </c:pt>
                <c:pt idx="2">
                  <c:v>313.609648</c:v>
                </c:pt>
                <c:pt idx="3">
                  <c:v>333.602516</c:v>
                </c:pt>
                <c:pt idx="4">
                  <c:v>2346.563883</c:v>
                </c:pt>
                <c:pt idx="5">
                  <c:v>475.799379</c:v>
                </c:pt>
                <c:pt idx="6">
                  <c:v>502.310927</c:v>
                </c:pt>
                <c:pt idx="7">
                  <c:v>536.6501939999999</c:v>
                </c:pt>
                <c:pt idx="8">
                  <c:v>633.920761</c:v>
                </c:pt>
                <c:pt idx="9">
                  <c:v>733.136494</c:v>
                </c:pt>
              </c:numCache>
            </c:numRef>
          </c:yVal>
          <c:smooth val="1"/>
        </c:ser>
        <c:ser>
          <c:idx val="3"/>
          <c:order val="3"/>
          <c:tx>
            <c:v>cuda</c:v>
          </c:tx>
          <c:xVal>
            <c:numRef>
              <c:f>Sheet1!$AI$58:$AI$67</c:f>
              <c:numCache>
                <c:formatCode>General</c:formatCode>
                <c:ptCount val="10"/>
                <c:pt idx="0">
                  <c:v>600.0</c:v>
                </c:pt>
                <c:pt idx="1">
                  <c:v>1200.0</c:v>
                </c:pt>
                <c:pt idx="2">
                  <c:v>1800.0</c:v>
                </c:pt>
                <c:pt idx="3">
                  <c:v>2400.0</c:v>
                </c:pt>
                <c:pt idx="4">
                  <c:v>3000.0</c:v>
                </c:pt>
                <c:pt idx="5">
                  <c:v>3600.0</c:v>
                </c:pt>
                <c:pt idx="6">
                  <c:v>4200.0</c:v>
                </c:pt>
                <c:pt idx="7">
                  <c:v>4800.0</c:v>
                </c:pt>
                <c:pt idx="8">
                  <c:v>5400.0</c:v>
                </c:pt>
                <c:pt idx="9">
                  <c:v>6000.0</c:v>
                </c:pt>
              </c:numCache>
            </c:numRef>
          </c:xVal>
          <c:yVal>
            <c:numRef>
              <c:f>Sheet1!$AJ$58:$AJ$67</c:f>
              <c:numCache>
                <c:formatCode>General</c:formatCode>
                <c:ptCount val="10"/>
                <c:pt idx="0">
                  <c:v>221.180832</c:v>
                </c:pt>
                <c:pt idx="1">
                  <c:v>264.804565</c:v>
                </c:pt>
                <c:pt idx="2">
                  <c:v>239.188995</c:v>
                </c:pt>
                <c:pt idx="3">
                  <c:v>268.24728</c:v>
                </c:pt>
                <c:pt idx="4">
                  <c:v>2192.404053</c:v>
                </c:pt>
                <c:pt idx="5">
                  <c:v>567.665894</c:v>
                </c:pt>
                <c:pt idx="6">
                  <c:v>484.00177</c:v>
                </c:pt>
                <c:pt idx="7">
                  <c:v>440.4086</c:v>
                </c:pt>
                <c:pt idx="8">
                  <c:v>552.901733</c:v>
                </c:pt>
                <c:pt idx="9">
                  <c:v>565.49176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41064"/>
        <c:axId val="-2130690488"/>
      </c:scatterChart>
      <c:valAx>
        <c:axId val="-213064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Data Points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690488"/>
        <c:crosses val="autoZero"/>
        <c:crossBetween val="midCat"/>
      </c:valAx>
      <c:valAx>
        <c:axId val="-213069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641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656166</xdr:colOff>
      <xdr:row>54</xdr:row>
      <xdr:rowOff>42333</xdr:rowOff>
    </xdr:from>
    <xdr:to>
      <xdr:col>9</xdr:col>
      <xdr:colOff>474133</xdr:colOff>
      <xdr:row>72</xdr:row>
      <xdr:rowOff>169332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304799</xdr:colOff>
      <xdr:row>19</xdr:row>
      <xdr:rowOff>-1</xdr:rowOff>
    </xdr:from>
    <xdr:to>
      <xdr:col>22</xdr:col>
      <xdr:colOff>914399</xdr:colOff>
      <xdr:row>37</xdr:row>
      <xdr:rowOff>169332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406400</xdr:colOff>
      <xdr:row>37</xdr:row>
      <xdr:rowOff>110066</xdr:rowOff>
    </xdr:from>
    <xdr:to>
      <xdr:col>46</xdr:col>
      <xdr:colOff>220134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89"/>
  <sheetViews>
    <sheetView tabSelected="1" showRuler="0" topLeftCell="E62" zoomScale="75" zoomScaleNormal="75" zoomScalePageLayoutView="75" workbookViewId="0">
      <selection activeCell="S89" sqref="S89"/>
    </sheetView>
  </sheetViews>
  <sheetFormatPr baseColWidth="10" defaultRowHeight="15" x14ac:dyDescent="0"/>
  <cols>
    <col min="11" max="11" width="22.1640625" customWidth="1"/>
    <col min="13" max="13" width="20.1640625" customWidth="1"/>
    <col min="15" max="15" width="12.83203125" customWidth="1"/>
    <col min="17" max="17" width="12.1640625" bestFit="1" customWidth="1"/>
    <col min="21" max="21" width="23.33203125" customWidth="1"/>
    <col min="23" max="23" width="12.1640625" bestFit="1" customWidth="1"/>
    <col min="24" max="24" width="9.6640625" bestFit="1" customWidth="1"/>
    <col min="25" max="25" width="12" bestFit="1" customWidth="1"/>
    <col min="31" max="31" width="17.83203125" customWidth="1"/>
    <col min="35" max="35" width="15.6640625" customWidth="1"/>
  </cols>
  <sheetData>
    <row r="1" spans="2:37">
      <c r="I1" t="s">
        <v>13</v>
      </c>
      <c r="J1" t="s">
        <v>10</v>
      </c>
      <c r="N1" t="s">
        <v>11</v>
      </c>
      <c r="S1" t="s">
        <v>14</v>
      </c>
      <c r="T1" t="s">
        <v>10</v>
      </c>
      <c r="X1" t="s">
        <v>11</v>
      </c>
      <c r="AC1" t="s">
        <v>15</v>
      </c>
      <c r="AD1" t="s">
        <v>10</v>
      </c>
      <c r="AH1" t="s">
        <v>11</v>
      </c>
    </row>
    <row r="2" spans="2:37">
      <c r="J2" t="s">
        <v>9</v>
      </c>
      <c r="K2" t="s">
        <v>22</v>
      </c>
      <c r="L2" t="s">
        <v>8</v>
      </c>
      <c r="M2" t="s">
        <v>23</v>
      </c>
      <c r="N2" t="s">
        <v>9</v>
      </c>
      <c r="O2" t="s">
        <v>7</v>
      </c>
      <c r="P2" t="s">
        <v>8</v>
      </c>
      <c r="Q2" t="s">
        <v>12</v>
      </c>
      <c r="T2" t="s">
        <v>9</v>
      </c>
      <c r="U2" t="s">
        <v>7</v>
      </c>
      <c r="V2" t="s">
        <v>8</v>
      </c>
      <c r="W2" t="s">
        <v>12</v>
      </c>
      <c r="X2" t="s">
        <v>9</v>
      </c>
      <c r="Y2" t="s">
        <v>7</v>
      </c>
      <c r="Z2" t="s">
        <v>8</v>
      </c>
      <c r="AA2" t="s">
        <v>12</v>
      </c>
      <c r="AD2" t="s">
        <v>9</v>
      </c>
      <c r="AE2" t="s">
        <v>7</v>
      </c>
      <c r="AF2" t="s">
        <v>8</v>
      </c>
      <c r="AG2" t="s">
        <v>12</v>
      </c>
      <c r="AH2" t="s">
        <v>9</v>
      </c>
      <c r="AI2" t="s">
        <v>7</v>
      </c>
      <c r="AJ2" t="s">
        <v>8</v>
      </c>
      <c r="AK2" t="s">
        <v>12</v>
      </c>
    </row>
    <row r="3" spans="2:37">
      <c r="J3">
        <v>600</v>
      </c>
      <c r="K3">
        <v>10507105</v>
      </c>
      <c r="L3">
        <v>236</v>
      </c>
      <c r="M3">
        <f>AVERAGE(K3:K7)*0.000001</f>
        <v>10.559190599999999</v>
      </c>
      <c r="N3">
        <v>600</v>
      </c>
      <c r="O3">
        <v>32711459</v>
      </c>
      <c r="P3">
        <v>286</v>
      </c>
      <c r="Q3">
        <f>AVERAGE(O3:O7)*0.000001</f>
        <v>25.815175799999999</v>
      </c>
      <c r="T3">
        <v>600</v>
      </c>
      <c r="U3">
        <v>135593759</v>
      </c>
      <c r="V3">
        <v>2520</v>
      </c>
      <c r="W3">
        <f>AVERAGE(U3:U7)*0.000001</f>
        <v>164.2848414</v>
      </c>
      <c r="X3">
        <v>600</v>
      </c>
      <c r="Y3">
        <v>94361381</v>
      </c>
      <c r="Z3">
        <v>719</v>
      </c>
      <c r="AA3">
        <f>AVERAGE(Y3:Y7)*0.000001</f>
        <v>90.5357032</v>
      </c>
      <c r="AD3">
        <v>600</v>
      </c>
      <c r="AE3">
        <v>97507981</v>
      </c>
      <c r="AF3">
        <v>2007</v>
      </c>
      <c r="AG3">
        <f>AVERAGE(AE3:AE7)*0.000001</f>
        <v>97.567128400000001</v>
      </c>
      <c r="AH3">
        <v>600</v>
      </c>
      <c r="AI3">
        <v>101354117</v>
      </c>
      <c r="AJ3">
        <v>863</v>
      </c>
      <c r="AK3">
        <f>AVERAGE(AI3:AI7)*0.000001</f>
        <v>79.407579999999996</v>
      </c>
    </row>
    <row r="4" spans="2:37">
      <c r="J4">
        <v>600</v>
      </c>
      <c r="K4">
        <v>10537194</v>
      </c>
      <c r="L4">
        <v>236</v>
      </c>
      <c r="N4">
        <v>600</v>
      </c>
      <c r="O4">
        <v>24814205</v>
      </c>
      <c r="P4">
        <v>286</v>
      </c>
      <c r="T4">
        <v>600</v>
      </c>
      <c r="U4">
        <v>151221821</v>
      </c>
      <c r="V4">
        <v>2520</v>
      </c>
      <c r="X4">
        <v>600</v>
      </c>
      <c r="Y4">
        <v>88857527</v>
      </c>
      <c r="Z4">
        <v>719</v>
      </c>
      <c r="AD4">
        <v>600</v>
      </c>
      <c r="AE4">
        <v>97830071</v>
      </c>
      <c r="AF4">
        <v>2007</v>
      </c>
      <c r="AH4">
        <v>600</v>
      </c>
      <c r="AI4">
        <v>75350124</v>
      </c>
      <c r="AJ4">
        <v>863</v>
      </c>
    </row>
    <row r="5" spans="2:37">
      <c r="J5">
        <v>600</v>
      </c>
      <c r="K5">
        <v>10508652</v>
      </c>
      <c r="L5">
        <v>236</v>
      </c>
      <c r="N5">
        <v>600</v>
      </c>
      <c r="O5">
        <v>23725631</v>
      </c>
      <c r="P5">
        <v>286</v>
      </c>
      <c r="T5">
        <v>600</v>
      </c>
      <c r="U5">
        <v>165339353</v>
      </c>
      <c r="V5">
        <v>2520</v>
      </c>
      <c r="X5">
        <v>600</v>
      </c>
      <c r="Y5">
        <v>90540172</v>
      </c>
      <c r="Z5">
        <v>719</v>
      </c>
      <c r="AD5">
        <v>600</v>
      </c>
      <c r="AE5">
        <v>97471689</v>
      </c>
      <c r="AF5">
        <v>2007</v>
      </c>
      <c r="AH5">
        <v>600</v>
      </c>
      <c r="AI5">
        <v>73913472</v>
      </c>
      <c r="AJ5">
        <v>863</v>
      </c>
    </row>
    <row r="6" spans="2:37">
      <c r="J6">
        <v>600</v>
      </c>
      <c r="K6">
        <v>10644117</v>
      </c>
      <c r="L6">
        <v>236</v>
      </c>
      <c r="N6">
        <v>600</v>
      </c>
      <c r="O6">
        <v>23539526</v>
      </c>
      <c r="P6">
        <v>286</v>
      </c>
      <c r="T6">
        <v>600</v>
      </c>
      <c r="U6">
        <v>219955839</v>
      </c>
      <c r="V6">
        <v>2520</v>
      </c>
      <c r="X6">
        <v>600</v>
      </c>
      <c r="Y6">
        <v>90029111</v>
      </c>
      <c r="Z6">
        <v>719</v>
      </c>
      <c r="AD6">
        <v>600</v>
      </c>
      <c r="AE6">
        <v>97520614</v>
      </c>
      <c r="AF6">
        <v>2007</v>
      </c>
      <c r="AH6">
        <v>600</v>
      </c>
      <c r="AI6">
        <v>73060119</v>
      </c>
      <c r="AJ6">
        <v>863</v>
      </c>
    </row>
    <row r="7" spans="2:37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J7">
        <v>600</v>
      </c>
      <c r="K7">
        <v>10598885</v>
      </c>
      <c r="L7">
        <v>236</v>
      </c>
      <c r="N7">
        <v>600</v>
      </c>
      <c r="O7">
        <v>24285058</v>
      </c>
      <c r="P7">
        <v>286</v>
      </c>
      <c r="T7">
        <v>600</v>
      </c>
      <c r="U7">
        <v>149313435</v>
      </c>
      <c r="V7">
        <v>2520</v>
      </c>
      <c r="X7">
        <v>600</v>
      </c>
      <c r="Y7">
        <v>88890325</v>
      </c>
      <c r="Z7">
        <v>719</v>
      </c>
      <c r="AD7">
        <v>600</v>
      </c>
      <c r="AE7">
        <v>97505287</v>
      </c>
      <c r="AF7">
        <v>2007</v>
      </c>
      <c r="AH7">
        <v>600</v>
      </c>
      <c r="AI7">
        <v>73360068</v>
      </c>
      <c r="AJ7">
        <v>863</v>
      </c>
    </row>
    <row r="8" spans="2:37">
      <c r="B8">
        <v>1</v>
      </c>
      <c r="C8">
        <v>0.83585200000000004</v>
      </c>
      <c r="D8">
        <v>0.78344899999999995</v>
      </c>
      <c r="E8">
        <v>0.65484699999999996</v>
      </c>
      <c r="F8">
        <v>0.69864899999999996</v>
      </c>
      <c r="G8">
        <v>0.613792</v>
      </c>
      <c r="H8">
        <v>-1</v>
      </c>
      <c r="J8">
        <v>1200</v>
      </c>
      <c r="K8">
        <v>43495913</v>
      </c>
      <c r="L8">
        <v>494</v>
      </c>
      <c r="M8">
        <f>AVERAGE(K8:K12)*0.000001</f>
        <v>43.811842799999994</v>
      </c>
      <c r="N8">
        <v>1200</v>
      </c>
      <c r="O8">
        <v>46772998</v>
      </c>
      <c r="P8">
        <v>513</v>
      </c>
      <c r="Q8">
        <f>AVERAGE(O8:O12)*0.000001</f>
        <v>66.346074999999999</v>
      </c>
      <c r="T8">
        <v>1200</v>
      </c>
      <c r="U8">
        <v>391181007</v>
      </c>
      <c r="V8">
        <v>3365</v>
      </c>
      <c r="W8">
        <f>AVERAGE(U8:U12)*0.000001</f>
        <v>376.90586560000003</v>
      </c>
      <c r="X8">
        <v>1200</v>
      </c>
      <c r="Y8">
        <v>517488735</v>
      </c>
      <c r="Z8">
        <v>2935</v>
      </c>
      <c r="AA8">
        <f>AVERAGE(Y8:Y12)*0.000001</f>
        <v>512.44691019999993</v>
      </c>
      <c r="AD8">
        <v>1200</v>
      </c>
      <c r="AE8">
        <v>224248737</v>
      </c>
      <c r="AF8">
        <v>2312</v>
      </c>
      <c r="AG8">
        <f>AVERAGE(AE8:AE12)*0.000001</f>
        <v>224.59056159999997</v>
      </c>
      <c r="AH8">
        <v>1200</v>
      </c>
      <c r="AI8">
        <v>544805741</v>
      </c>
      <c r="AJ8">
        <v>4733</v>
      </c>
      <c r="AK8">
        <f>AVERAGE(AI8:AI12)*0.000001</f>
        <v>534.32312239999999</v>
      </c>
    </row>
    <row r="9" spans="2:37">
      <c r="B9">
        <v>1</v>
      </c>
      <c r="C9">
        <v>0.45855699999999999</v>
      </c>
      <c r="D9">
        <v>0.36858600000000002</v>
      </c>
      <c r="E9">
        <v>0.169018</v>
      </c>
      <c r="F9">
        <v>0.21027499999999999</v>
      </c>
      <c r="G9">
        <v>0.135855</v>
      </c>
      <c r="H9">
        <v>-1</v>
      </c>
      <c r="J9">
        <v>1200</v>
      </c>
      <c r="K9">
        <v>44197115</v>
      </c>
      <c r="L9">
        <v>494</v>
      </c>
      <c r="N9">
        <v>1200</v>
      </c>
      <c r="O9">
        <v>82361838</v>
      </c>
      <c r="P9">
        <v>513</v>
      </c>
      <c r="T9">
        <v>1200</v>
      </c>
      <c r="U9">
        <v>377465634</v>
      </c>
      <c r="V9">
        <v>3365</v>
      </c>
      <c r="X9">
        <v>1200</v>
      </c>
      <c r="Y9">
        <v>520281324</v>
      </c>
      <c r="Z9">
        <v>2935</v>
      </c>
      <c r="AD9">
        <v>1200</v>
      </c>
      <c r="AE9">
        <v>223974277</v>
      </c>
      <c r="AF9">
        <v>2312</v>
      </c>
      <c r="AH9">
        <v>1200</v>
      </c>
      <c r="AI9">
        <v>533127670</v>
      </c>
      <c r="AJ9">
        <v>4733</v>
      </c>
    </row>
    <row r="10" spans="2:37">
      <c r="B10">
        <v>1</v>
      </c>
      <c r="C10">
        <v>0.75998100000000002</v>
      </c>
      <c r="D10">
        <v>0.47109699999999999</v>
      </c>
      <c r="E10">
        <v>0.35802499999999998</v>
      </c>
      <c r="F10">
        <v>0.57757199999999997</v>
      </c>
      <c r="G10">
        <v>0.22193199999999999</v>
      </c>
      <c r="H10">
        <v>-1</v>
      </c>
      <c r="J10">
        <v>1200</v>
      </c>
      <c r="K10">
        <v>43833336</v>
      </c>
      <c r="L10">
        <v>494</v>
      </c>
      <c r="N10">
        <v>1200</v>
      </c>
      <c r="O10">
        <v>87186140</v>
      </c>
      <c r="P10">
        <v>513</v>
      </c>
      <c r="T10">
        <v>1200</v>
      </c>
      <c r="U10">
        <v>336962288</v>
      </c>
      <c r="V10">
        <v>3365</v>
      </c>
      <c r="X10">
        <v>1200</v>
      </c>
      <c r="Y10">
        <v>522256331</v>
      </c>
      <c r="Z10">
        <v>2935</v>
      </c>
      <c r="AD10">
        <v>1200</v>
      </c>
      <c r="AE10">
        <v>224411875</v>
      </c>
      <c r="AF10">
        <v>2312</v>
      </c>
      <c r="AH10">
        <v>1200</v>
      </c>
      <c r="AI10">
        <v>516389177</v>
      </c>
      <c r="AJ10">
        <v>4733</v>
      </c>
    </row>
    <row r="11" spans="2:37">
      <c r="B11">
        <v>1</v>
      </c>
      <c r="C11">
        <v>1.4371E-2</v>
      </c>
      <c r="D11">
        <v>0.74492899999999995</v>
      </c>
      <c r="E11">
        <v>1.0704999999999999E-2</v>
      </c>
      <c r="F11">
        <v>2.0699999999999999E-4</v>
      </c>
      <c r="G11">
        <v>0.55491999999999997</v>
      </c>
      <c r="H11">
        <v>1</v>
      </c>
      <c r="J11">
        <v>1200</v>
      </c>
      <c r="K11">
        <v>43644164</v>
      </c>
      <c r="L11">
        <v>494</v>
      </c>
      <c r="N11">
        <v>1200</v>
      </c>
      <c r="O11">
        <v>57616671</v>
      </c>
      <c r="P11">
        <v>513</v>
      </c>
      <c r="T11">
        <v>1200</v>
      </c>
      <c r="U11">
        <v>397992493</v>
      </c>
      <c r="V11">
        <v>3365</v>
      </c>
      <c r="X11">
        <v>1200</v>
      </c>
      <c r="Y11">
        <v>515936772</v>
      </c>
      <c r="Z11">
        <v>2935</v>
      </c>
      <c r="AD11">
        <v>1200</v>
      </c>
      <c r="AE11">
        <v>224398012</v>
      </c>
      <c r="AF11">
        <v>2312</v>
      </c>
      <c r="AH11">
        <v>1200</v>
      </c>
      <c r="AI11">
        <v>553310516</v>
      </c>
      <c r="AJ11">
        <v>4733</v>
      </c>
    </row>
    <row r="12" spans="2:37">
      <c r="B12">
        <v>1</v>
      </c>
      <c r="C12">
        <v>0.42135099999999998</v>
      </c>
      <c r="D12">
        <v>0.258826</v>
      </c>
      <c r="E12">
        <v>0.109057</v>
      </c>
      <c r="F12">
        <v>0.177537</v>
      </c>
      <c r="G12">
        <v>6.6990999999999995E-2</v>
      </c>
      <c r="H12">
        <v>-1</v>
      </c>
      <c r="J12">
        <v>1200</v>
      </c>
      <c r="K12">
        <v>43888686</v>
      </c>
      <c r="L12">
        <v>494</v>
      </c>
      <c r="N12">
        <v>1200</v>
      </c>
      <c r="O12">
        <v>57792728</v>
      </c>
      <c r="P12">
        <v>513</v>
      </c>
      <c r="T12">
        <v>1200</v>
      </c>
      <c r="U12">
        <v>380927906</v>
      </c>
      <c r="V12">
        <v>3365</v>
      </c>
      <c r="X12">
        <v>1200</v>
      </c>
      <c r="Y12">
        <v>486271389</v>
      </c>
      <c r="Z12">
        <v>2935</v>
      </c>
      <c r="AD12">
        <v>1200</v>
      </c>
      <c r="AE12">
        <v>225919907</v>
      </c>
      <c r="AF12">
        <v>2312</v>
      </c>
      <c r="AH12">
        <v>1200</v>
      </c>
      <c r="AI12">
        <v>523982508</v>
      </c>
      <c r="AJ12">
        <v>4733</v>
      </c>
    </row>
    <row r="13" spans="2:37">
      <c r="B13">
        <v>1</v>
      </c>
      <c r="C13">
        <v>0.56239099999999997</v>
      </c>
      <c r="D13">
        <v>0.19790199999999999</v>
      </c>
      <c r="E13">
        <v>0.11129799999999999</v>
      </c>
      <c r="F13">
        <v>0.31628299999999998</v>
      </c>
      <c r="G13">
        <v>3.9164999999999998E-2</v>
      </c>
      <c r="H13">
        <v>1</v>
      </c>
      <c r="J13">
        <v>1800</v>
      </c>
      <c r="K13">
        <v>67503090</v>
      </c>
      <c r="L13">
        <v>511</v>
      </c>
      <c r="M13">
        <f t="shared" ref="M13" si="0">AVERAGE(K13:K17)*0.000001</f>
        <v>67.644678200000001</v>
      </c>
      <c r="N13">
        <v>1800</v>
      </c>
      <c r="O13">
        <v>125853012</v>
      </c>
      <c r="P13">
        <v>555</v>
      </c>
      <c r="Q13">
        <f t="shared" ref="Q13" si="1">AVERAGE(O13:O17)*0.000001</f>
        <v>92.237146999999993</v>
      </c>
      <c r="T13">
        <v>1800</v>
      </c>
      <c r="U13">
        <v>1324572001</v>
      </c>
      <c r="V13">
        <v>8517</v>
      </c>
      <c r="W13">
        <f t="shared" ref="W13" si="2">AVERAGE(U13:U17)*0.000001</f>
        <v>1317.9847824000001</v>
      </c>
      <c r="X13">
        <v>1800</v>
      </c>
      <c r="Y13">
        <v>1141092676</v>
      </c>
      <c r="Z13">
        <v>3103</v>
      </c>
      <c r="AA13">
        <f t="shared" ref="AA13" si="3">AVERAGE(Y13:Y17)*0.000001</f>
        <v>1153.5550287999999</v>
      </c>
      <c r="AD13">
        <v>1800</v>
      </c>
      <c r="AE13">
        <v>304382838</v>
      </c>
      <c r="AF13">
        <v>2074</v>
      </c>
      <c r="AG13">
        <f t="shared" ref="AG13" si="4">AVERAGE(AE13:AE17)*0.000001</f>
        <v>304.46587779999999</v>
      </c>
      <c r="AH13">
        <v>1800</v>
      </c>
      <c r="AI13">
        <v>928427969</v>
      </c>
      <c r="AJ13">
        <v>5798</v>
      </c>
      <c r="AK13">
        <f t="shared" ref="AK13" si="5">AVERAGE(AI13:AI17)*0.000001</f>
        <v>1163.0617001999999</v>
      </c>
    </row>
    <row r="14" spans="2:37">
      <c r="B14">
        <v>1</v>
      </c>
      <c r="C14">
        <v>0.83177900000000005</v>
      </c>
      <c r="D14">
        <v>0.76328300000000004</v>
      </c>
      <c r="E14">
        <v>0.63488299999999998</v>
      </c>
      <c r="F14">
        <v>0.69185700000000006</v>
      </c>
      <c r="G14">
        <v>0.58260000000000001</v>
      </c>
      <c r="H14">
        <v>-1</v>
      </c>
      <c r="J14">
        <v>1800</v>
      </c>
      <c r="K14">
        <v>67747502</v>
      </c>
      <c r="L14">
        <v>511</v>
      </c>
      <c r="N14">
        <v>1800</v>
      </c>
      <c r="O14">
        <v>73525938</v>
      </c>
      <c r="P14">
        <v>555</v>
      </c>
      <c r="T14">
        <v>1800</v>
      </c>
      <c r="U14">
        <v>1467548172</v>
      </c>
      <c r="V14">
        <v>8517</v>
      </c>
      <c r="X14">
        <v>1800</v>
      </c>
      <c r="Y14">
        <v>1153719466</v>
      </c>
      <c r="Z14">
        <v>3103</v>
      </c>
      <c r="AD14">
        <v>1800</v>
      </c>
      <c r="AE14">
        <v>304409961</v>
      </c>
      <c r="AF14">
        <v>2074</v>
      </c>
      <c r="AH14">
        <v>1800</v>
      </c>
      <c r="AI14">
        <v>977273060</v>
      </c>
      <c r="AJ14">
        <v>5798</v>
      </c>
    </row>
    <row r="15" spans="2:37">
      <c r="B15">
        <v>1</v>
      </c>
      <c r="C15">
        <v>0.23389599999999999</v>
      </c>
      <c r="D15">
        <v>0.71126100000000003</v>
      </c>
      <c r="E15">
        <v>0.16636100000000001</v>
      </c>
      <c r="F15">
        <v>5.4706999999999999E-2</v>
      </c>
      <c r="G15">
        <v>0.50589200000000001</v>
      </c>
      <c r="H15">
        <v>-1</v>
      </c>
      <c r="J15">
        <v>1800</v>
      </c>
      <c r="K15">
        <v>67508734</v>
      </c>
      <c r="L15">
        <v>511</v>
      </c>
      <c r="N15">
        <v>1800</v>
      </c>
      <c r="O15">
        <v>62121837</v>
      </c>
      <c r="P15">
        <v>555</v>
      </c>
      <c r="T15">
        <v>1800</v>
      </c>
      <c r="U15">
        <v>1365561006</v>
      </c>
      <c r="V15">
        <v>8517</v>
      </c>
      <c r="X15">
        <v>1800</v>
      </c>
      <c r="Y15">
        <v>1155738695</v>
      </c>
      <c r="Z15">
        <v>3103</v>
      </c>
      <c r="AD15">
        <v>1800</v>
      </c>
      <c r="AE15">
        <v>304131418</v>
      </c>
      <c r="AF15">
        <v>2074</v>
      </c>
      <c r="AH15">
        <v>1800</v>
      </c>
      <c r="AI15">
        <v>1302700782</v>
      </c>
      <c r="AJ15">
        <v>5798</v>
      </c>
    </row>
    <row r="16" spans="2:37">
      <c r="J16">
        <v>1800</v>
      </c>
      <c r="K16">
        <v>67769063</v>
      </c>
      <c r="L16">
        <v>511</v>
      </c>
      <c r="N16">
        <v>1800</v>
      </c>
      <c r="O16">
        <v>73573356</v>
      </c>
      <c r="P16">
        <v>555</v>
      </c>
      <c r="T16">
        <v>1800</v>
      </c>
      <c r="U16">
        <v>1215953040</v>
      </c>
      <c r="V16">
        <v>8517</v>
      </c>
      <c r="X16">
        <v>1800</v>
      </c>
      <c r="Y16">
        <v>1159224684</v>
      </c>
      <c r="Z16">
        <v>3103</v>
      </c>
      <c r="AD16">
        <v>1800</v>
      </c>
      <c r="AE16">
        <v>304607678</v>
      </c>
      <c r="AF16">
        <v>2074</v>
      </c>
      <c r="AH16">
        <v>1800</v>
      </c>
      <c r="AI16">
        <v>1309658256</v>
      </c>
      <c r="AJ16">
        <v>5798</v>
      </c>
    </row>
    <row r="17" spans="3:37">
      <c r="C17" s="1" t="s">
        <v>1</v>
      </c>
      <c r="D17" s="1" t="s">
        <v>2</v>
      </c>
      <c r="J17">
        <v>1800</v>
      </c>
      <c r="K17">
        <v>67695002</v>
      </c>
      <c r="L17">
        <v>511</v>
      </c>
      <c r="N17">
        <v>1800</v>
      </c>
      <c r="O17">
        <v>126111592</v>
      </c>
      <c r="P17">
        <v>555</v>
      </c>
      <c r="T17">
        <v>1800</v>
      </c>
      <c r="U17">
        <v>1216289693</v>
      </c>
      <c r="V17">
        <v>8517</v>
      </c>
      <c r="X17">
        <v>1800</v>
      </c>
      <c r="Y17">
        <v>1157999623</v>
      </c>
      <c r="Z17">
        <v>3103</v>
      </c>
      <c r="AD17">
        <v>1800</v>
      </c>
      <c r="AE17">
        <v>304797494</v>
      </c>
      <c r="AF17">
        <v>2074</v>
      </c>
      <c r="AH17">
        <v>1800</v>
      </c>
      <c r="AI17">
        <v>1297248434</v>
      </c>
      <c r="AJ17">
        <v>5798</v>
      </c>
    </row>
    <row r="18" spans="3:37">
      <c r="C18">
        <v>0.83585200000000004</v>
      </c>
      <c r="D18">
        <v>0.78344899999999995</v>
      </c>
      <c r="J18">
        <v>2400</v>
      </c>
      <c r="K18">
        <v>122255995</v>
      </c>
      <c r="L18">
        <v>691</v>
      </c>
      <c r="M18">
        <f t="shared" ref="M18" si="6">AVERAGE(K18:K22)*0.000001</f>
        <v>121.73337679999999</v>
      </c>
      <c r="N18">
        <v>2400</v>
      </c>
      <c r="O18">
        <v>82105008</v>
      </c>
      <c r="P18">
        <v>720</v>
      </c>
      <c r="Q18">
        <f t="shared" ref="Q18" si="7">AVERAGE(O18:O22)*0.000001</f>
        <v>110.45498499999999</v>
      </c>
      <c r="T18">
        <v>2400</v>
      </c>
      <c r="U18">
        <v>2957390533</v>
      </c>
      <c r="V18">
        <v>15889</v>
      </c>
      <c r="W18">
        <f t="shared" ref="W18" si="8">AVERAGE(U18:U22)*0.000001</f>
        <v>2958.2128511999995</v>
      </c>
      <c r="X18">
        <v>2400</v>
      </c>
      <c r="Y18">
        <v>1283622080</v>
      </c>
      <c r="Z18">
        <v>2810</v>
      </c>
      <c r="AA18">
        <f t="shared" ref="AA18" si="9">AVERAGE(Y18:Y22)*0.000001</f>
        <v>1105.6726232000001</v>
      </c>
      <c r="AD18">
        <v>2400</v>
      </c>
      <c r="AE18">
        <v>405156992</v>
      </c>
      <c r="AF18">
        <v>2098</v>
      </c>
      <c r="AG18">
        <f t="shared" ref="AG18" si="10">AVERAGE(AE18:AE22)*0.000001</f>
        <v>404.85304960000002</v>
      </c>
      <c r="AH18">
        <v>2400</v>
      </c>
      <c r="AI18">
        <v>1160285729</v>
      </c>
      <c r="AJ18">
        <v>4262</v>
      </c>
      <c r="AK18">
        <f t="shared" ref="AK18" si="11">AVERAGE(AI18:AI22)*0.000001</f>
        <v>1053.4933368</v>
      </c>
    </row>
    <row r="19" spans="3:37">
      <c r="C19">
        <v>0.45855699999999999</v>
      </c>
      <c r="D19">
        <v>0.36858600000000002</v>
      </c>
      <c r="J19">
        <v>2400</v>
      </c>
      <c r="K19">
        <v>121535591</v>
      </c>
      <c r="L19">
        <v>691</v>
      </c>
      <c r="N19">
        <v>2400</v>
      </c>
      <c r="O19">
        <v>111648789</v>
      </c>
      <c r="P19">
        <v>720</v>
      </c>
      <c r="T19">
        <v>2400</v>
      </c>
      <c r="U19">
        <v>2957011364</v>
      </c>
      <c r="V19">
        <v>15889</v>
      </c>
      <c r="X19">
        <v>2400</v>
      </c>
      <c r="Y19">
        <v>1276970600</v>
      </c>
      <c r="Z19">
        <v>2810</v>
      </c>
      <c r="AD19">
        <v>2400</v>
      </c>
      <c r="AE19">
        <v>406226590</v>
      </c>
      <c r="AF19">
        <v>2098</v>
      </c>
      <c r="AH19">
        <v>2400</v>
      </c>
      <c r="AI19">
        <v>1151004138</v>
      </c>
      <c r="AJ19">
        <v>4262</v>
      </c>
    </row>
    <row r="20" spans="3:37">
      <c r="C20">
        <v>0.75998100000000002</v>
      </c>
      <c r="D20">
        <v>0.47109699999999999</v>
      </c>
      <c r="J20">
        <v>2400</v>
      </c>
      <c r="K20">
        <v>121504065</v>
      </c>
      <c r="L20">
        <v>691</v>
      </c>
      <c r="N20">
        <v>2400</v>
      </c>
      <c r="O20">
        <v>130272298</v>
      </c>
      <c r="P20">
        <v>720</v>
      </c>
      <c r="T20">
        <v>2400</v>
      </c>
      <c r="U20">
        <v>2959400853</v>
      </c>
      <c r="V20">
        <v>15889</v>
      </c>
      <c r="X20">
        <v>2400</v>
      </c>
      <c r="Y20">
        <v>1279665790</v>
      </c>
      <c r="Z20">
        <v>2810</v>
      </c>
      <c r="AD20">
        <v>2400</v>
      </c>
      <c r="AE20">
        <v>404183899</v>
      </c>
      <c r="AF20">
        <v>2098</v>
      </c>
      <c r="AH20">
        <v>2400</v>
      </c>
      <c r="AI20">
        <v>1580536296</v>
      </c>
      <c r="AJ20">
        <v>4262</v>
      </c>
    </row>
    <row r="21" spans="3:37">
      <c r="C21">
        <v>1.4371E-2</v>
      </c>
      <c r="D21">
        <v>0.74492899999999995</v>
      </c>
      <c r="J21">
        <v>2400</v>
      </c>
      <c r="K21">
        <v>121519998</v>
      </c>
      <c r="L21">
        <v>691</v>
      </c>
      <c r="N21">
        <v>2400</v>
      </c>
      <c r="O21">
        <v>113872394</v>
      </c>
      <c r="P21">
        <v>720</v>
      </c>
      <c r="T21">
        <v>2400</v>
      </c>
      <c r="U21">
        <v>2959422287</v>
      </c>
      <c r="V21">
        <v>15889</v>
      </c>
      <c r="X21">
        <v>2400</v>
      </c>
      <c r="Y21">
        <v>1279749549</v>
      </c>
      <c r="Z21">
        <v>2810</v>
      </c>
      <c r="AD21">
        <v>2400</v>
      </c>
      <c r="AE21">
        <v>404405622</v>
      </c>
      <c r="AF21">
        <v>2098</v>
      </c>
      <c r="AH21">
        <v>2400</v>
      </c>
      <c r="AI21">
        <v>602531677</v>
      </c>
      <c r="AJ21">
        <v>4262</v>
      </c>
    </row>
    <row r="22" spans="3:37">
      <c r="C22">
        <v>0.42135099999999998</v>
      </c>
      <c r="D22">
        <v>0.258826</v>
      </c>
      <c r="J22">
        <v>2400</v>
      </c>
      <c r="K22">
        <v>121851235</v>
      </c>
      <c r="L22">
        <v>691</v>
      </c>
      <c r="N22">
        <v>2400</v>
      </c>
      <c r="O22">
        <v>114376436</v>
      </c>
      <c r="P22">
        <v>720</v>
      </c>
      <c r="T22">
        <v>2400</v>
      </c>
      <c r="U22">
        <v>2957839219</v>
      </c>
      <c r="V22">
        <v>15889</v>
      </c>
      <c r="X22">
        <v>2400</v>
      </c>
      <c r="Y22">
        <v>408355097</v>
      </c>
      <c r="Z22">
        <v>2810</v>
      </c>
      <c r="AD22">
        <v>2400</v>
      </c>
      <c r="AE22">
        <v>404292145</v>
      </c>
      <c r="AF22">
        <v>2098</v>
      </c>
      <c r="AH22">
        <v>2400</v>
      </c>
      <c r="AI22">
        <v>773108844</v>
      </c>
      <c r="AJ22">
        <v>4262</v>
      </c>
    </row>
    <row r="23" spans="3:37">
      <c r="C23">
        <v>0.56239099999999997</v>
      </c>
      <c r="D23">
        <v>0.19790199999999999</v>
      </c>
      <c r="J23">
        <v>3000</v>
      </c>
      <c r="K23">
        <v>131673133</v>
      </c>
      <c r="L23">
        <v>597</v>
      </c>
      <c r="M23">
        <f t="shared" ref="M23" si="12">AVERAGE(K23:K27)*0.000001</f>
        <v>131.8615652</v>
      </c>
      <c r="N23">
        <v>3000</v>
      </c>
      <c r="O23">
        <v>159183904</v>
      </c>
      <c r="P23">
        <v>724</v>
      </c>
      <c r="Q23">
        <f t="shared" ref="Q23" si="13">AVERAGE(O23:O27)*0.000001</f>
        <v>161.21704419999998</v>
      </c>
      <c r="T23">
        <v>3000</v>
      </c>
      <c r="U23">
        <v>6279657045</v>
      </c>
      <c r="V23">
        <v>27227</v>
      </c>
      <c r="W23">
        <f t="shared" ref="W23" si="14">AVERAGE(U23:U27)*0.000001</f>
        <v>6285.8477130000001</v>
      </c>
      <c r="X23">
        <v>3000</v>
      </c>
      <c r="Y23">
        <v>1411313112</v>
      </c>
      <c r="Z23">
        <v>6366</v>
      </c>
      <c r="AA23">
        <f t="shared" ref="AA23" si="15">AVERAGE(Y23:Y27)*0.000001</f>
        <v>1615.0365391999999</v>
      </c>
      <c r="AD23">
        <v>3000</v>
      </c>
      <c r="AE23">
        <v>3944548777</v>
      </c>
      <c r="AF23">
        <v>17634</v>
      </c>
      <c r="AG23">
        <f t="shared" ref="AG23" si="16">AVERAGE(AE23:AE27)*0.000001</f>
        <v>3942.3678635999995</v>
      </c>
      <c r="AH23">
        <v>3000</v>
      </c>
      <c r="AI23">
        <v>1107197164</v>
      </c>
      <c r="AJ23">
        <v>4499</v>
      </c>
      <c r="AK23">
        <f t="shared" ref="AK23" si="17">AVERAGE(AI23:AI27)*0.000001</f>
        <v>1354.7202311999999</v>
      </c>
    </row>
    <row r="24" spans="3:37">
      <c r="C24">
        <v>0.83177900000000005</v>
      </c>
      <c r="D24">
        <v>0.76328300000000004</v>
      </c>
      <c r="J24">
        <v>3000</v>
      </c>
      <c r="K24">
        <v>131640669</v>
      </c>
      <c r="L24">
        <v>597</v>
      </c>
      <c r="N24">
        <v>3000</v>
      </c>
      <c r="O24">
        <v>162128243</v>
      </c>
      <c r="P24">
        <v>724</v>
      </c>
      <c r="T24">
        <v>3000</v>
      </c>
      <c r="U24">
        <v>6284298944</v>
      </c>
      <c r="V24">
        <v>27227</v>
      </c>
      <c r="X24">
        <v>3000</v>
      </c>
      <c r="Y24">
        <v>1422270592</v>
      </c>
      <c r="Z24">
        <v>6366</v>
      </c>
      <c r="AD24">
        <v>3000</v>
      </c>
      <c r="AE24">
        <v>3943514867</v>
      </c>
      <c r="AF24">
        <v>17634</v>
      </c>
      <c r="AH24">
        <v>3000</v>
      </c>
      <c r="AI24">
        <v>1104054821</v>
      </c>
      <c r="AJ24">
        <v>4499</v>
      </c>
    </row>
    <row r="25" spans="3:37">
      <c r="C25">
        <v>0.23389599999999999</v>
      </c>
      <c r="D25">
        <v>0.71126100000000003</v>
      </c>
      <c r="J25">
        <v>3000</v>
      </c>
      <c r="K25">
        <v>132382274</v>
      </c>
      <c r="L25">
        <v>597</v>
      </c>
      <c r="N25">
        <v>3000</v>
      </c>
      <c r="O25">
        <v>168374264</v>
      </c>
      <c r="P25">
        <v>724</v>
      </c>
      <c r="T25">
        <v>3000</v>
      </c>
      <c r="U25">
        <v>6288801739</v>
      </c>
      <c r="V25">
        <v>27227</v>
      </c>
      <c r="X25">
        <v>3000</v>
      </c>
      <c r="Y25">
        <v>1184706294</v>
      </c>
      <c r="Z25">
        <v>6366</v>
      </c>
      <c r="AD25">
        <v>3000</v>
      </c>
      <c r="AE25">
        <v>3943154896</v>
      </c>
      <c r="AF25">
        <v>17634</v>
      </c>
      <c r="AH25">
        <v>3000</v>
      </c>
      <c r="AI25">
        <v>1511745986</v>
      </c>
      <c r="AJ25">
        <v>4499</v>
      </c>
    </row>
    <row r="26" spans="3:37">
      <c r="J26">
        <v>3000</v>
      </c>
      <c r="K26">
        <v>131970044</v>
      </c>
      <c r="L26">
        <v>597</v>
      </c>
      <c r="N26">
        <v>3000</v>
      </c>
      <c r="O26">
        <v>155231825</v>
      </c>
      <c r="P26">
        <v>724</v>
      </c>
      <c r="T26">
        <v>3000</v>
      </c>
      <c r="U26">
        <v>6287168841</v>
      </c>
      <c r="V26">
        <v>27227</v>
      </c>
      <c r="X26">
        <v>3000</v>
      </c>
      <c r="Y26">
        <v>1434128385</v>
      </c>
      <c r="Z26">
        <v>6366</v>
      </c>
      <c r="AD26">
        <v>3000</v>
      </c>
      <c r="AE26">
        <v>3941426384</v>
      </c>
      <c r="AF26">
        <v>17634</v>
      </c>
      <c r="AH26">
        <v>3000</v>
      </c>
      <c r="AI26">
        <v>1164240068</v>
      </c>
      <c r="AJ26">
        <v>4499</v>
      </c>
    </row>
    <row r="27" spans="3:37">
      <c r="J27">
        <v>3000</v>
      </c>
      <c r="K27">
        <v>131641706</v>
      </c>
      <c r="L27">
        <v>597</v>
      </c>
      <c r="N27">
        <v>3000</v>
      </c>
      <c r="O27">
        <v>161166985</v>
      </c>
      <c r="P27">
        <v>724</v>
      </c>
      <c r="T27">
        <v>3000</v>
      </c>
      <c r="U27">
        <v>6289311996</v>
      </c>
      <c r="V27">
        <v>27227</v>
      </c>
      <c r="X27">
        <v>3000</v>
      </c>
      <c r="Y27">
        <v>2622764313</v>
      </c>
      <c r="Z27">
        <v>6366</v>
      </c>
      <c r="AD27">
        <v>3000</v>
      </c>
      <c r="AE27">
        <v>3939194394</v>
      </c>
      <c r="AF27">
        <v>17634</v>
      </c>
      <c r="AH27">
        <v>3000</v>
      </c>
      <c r="AI27">
        <v>1886363117</v>
      </c>
      <c r="AJ27">
        <v>4499</v>
      </c>
    </row>
    <row r="28" spans="3:37">
      <c r="J28">
        <v>3600</v>
      </c>
      <c r="K28">
        <v>265704133</v>
      </c>
      <c r="L28">
        <v>1000</v>
      </c>
      <c r="M28">
        <f t="shared" ref="M28" si="18">AVERAGE(K28:K32)*0.000001</f>
        <v>265.78549799999996</v>
      </c>
      <c r="N28">
        <v>3600</v>
      </c>
      <c r="O28">
        <v>172139668</v>
      </c>
      <c r="P28">
        <v>829</v>
      </c>
      <c r="Q28">
        <f t="shared" ref="Q28" si="19">AVERAGE(O28:O32)*0.000001</f>
        <v>188.46177419999998</v>
      </c>
      <c r="T28">
        <v>3600</v>
      </c>
      <c r="U28">
        <v>3412202198</v>
      </c>
      <c r="V28">
        <v>11924</v>
      </c>
      <c r="W28">
        <f t="shared" ref="W28" si="20">AVERAGE(U28:U32)*0.000001</f>
        <v>3412.3021021999998</v>
      </c>
      <c r="X28">
        <v>3600</v>
      </c>
      <c r="Y28">
        <v>4658576773</v>
      </c>
      <c r="Z28">
        <v>7696</v>
      </c>
      <c r="AA28">
        <f t="shared" ref="AA28" si="21">AVERAGE(Y28:Y32)*0.000001</f>
        <v>2880.3926999999999</v>
      </c>
      <c r="AD28">
        <v>3600</v>
      </c>
      <c r="AE28">
        <v>790935056</v>
      </c>
      <c r="AF28">
        <v>2757</v>
      </c>
      <c r="AG28">
        <f t="shared" ref="AG28" si="22">AVERAGE(AE28:AE32)*0.000001</f>
        <v>787.32374039999991</v>
      </c>
      <c r="AH28">
        <v>3600</v>
      </c>
      <c r="AI28">
        <v>1317121909</v>
      </c>
      <c r="AJ28">
        <v>4693</v>
      </c>
      <c r="AK28">
        <f t="shared" ref="AK28" si="23">AVERAGE(AI28:AI32)*0.000001</f>
        <v>1290.470327</v>
      </c>
    </row>
    <row r="29" spans="3:37">
      <c r="J29">
        <v>3600</v>
      </c>
      <c r="K29">
        <v>266325982</v>
      </c>
      <c r="L29">
        <v>1000</v>
      </c>
      <c r="N29">
        <v>3600</v>
      </c>
      <c r="O29">
        <v>245288682</v>
      </c>
      <c r="P29">
        <v>829</v>
      </c>
      <c r="T29">
        <v>3600</v>
      </c>
      <c r="U29">
        <v>3412446836</v>
      </c>
      <c r="V29">
        <v>11924</v>
      </c>
      <c r="X29">
        <v>3600</v>
      </c>
      <c r="Y29">
        <v>4669593731</v>
      </c>
      <c r="Z29">
        <v>7696</v>
      </c>
      <c r="AD29">
        <v>3600</v>
      </c>
      <c r="AE29">
        <v>788688894</v>
      </c>
      <c r="AF29">
        <v>2757</v>
      </c>
      <c r="AH29">
        <v>3600</v>
      </c>
      <c r="AI29">
        <v>1173662147</v>
      </c>
      <c r="AJ29">
        <v>4693</v>
      </c>
    </row>
    <row r="30" spans="3:37">
      <c r="J30">
        <v>3600</v>
      </c>
      <c r="K30">
        <v>265466609</v>
      </c>
      <c r="L30">
        <v>1000</v>
      </c>
      <c r="N30">
        <v>3600</v>
      </c>
      <c r="O30">
        <v>176851565</v>
      </c>
      <c r="P30">
        <v>829</v>
      </c>
      <c r="T30">
        <v>3600</v>
      </c>
      <c r="U30">
        <v>3412079933</v>
      </c>
      <c r="V30">
        <v>11924</v>
      </c>
      <c r="X30">
        <v>3600</v>
      </c>
      <c r="Y30">
        <v>1705474108</v>
      </c>
      <c r="Z30">
        <v>7696</v>
      </c>
      <c r="AD30">
        <v>3600</v>
      </c>
      <c r="AE30">
        <v>783814882</v>
      </c>
      <c r="AF30">
        <v>2757</v>
      </c>
      <c r="AH30">
        <v>3600</v>
      </c>
      <c r="AI30">
        <v>1509061727</v>
      </c>
      <c r="AJ30">
        <v>4693</v>
      </c>
    </row>
    <row r="31" spans="3:37">
      <c r="J31">
        <v>3600</v>
      </c>
      <c r="K31">
        <v>265977543</v>
      </c>
      <c r="L31">
        <v>1000</v>
      </c>
      <c r="N31">
        <v>3600</v>
      </c>
      <c r="O31">
        <v>172717723</v>
      </c>
      <c r="P31">
        <v>829</v>
      </c>
      <c r="T31">
        <v>3600</v>
      </c>
      <c r="U31">
        <v>3412426202</v>
      </c>
      <c r="V31">
        <v>11924</v>
      </c>
      <c r="X31">
        <v>3600</v>
      </c>
      <c r="Y31">
        <v>1678842344</v>
      </c>
      <c r="Z31">
        <v>7696</v>
      </c>
      <c r="AD31">
        <v>3600</v>
      </c>
      <c r="AE31">
        <v>788461453</v>
      </c>
      <c r="AF31">
        <v>2757</v>
      </c>
      <c r="AH31">
        <v>3600</v>
      </c>
      <c r="AI31">
        <v>1305347313</v>
      </c>
      <c r="AJ31">
        <v>4693</v>
      </c>
    </row>
    <row r="32" spans="3:37">
      <c r="J32">
        <v>3600</v>
      </c>
      <c r="K32">
        <v>265453223</v>
      </c>
      <c r="L32">
        <v>1000</v>
      </c>
      <c r="N32">
        <v>3600</v>
      </c>
      <c r="O32">
        <v>175311233</v>
      </c>
      <c r="P32">
        <v>829</v>
      </c>
      <c r="T32">
        <v>3600</v>
      </c>
      <c r="U32">
        <v>3412355342</v>
      </c>
      <c r="V32">
        <v>11924</v>
      </c>
      <c r="X32">
        <v>3600</v>
      </c>
      <c r="Y32">
        <v>1689476544</v>
      </c>
      <c r="Z32">
        <v>7696</v>
      </c>
      <c r="AD32">
        <v>3600</v>
      </c>
      <c r="AE32">
        <v>784718417</v>
      </c>
      <c r="AF32">
        <v>2757</v>
      </c>
      <c r="AH32">
        <v>3600</v>
      </c>
      <c r="AI32">
        <v>1147158539</v>
      </c>
      <c r="AJ32">
        <v>4693</v>
      </c>
    </row>
    <row r="33" spans="10:37">
      <c r="J33">
        <v>4200</v>
      </c>
      <c r="K33">
        <v>347465071</v>
      </c>
      <c r="L33">
        <v>1127</v>
      </c>
      <c r="M33">
        <f t="shared" ref="M33" si="24">AVERAGE(K33:K37)*0.000001</f>
        <v>346.62240439999994</v>
      </c>
      <c r="N33">
        <v>4200</v>
      </c>
      <c r="O33">
        <v>153852412</v>
      </c>
      <c r="P33">
        <v>810</v>
      </c>
      <c r="Q33">
        <f t="shared" ref="Q33" si="25">AVERAGE(O33:O37)*0.000001</f>
        <v>185.1432944</v>
      </c>
      <c r="T33">
        <v>4200</v>
      </c>
      <c r="U33">
        <v>4830296198</v>
      </c>
      <c r="V33">
        <v>14625</v>
      </c>
      <c r="W33">
        <f t="shared" ref="W33" si="26">AVERAGE(U33:U37)*0.000001</f>
        <v>4828.4963983999996</v>
      </c>
      <c r="X33">
        <v>4200</v>
      </c>
      <c r="Y33">
        <v>1776416032</v>
      </c>
      <c r="Z33">
        <v>7079</v>
      </c>
      <c r="AA33">
        <f t="shared" ref="AA33" si="27">AVERAGE(Y33:Y37)*0.000001</f>
        <v>3498.8742009999996</v>
      </c>
      <c r="AD33">
        <v>4200</v>
      </c>
      <c r="AE33">
        <v>1139089779</v>
      </c>
      <c r="AF33">
        <v>3431</v>
      </c>
      <c r="AG33">
        <f t="shared" ref="AG33" si="28">AVERAGE(AE33:AE37)*0.000001</f>
        <v>1132.8504042</v>
      </c>
      <c r="AH33">
        <v>4200</v>
      </c>
      <c r="AI33">
        <v>2357478411</v>
      </c>
      <c r="AJ33">
        <v>8796</v>
      </c>
      <c r="AK33">
        <f t="shared" ref="AK33" si="29">AVERAGE(AI33:AI37)*0.000001</f>
        <v>2445.5517731999998</v>
      </c>
    </row>
    <row r="34" spans="10:37">
      <c r="J34">
        <v>4200</v>
      </c>
      <c r="K34">
        <v>347208604</v>
      </c>
      <c r="L34">
        <v>1127</v>
      </c>
      <c r="N34">
        <v>4200</v>
      </c>
      <c r="O34">
        <v>185650701</v>
      </c>
      <c r="P34">
        <v>810</v>
      </c>
      <c r="T34">
        <v>4200</v>
      </c>
      <c r="U34">
        <v>4828106201</v>
      </c>
      <c r="V34">
        <v>14625</v>
      </c>
      <c r="X34">
        <v>4200</v>
      </c>
      <c r="Y34">
        <v>1771074839</v>
      </c>
      <c r="Z34">
        <v>7079</v>
      </c>
      <c r="AD34">
        <v>4200</v>
      </c>
      <c r="AE34">
        <v>1139430567</v>
      </c>
      <c r="AF34">
        <v>3431</v>
      </c>
      <c r="AH34">
        <v>4200</v>
      </c>
      <c r="AI34">
        <v>2327922944</v>
      </c>
      <c r="AJ34">
        <v>8796</v>
      </c>
    </row>
    <row r="35" spans="10:37">
      <c r="J35">
        <v>4200</v>
      </c>
      <c r="K35">
        <v>346674598</v>
      </c>
      <c r="L35">
        <v>1127</v>
      </c>
      <c r="N35">
        <v>4200</v>
      </c>
      <c r="O35">
        <v>192186452</v>
      </c>
      <c r="P35">
        <v>810</v>
      </c>
      <c r="T35">
        <v>4200</v>
      </c>
      <c r="U35">
        <v>4829437389</v>
      </c>
      <c r="V35">
        <v>14625</v>
      </c>
      <c r="X35">
        <v>4200</v>
      </c>
      <c r="Y35">
        <v>4207059033</v>
      </c>
      <c r="Z35">
        <v>7079</v>
      </c>
      <c r="AD35">
        <v>4200</v>
      </c>
      <c r="AE35">
        <v>1126044715</v>
      </c>
      <c r="AF35">
        <v>3431</v>
      </c>
      <c r="AH35">
        <v>4200</v>
      </c>
      <c r="AI35">
        <v>2458785573</v>
      </c>
      <c r="AJ35">
        <v>8796</v>
      </c>
    </row>
    <row r="36" spans="10:37">
      <c r="J36">
        <v>4200</v>
      </c>
      <c r="K36">
        <v>345750658</v>
      </c>
      <c r="L36">
        <v>1127</v>
      </c>
      <c r="N36">
        <v>4200</v>
      </c>
      <c r="O36">
        <v>193810505</v>
      </c>
      <c r="P36">
        <v>810</v>
      </c>
      <c r="T36">
        <v>4200</v>
      </c>
      <c r="U36">
        <v>4829503678</v>
      </c>
      <c r="V36">
        <v>14625</v>
      </c>
      <c r="X36">
        <v>4200</v>
      </c>
      <c r="Y36">
        <v>4888261273</v>
      </c>
      <c r="Z36">
        <v>7079</v>
      </c>
      <c r="AD36">
        <v>4200</v>
      </c>
      <c r="AE36">
        <v>1129195366</v>
      </c>
      <c r="AF36">
        <v>3431</v>
      </c>
      <c r="AH36">
        <v>4200</v>
      </c>
      <c r="AI36">
        <v>2465002858</v>
      </c>
      <c r="AJ36">
        <v>8796</v>
      </c>
    </row>
    <row r="37" spans="10:37">
      <c r="J37">
        <v>4200</v>
      </c>
      <c r="K37">
        <v>346013091</v>
      </c>
      <c r="L37">
        <v>1127</v>
      </c>
      <c r="N37">
        <v>4200</v>
      </c>
      <c r="O37">
        <v>200216402</v>
      </c>
      <c r="P37">
        <v>810</v>
      </c>
      <c r="T37">
        <v>4200</v>
      </c>
      <c r="U37">
        <v>4825138526</v>
      </c>
      <c r="V37">
        <v>14625</v>
      </c>
      <c r="X37">
        <v>4200</v>
      </c>
      <c r="Y37">
        <v>4851559828</v>
      </c>
      <c r="Z37">
        <v>7079</v>
      </c>
      <c r="AD37">
        <v>4200</v>
      </c>
      <c r="AE37">
        <v>1130491594</v>
      </c>
      <c r="AF37">
        <v>3431</v>
      </c>
      <c r="AH37">
        <v>4200</v>
      </c>
      <c r="AI37">
        <v>2618569080</v>
      </c>
      <c r="AJ37">
        <v>8796</v>
      </c>
    </row>
    <row r="38" spans="10:37">
      <c r="J38">
        <v>4800</v>
      </c>
      <c r="K38">
        <v>471803820</v>
      </c>
      <c r="L38">
        <v>1343</v>
      </c>
      <c r="M38">
        <f t="shared" ref="M38:M58" si="30">AVERAGE(K38:K42)*0.000001</f>
        <v>472.44104139999996</v>
      </c>
      <c r="N38">
        <v>4800</v>
      </c>
      <c r="O38">
        <v>259512464</v>
      </c>
      <c r="P38">
        <v>963</v>
      </c>
      <c r="Q38">
        <f t="shared" ref="Q38:Q63" si="31">AVERAGE(O38:O42)*0.000001</f>
        <v>244.22576180000002</v>
      </c>
      <c r="T38">
        <v>4800</v>
      </c>
      <c r="U38">
        <v>5940447266</v>
      </c>
      <c r="V38">
        <v>15816</v>
      </c>
      <c r="W38">
        <f>AVERAGE(U38:U42)*0.000001</f>
        <v>5941.1194701999993</v>
      </c>
      <c r="X38">
        <v>4800</v>
      </c>
      <c r="Y38">
        <v>3261870137</v>
      </c>
      <c r="Z38">
        <v>6929</v>
      </c>
      <c r="AA38">
        <f t="shared" ref="AA38" si="32">AVERAGE(Y38:Y42)*0.000001</f>
        <v>4167.6450992</v>
      </c>
      <c r="AD38">
        <v>4800</v>
      </c>
      <c r="AE38">
        <v>1181560535</v>
      </c>
      <c r="AF38">
        <v>3133</v>
      </c>
      <c r="AG38">
        <f t="shared" ref="AG38" si="33">AVERAGE(AE38:AE42)*0.000001</f>
        <v>1184.4262256</v>
      </c>
      <c r="AH38">
        <v>4800</v>
      </c>
      <c r="AI38">
        <v>6022962438</v>
      </c>
      <c r="AJ38">
        <v>19823</v>
      </c>
      <c r="AK38">
        <f t="shared" ref="AK38" si="34">AVERAGE(AI38:AI42)*0.000001</f>
        <v>6097.4402981999992</v>
      </c>
    </row>
    <row r="39" spans="10:37">
      <c r="J39">
        <v>4800</v>
      </c>
      <c r="K39">
        <v>473404341</v>
      </c>
      <c r="L39">
        <v>1343</v>
      </c>
      <c r="N39">
        <v>4800</v>
      </c>
      <c r="O39">
        <v>248629334</v>
      </c>
      <c r="P39">
        <v>963</v>
      </c>
      <c r="T39">
        <v>4800</v>
      </c>
      <c r="U39">
        <v>5940035006</v>
      </c>
      <c r="V39">
        <v>15816</v>
      </c>
      <c r="X39">
        <v>4800</v>
      </c>
      <c r="Y39">
        <v>3257348445</v>
      </c>
      <c r="Z39">
        <v>6929</v>
      </c>
      <c r="AD39">
        <v>4800</v>
      </c>
      <c r="AE39">
        <v>1186623027</v>
      </c>
      <c r="AF39">
        <v>3133</v>
      </c>
      <c r="AH39">
        <v>4800</v>
      </c>
      <c r="AI39">
        <v>6041215601</v>
      </c>
      <c r="AJ39">
        <v>19823</v>
      </c>
    </row>
    <row r="40" spans="10:37">
      <c r="J40">
        <v>4800</v>
      </c>
      <c r="K40">
        <v>472259048</v>
      </c>
      <c r="L40">
        <v>1343</v>
      </c>
      <c r="N40">
        <v>4800</v>
      </c>
      <c r="O40">
        <v>249956077</v>
      </c>
      <c r="P40">
        <v>963</v>
      </c>
      <c r="T40">
        <v>4800</v>
      </c>
      <c r="U40">
        <v>5939039481</v>
      </c>
      <c r="V40">
        <v>15816</v>
      </c>
      <c r="X40">
        <v>4800</v>
      </c>
      <c r="Y40">
        <v>4891211816</v>
      </c>
      <c r="Z40">
        <v>6929</v>
      </c>
      <c r="AD40">
        <v>4800</v>
      </c>
      <c r="AE40">
        <v>1183209801</v>
      </c>
      <c r="AF40">
        <v>3133</v>
      </c>
      <c r="AH40">
        <v>4800</v>
      </c>
      <c r="AI40">
        <v>6220875763</v>
      </c>
      <c r="AJ40">
        <v>19823</v>
      </c>
    </row>
    <row r="41" spans="10:37">
      <c r="J41">
        <v>4800</v>
      </c>
      <c r="K41">
        <v>472565518</v>
      </c>
      <c r="L41">
        <v>1343</v>
      </c>
      <c r="N41">
        <v>4800</v>
      </c>
      <c r="O41">
        <v>262893891</v>
      </c>
      <c r="P41">
        <v>963</v>
      </c>
      <c r="T41">
        <v>4800</v>
      </c>
      <c r="U41">
        <v>5938455874</v>
      </c>
      <c r="V41">
        <v>15816</v>
      </c>
      <c r="X41">
        <v>4800</v>
      </c>
      <c r="Y41">
        <v>5330238859</v>
      </c>
      <c r="Z41">
        <v>6929</v>
      </c>
      <c r="AD41">
        <v>4800</v>
      </c>
      <c r="AE41">
        <v>1188547759</v>
      </c>
      <c r="AF41">
        <v>3133</v>
      </c>
      <c r="AH41">
        <v>4800</v>
      </c>
      <c r="AI41">
        <v>5922619590</v>
      </c>
      <c r="AJ41">
        <v>19823</v>
      </c>
    </row>
    <row r="42" spans="10:37">
      <c r="J42">
        <v>4800</v>
      </c>
      <c r="K42">
        <v>472172480</v>
      </c>
      <c r="L42">
        <v>1343</v>
      </c>
      <c r="N42">
        <v>4800</v>
      </c>
      <c r="O42">
        <v>200137043</v>
      </c>
      <c r="P42">
        <v>963</v>
      </c>
      <c r="T42">
        <v>4800</v>
      </c>
      <c r="U42">
        <v>5947619724</v>
      </c>
      <c r="V42">
        <v>15816</v>
      </c>
      <c r="X42">
        <v>4800</v>
      </c>
      <c r="Y42">
        <v>4097556239</v>
      </c>
      <c r="Z42">
        <v>6929</v>
      </c>
      <c r="AD42">
        <v>4800</v>
      </c>
      <c r="AE42">
        <v>1182190006</v>
      </c>
      <c r="AF42">
        <v>3133</v>
      </c>
      <c r="AH42">
        <v>4800</v>
      </c>
      <c r="AI42">
        <v>6279528099</v>
      </c>
      <c r="AJ42">
        <v>19823</v>
      </c>
    </row>
    <row r="43" spans="10:37">
      <c r="J43">
        <v>5400</v>
      </c>
      <c r="K43">
        <v>564080518</v>
      </c>
      <c r="L43">
        <v>1425</v>
      </c>
      <c r="M43">
        <f t="shared" ref="M43:M63" si="35">AVERAGE(K43:K47)*0.000001</f>
        <v>563.62188760000004</v>
      </c>
      <c r="N43">
        <v>5400</v>
      </c>
      <c r="O43">
        <v>176340699</v>
      </c>
      <c r="P43">
        <v>908</v>
      </c>
      <c r="Q43">
        <f t="shared" si="31"/>
        <v>252.21641119999998</v>
      </c>
      <c r="AD43">
        <v>5400</v>
      </c>
      <c r="AE43">
        <v>1525841787</v>
      </c>
      <c r="AF43">
        <v>3595</v>
      </c>
      <c r="AG43">
        <f t="shared" ref="AG43" si="36">AVERAGE(AE43:AE47)*0.000001</f>
        <v>1521.1294112</v>
      </c>
      <c r="AH43">
        <v>5400</v>
      </c>
      <c r="AI43">
        <v>7450555345</v>
      </c>
      <c r="AJ43">
        <v>19855</v>
      </c>
      <c r="AK43">
        <f t="shared" ref="AK43" si="37">AVERAGE(AI43:AI47)*0.000001</f>
        <v>6942.7815093999989</v>
      </c>
    </row>
    <row r="44" spans="10:37">
      <c r="J44">
        <v>5400</v>
      </c>
      <c r="K44">
        <v>563548535</v>
      </c>
      <c r="L44">
        <v>1425</v>
      </c>
      <c r="N44">
        <v>5400</v>
      </c>
      <c r="O44">
        <v>266886863</v>
      </c>
      <c r="P44">
        <v>908</v>
      </c>
      <c r="U44" t="s">
        <v>20</v>
      </c>
      <c r="W44" t="s">
        <v>21</v>
      </c>
      <c r="Z44" t="s">
        <v>21</v>
      </c>
      <c r="AB44" t="s">
        <v>21</v>
      </c>
      <c r="AD44">
        <v>5400</v>
      </c>
      <c r="AE44">
        <v>1516700276</v>
      </c>
      <c r="AF44">
        <v>3595</v>
      </c>
      <c r="AH44">
        <v>5400</v>
      </c>
      <c r="AI44">
        <v>7310857426</v>
      </c>
      <c r="AJ44">
        <v>19855</v>
      </c>
    </row>
    <row r="45" spans="10:37">
      <c r="J45">
        <v>5400</v>
      </c>
      <c r="K45">
        <v>564197039</v>
      </c>
      <c r="L45">
        <v>1425</v>
      </c>
      <c r="N45">
        <v>5400</v>
      </c>
      <c r="O45">
        <v>253336701</v>
      </c>
      <c r="P45">
        <v>908</v>
      </c>
      <c r="S45" t="s">
        <v>24</v>
      </c>
      <c r="T45" t="s">
        <v>17</v>
      </c>
      <c r="U45" t="s">
        <v>18</v>
      </c>
      <c r="V45" t="s">
        <v>19</v>
      </c>
      <c r="X45" t="s">
        <v>24</v>
      </c>
      <c r="Y45" t="s">
        <v>26</v>
      </c>
      <c r="AA45" t="s">
        <v>19</v>
      </c>
      <c r="AD45">
        <v>5400</v>
      </c>
      <c r="AE45">
        <v>1513450190</v>
      </c>
      <c r="AF45">
        <v>3595</v>
      </c>
      <c r="AH45">
        <v>5400</v>
      </c>
      <c r="AI45">
        <v>6661907362</v>
      </c>
      <c r="AJ45">
        <v>19855</v>
      </c>
    </row>
    <row r="46" spans="10:37">
      <c r="J46">
        <v>5400</v>
      </c>
      <c r="K46">
        <v>562208593</v>
      </c>
      <c r="L46">
        <v>1425</v>
      </c>
      <c r="N46">
        <v>5400</v>
      </c>
      <c r="O46">
        <v>300894725</v>
      </c>
      <c r="P46">
        <v>908</v>
      </c>
      <c r="T46">
        <v>600</v>
      </c>
      <c r="U46">
        <v>358884753</v>
      </c>
      <c r="V46">
        <v>2517</v>
      </c>
      <c r="W46">
        <f>U46*0.000001</f>
        <v>358.88475299999999</v>
      </c>
      <c r="Y46">
        <v>600</v>
      </c>
      <c r="Z46">
        <v>285.28332</v>
      </c>
      <c r="AA46">
        <v>2501</v>
      </c>
      <c r="AD46">
        <v>5400</v>
      </c>
      <c r="AE46">
        <v>1523319002</v>
      </c>
      <c r="AF46">
        <v>3595</v>
      </c>
      <c r="AH46">
        <v>5400</v>
      </c>
      <c r="AI46">
        <v>6720939009</v>
      </c>
      <c r="AJ46">
        <v>19855</v>
      </c>
    </row>
    <row r="47" spans="10:37">
      <c r="J47">
        <v>5400</v>
      </c>
      <c r="K47">
        <v>564074753</v>
      </c>
      <c r="L47">
        <v>1425</v>
      </c>
      <c r="N47">
        <v>5400</v>
      </c>
      <c r="O47">
        <v>263623068</v>
      </c>
      <c r="P47">
        <v>908</v>
      </c>
      <c r="T47">
        <f>T46+600</f>
        <v>1200</v>
      </c>
      <c r="U47">
        <v>504897274</v>
      </c>
      <c r="V47">
        <v>3437</v>
      </c>
      <c r="W47">
        <f t="shared" ref="W47:W53" si="38">U47*0.000001</f>
        <v>504.89727399999998</v>
      </c>
      <c r="Y47">
        <f>Y46+600</f>
        <v>1200</v>
      </c>
      <c r="Z47">
        <v>406.30868500000003</v>
      </c>
      <c r="AA47">
        <v>3512</v>
      </c>
      <c r="AD47">
        <v>5400</v>
      </c>
      <c r="AE47">
        <v>1526335801</v>
      </c>
      <c r="AF47">
        <v>3595</v>
      </c>
      <c r="AH47">
        <v>5400</v>
      </c>
      <c r="AI47">
        <v>6569648405</v>
      </c>
      <c r="AJ47">
        <v>19855</v>
      </c>
    </row>
    <row r="48" spans="10:37">
      <c r="J48">
        <v>6000</v>
      </c>
      <c r="K48">
        <v>625340907</v>
      </c>
      <c r="L48">
        <v>1422</v>
      </c>
      <c r="M48">
        <f t="shared" si="30"/>
        <v>624.51557379999997</v>
      </c>
      <c r="N48">
        <v>6000</v>
      </c>
      <c r="O48">
        <v>303589851</v>
      </c>
      <c r="P48">
        <v>939</v>
      </c>
      <c r="Q48">
        <f t="shared" si="31"/>
        <v>270.90865960000002</v>
      </c>
      <c r="T48">
        <f t="shared" ref="T48:T52" si="39">T47+600</f>
        <v>1800</v>
      </c>
      <c r="U48">
        <v>1304541468</v>
      </c>
      <c r="V48">
        <v>8629</v>
      </c>
      <c r="W48">
        <f t="shared" si="38"/>
        <v>1304.5414679999999</v>
      </c>
      <c r="Y48">
        <f t="shared" ref="Y48:Y52" si="40">Y47+600</f>
        <v>1800</v>
      </c>
      <c r="Z48">
        <v>1078.3073730000001</v>
      </c>
      <c r="AA48">
        <v>8794</v>
      </c>
      <c r="AD48">
        <v>6000</v>
      </c>
      <c r="AE48">
        <v>1778013005</v>
      </c>
      <c r="AF48">
        <v>3760</v>
      </c>
      <c r="AG48">
        <f>AVERAGE(AE48:AE52)*0.000001</f>
        <v>1772.0887544</v>
      </c>
      <c r="AH48">
        <v>6000</v>
      </c>
      <c r="AI48">
        <v>3591804080</v>
      </c>
      <c r="AJ48">
        <v>10012</v>
      </c>
      <c r="AK48">
        <f t="shared" ref="AK48" si="41">AVERAGE(AI48:AI52)*0.000001</f>
        <v>3825.5967491999995</v>
      </c>
    </row>
    <row r="49" spans="10:38">
      <c r="J49">
        <v>6000</v>
      </c>
      <c r="K49">
        <v>624039301</v>
      </c>
      <c r="L49">
        <v>1422</v>
      </c>
      <c r="N49">
        <v>6000</v>
      </c>
      <c r="O49">
        <v>296073867</v>
      </c>
      <c r="P49">
        <v>939</v>
      </c>
      <c r="T49">
        <f t="shared" si="39"/>
        <v>2400</v>
      </c>
      <c r="U49">
        <v>2372261033</v>
      </c>
      <c r="V49">
        <v>15422</v>
      </c>
      <c r="W49">
        <f t="shared" si="38"/>
        <v>2372.2610329999998</v>
      </c>
      <c r="Y49">
        <f t="shared" si="40"/>
        <v>2400</v>
      </c>
      <c r="Z49">
        <v>1860.571899</v>
      </c>
      <c r="AA49">
        <v>14677</v>
      </c>
      <c r="AD49">
        <v>6000</v>
      </c>
      <c r="AE49">
        <v>1768796820</v>
      </c>
      <c r="AF49">
        <v>3760</v>
      </c>
      <c r="AH49">
        <v>6000</v>
      </c>
      <c r="AI49">
        <v>5580196204</v>
      </c>
      <c r="AJ49">
        <v>10012</v>
      </c>
    </row>
    <row r="50" spans="10:38">
      <c r="J50">
        <v>6000</v>
      </c>
      <c r="K50">
        <v>624704186</v>
      </c>
      <c r="L50">
        <v>1422</v>
      </c>
      <c r="N50">
        <v>6000</v>
      </c>
      <c r="O50">
        <v>239527270</v>
      </c>
      <c r="P50">
        <v>939</v>
      </c>
      <c r="T50">
        <f t="shared" si="39"/>
        <v>3000</v>
      </c>
      <c r="U50">
        <v>3822958468</v>
      </c>
      <c r="V50">
        <v>23357</v>
      </c>
      <c r="W50">
        <f t="shared" si="38"/>
        <v>3822.9584679999998</v>
      </c>
      <c r="Y50">
        <f t="shared" si="40"/>
        <v>3000</v>
      </c>
      <c r="Z50">
        <v>2978.733643</v>
      </c>
      <c r="AA50">
        <v>23357</v>
      </c>
      <c r="AD50">
        <v>6000</v>
      </c>
      <c r="AE50">
        <v>1763808703</v>
      </c>
      <c r="AF50">
        <v>3760</v>
      </c>
      <c r="AH50">
        <v>6000</v>
      </c>
      <c r="AI50">
        <v>3859471379</v>
      </c>
      <c r="AJ50">
        <v>10012</v>
      </c>
    </row>
    <row r="51" spans="10:38">
      <c r="J51">
        <v>6000</v>
      </c>
      <c r="K51">
        <v>624216994</v>
      </c>
      <c r="L51">
        <v>1422</v>
      </c>
      <c r="N51">
        <v>6000</v>
      </c>
      <c r="O51">
        <v>287431379</v>
      </c>
      <c r="P51">
        <v>939</v>
      </c>
      <c r="T51">
        <f t="shared" si="39"/>
        <v>3600</v>
      </c>
      <c r="U51">
        <v>2060718512</v>
      </c>
      <c r="V51">
        <v>12080</v>
      </c>
      <c r="W51">
        <f t="shared" si="38"/>
        <v>2060.7185119999999</v>
      </c>
      <c r="Y51">
        <f t="shared" si="40"/>
        <v>3600</v>
      </c>
      <c r="Z51">
        <v>1653.438721</v>
      </c>
      <c r="AA51">
        <v>12108</v>
      </c>
      <c r="AD51">
        <v>6000</v>
      </c>
      <c r="AE51">
        <v>1775222226</v>
      </c>
      <c r="AF51">
        <v>3760</v>
      </c>
      <c r="AH51">
        <v>6000</v>
      </c>
      <c r="AI51">
        <v>3775124857</v>
      </c>
      <c r="AJ51">
        <v>10012</v>
      </c>
    </row>
    <row r="52" spans="10:38">
      <c r="J52">
        <v>6000</v>
      </c>
      <c r="K52">
        <v>624276481</v>
      </c>
      <c r="L52">
        <v>1422</v>
      </c>
      <c r="N52">
        <v>6000</v>
      </c>
      <c r="O52">
        <v>227920931</v>
      </c>
      <c r="P52">
        <v>939</v>
      </c>
      <c r="T52">
        <f t="shared" si="39"/>
        <v>4200</v>
      </c>
      <c r="U52">
        <v>2409369274</v>
      </c>
      <c r="V52">
        <v>14067</v>
      </c>
      <c r="W52">
        <f t="shared" si="38"/>
        <v>2409.3692739999997</v>
      </c>
      <c r="Y52">
        <f t="shared" si="40"/>
        <v>4200</v>
      </c>
      <c r="Z52">
        <v>1945.095703</v>
      </c>
      <c r="AA52">
        <v>14256</v>
      </c>
      <c r="AD52">
        <v>6000</v>
      </c>
      <c r="AE52">
        <v>1774603018</v>
      </c>
      <c r="AF52">
        <v>3760</v>
      </c>
      <c r="AH52">
        <v>6000</v>
      </c>
      <c r="AI52">
        <v>2321387226</v>
      </c>
      <c r="AJ52">
        <v>10012</v>
      </c>
    </row>
    <row r="53" spans="10:38">
      <c r="J53">
        <v>6600</v>
      </c>
      <c r="K53">
        <v>737711274</v>
      </c>
      <c r="L53">
        <v>1528</v>
      </c>
      <c r="M53">
        <f t="shared" si="35"/>
        <v>739.61500460000002</v>
      </c>
      <c r="N53">
        <v>6600</v>
      </c>
      <c r="O53">
        <v>287730981</v>
      </c>
      <c r="P53">
        <v>883</v>
      </c>
      <c r="Q53">
        <f t="shared" si="31"/>
        <v>395.08726660000002</v>
      </c>
      <c r="T53">
        <f>T52+600</f>
        <v>4800</v>
      </c>
      <c r="U53">
        <v>3251188726</v>
      </c>
      <c r="V53">
        <v>18342</v>
      </c>
      <c r="W53">
        <f t="shared" si="38"/>
        <v>3251.1887259999999</v>
      </c>
      <c r="Y53">
        <f>Y52+600</f>
        <v>4800</v>
      </c>
      <c r="Z53">
        <v>2806.2846679999998</v>
      </c>
      <c r="AA53">
        <v>18932</v>
      </c>
    </row>
    <row r="54" spans="10:38">
      <c r="J54">
        <v>6600</v>
      </c>
      <c r="K54">
        <v>737033204</v>
      </c>
      <c r="L54">
        <v>1528</v>
      </c>
      <c r="N54">
        <v>6600</v>
      </c>
      <c r="O54">
        <v>288936295</v>
      </c>
      <c r="P54">
        <v>883</v>
      </c>
    </row>
    <row r="55" spans="10:38">
      <c r="J55">
        <v>6600</v>
      </c>
      <c r="K55">
        <v>743707779</v>
      </c>
      <c r="L55">
        <v>1528</v>
      </c>
      <c r="N55">
        <v>6600</v>
      </c>
      <c r="O55">
        <v>912230878</v>
      </c>
      <c r="P55">
        <v>883</v>
      </c>
    </row>
    <row r="56" spans="10:38">
      <c r="J56">
        <v>6600</v>
      </c>
      <c r="K56">
        <v>742440728</v>
      </c>
      <c r="L56">
        <v>1528</v>
      </c>
      <c r="N56">
        <v>6600</v>
      </c>
      <c r="O56">
        <v>285936023</v>
      </c>
      <c r="P56">
        <v>883</v>
      </c>
      <c r="AE56" t="s">
        <v>20</v>
      </c>
      <c r="AG56" t="s">
        <v>21</v>
      </c>
      <c r="AJ56" t="s">
        <v>20</v>
      </c>
      <c r="AL56" t="s">
        <v>21</v>
      </c>
    </row>
    <row r="57" spans="10:38">
      <c r="J57">
        <v>6600</v>
      </c>
      <c r="K57">
        <v>737182038</v>
      </c>
      <c r="L57">
        <v>1528</v>
      </c>
      <c r="N57">
        <v>6600</v>
      </c>
      <c r="O57">
        <v>200602156</v>
      </c>
      <c r="P57">
        <v>883</v>
      </c>
      <c r="AC57" t="s">
        <v>25</v>
      </c>
      <c r="AD57" t="s">
        <v>17</v>
      </c>
      <c r="AE57" t="s">
        <v>18</v>
      </c>
      <c r="AF57" t="s">
        <v>19</v>
      </c>
      <c r="AH57" t="s">
        <v>25</v>
      </c>
      <c r="AI57" t="s">
        <v>26</v>
      </c>
      <c r="AK57" t="s">
        <v>19</v>
      </c>
    </row>
    <row r="58" spans="10:38">
      <c r="J58">
        <v>7200</v>
      </c>
      <c r="K58">
        <v>698365101</v>
      </c>
      <c r="L58">
        <v>1322</v>
      </c>
      <c r="M58">
        <f t="shared" si="30"/>
        <v>697.14328939999996</v>
      </c>
      <c r="N58">
        <v>7200</v>
      </c>
      <c r="O58">
        <v>338623344</v>
      </c>
      <c r="P58">
        <v>919</v>
      </c>
      <c r="Q58">
        <f t="shared" si="31"/>
        <v>334.08272219999998</v>
      </c>
      <c r="AD58">
        <v>600</v>
      </c>
      <c r="AE58">
        <v>271972135</v>
      </c>
      <c r="AF58">
        <v>1924</v>
      </c>
      <c r="AG58">
        <f>AE58*0.000001</f>
        <v>271.97213499999998</v>
      </c>
      <c r="AH58">
        <v>600</v>
      </c>
      <c r="AI58">
        <v>600</v>
      </c>
      <c r="AJ58">
        <v>221.18083200000001</v>
      </c>
      <c r="AK58">
        <v>1991</v>
      </c>
    </row>
    <row r="59" spans="10:38">
      <c r="J59">
        <v>7200</v>
      </c>
      <c r="K59">
        <v>698624885</v>
      </c>
      <c r="L59">
        <v>1322</v>
      </c>
      <c r="N59">
        <v>7200</v>
      </c>
      <c r="O59">
        <v>325469535</v>
      </c>
      <c r="P59">
        <v>919</v>
      </c>
      <c r="AD59">
        <f>AD58+600</f>
        <v>1200</v>
      </c>
      <c r="AE59">
        <v>351187518</v>
      </c>
      <c r="AF59">
        <v>2354</v>
      </c>
      <c r="AG59">
        <f t="shared" ref="AG59:AG67" si="42">AE59*0.000001</f>
        <v>351.18751800000001</v>
      </c>
      <c r="AH59">
        <f>AH58+600</f>
        <v>1200</v>
      </c>
      <c r="AI59">
        <f>AI58+600</f>
        <v>1200</v>
      </c>
      <c r="AJ59">
        <v>264.80456500000003</v>
      </c>
      <c r="AK59">
        <v>2262</v>
      </c>
    </row>
    <row r="60" spans="10:38">
      <c r="J60">
        <v>7200</v>
      </c>
      <c r="K60">
        <v>697175670</v>
      </c>
      <c r="L60">
        <v>1322</v>
      </c>
      <c r="N60">
        <v>7200</v>
      </c>
      <c r="O60">
        <v>346609651</v>
      </c>
      <c r="P60">
        <v>919</v>
      </c>
      <c r="AD60">
        <f t="shared" ref="AD60:AD71" si="43">AD59+600</f>
        <v>1800</v>
      </c>
      <c r="AE60">
        <v>313609648</v>
      </c>
      <c r="AF60">
        <v>2058</v>
      </c>
      <c r="AG60">
        <f t="shared" si="42"/>
        <v>313.60964799999999</v>
      </c>
      <c r="AH60">
        <f t="shared" ref="AH60:AI67" si="44">AH59+600</f>
        <v>1800</v>
      </c>
      <c r="AI60">
        <f t="shared" si="44"/>
        <v>1800</v>
      </c>
      <c r="AJ60">
        <v>239.18899500000001</v>
      </c>
      <c r="AK60">
        <v>2016</v>
      </c>
    </row>
    <row r="61" spans="10:38">
      <c r="J61">
        <v>7200</v>
      </c>
      <c r="K61">
        <v>695848563</v>
      </c>
      <c r="L61">
        <v>1322</v>
      </c>
      <c r="N61">
        <v>7200</v>
      </c>
      <c r="O61">
        <v>339636193</v>
      </c>
      <c r="P61">
        <v>919</v>
      </c>
      <c r="AD61">
        <f t="shared" si="43"/>
        <v>2400</v>
      </c>
      <c r="AE61">
        <v>333602516</v>
      </c>
      <c r="AF61">
        <v>2137</v>
      </c>
      <c r="AG61">
        <f t="shared" si="42"/>
        <v>333.60251599999998</v>
      </c>
      <c r="AH61">
        <f t="shared" si="44"/>
        <v>2400</v>
      </c>
      <c r="AI61">
        <f t="shared" si="44"/>
        <v>2400</v>
      </c>
      <c r="AJ61">
        <v>268.24727999999999</v>
      </c>
      <c r="AK61">
        <v>2112</v>
      </c>
    </row>
    <row r="62" spans="10:38">
      <c r="J62">
        <v>7200</v>
      </c>
      <c r="K62">
        <v>695702228</v>
      </c>
      <c r="L62">
        <v>1322</v>
      </c>
      <c r="N62">
        <v>7200</v>
      </c>
      <c r="O62">
        <v>320074888</v>
      </c>
      <c r="P62">
        <v>919</v>
      </c>
      <c r="AD62">
        <f t="shared" si="43"/>
        <v>3000</v>
      </c>
      <c r="AE62">
        <v>2346563883</v>
      </c>
      <c r="AF62">
        <v>1455</v>
      </c>
      <c r="AG62">
        <f t="shared" si="42"/>
        <v>2346.5638829999998</v>
      </c>
      <c r="AH62">
        <f t="shared" si="44"/>
        <v>3000</v>
      </c>
      <c r="AI62">
        <f t="shared" si="44"/>
        <v>3000</v>
      </c>
      <c r="AJ62">
        <v>2192.4040530000002</v>
      </c>
      <c r="AK62">
        <v>16815</v>
      </c>
    </row>
    <row r="63" spans="10:38">
      <c r="J63">
        <v>7800</v>
      </c>
      <c r="K63">
        <v>909123733</v>
      </c>
      <c r="L63">
        <v>1595</v>
      </c>
      <c r="M63">
        <f>AVERAGE(K63:K67)*0.000001</f>
        <v>910.19881939999993</v>
      </c>
      <c r="N63">
        <v>7800</v>
      </c>
      <c r="O63">
        <v>378650253</v>
      </c>
      <c r="P63">
        <v>957</v>
      </c>
      <c r="Q63">
        <f t="shared" si="31"/>
        <v>385.83769339999998</v>
      </c>
      <c r="AD63">
        <f t="shared" si="43"/>
        <v>3600</v>
      </c>
      <c r="AE63">
        <v>475799379</v>
      </c>
      <c r="AF63">
        <v>2859</v>
      </c>
      <c r="AG63">
        <f t="shared" si="42"/>
        <v>475.79937899999999</v>
      </c>
      <c r="AH63">
        <f t="shared" si="44"/>
        <v>3600</v>
      </c>
      <c r="AI63">
        <f t="shared" si="44"/>
        <v>3600</v>
      </c>
      <c r="AJ63">
        <v>567.66589399999998</v>
      </c>
      <c r="AK63">
        <v>4052</v>
      </c>
    </row>
    <row r="64" spans="10:38">
      <c r="J64">
        <v>7800</v>
      </c>
      <c r="K64">
        <v>908133923</v>
      </c>
      <c r="L64">
        <v>1595</v>
      </c>
      <c r="N64">
        <v>7800</v>
      </c>
      <c r="O64">
        <v>439831553</v>
      </c>
      <c r="P64">
        <v>957</v>
      </c>
      <c r="AD64">
        <f t="shared" si="43"/>
        <v>4200</v>
      </c>
      <c r="AE64">
        <v>502310927</v>
      </c>
      <c r="AF64">
        <v>2939</v>
      </c>
      <c r="AG64">
        <f t="shared" si="42"/>
        <v>502.31092699999999</v>
      </c>
      <c r="AH64">
        <f t="shared" si="44"/>
        <v>4200</v>
      </c>
      <c r="AI64">
        <f t="shared" si="44"/>
        <v>4200</v>
      </c>
      <c r="AJ64">
        <v>484.00177000000002</v>
      </c>
      <c r="AK64">
        <v>3513</v>
      </c>
    </row>
    <row r="65" spans="9:37">
      <c r="J65">
        <v>7800</v>
      </c>
      <c r="K65">
        <v>910756932</v>
      </c>
      <c r="L65">
        <v>1595</v>
      </c>
      <c r="M65">
        <f>AVERAGE(M3:M63)</f>
        <v>384.27339786153846</v>
      </c>
      <c r="N65">
        <v>7800</v>
      </c>
      <c r="O65">
        <v>352051328</v>
      </c>
      <c r="P65">
        <v>957</v>
      </c>
      <c r="AD65">
        <f t="shared" si="43"/>
        <v>4800</v>
      </c>
      <c r="AE65">
        <v>536650194</v>
      </c>
      <c r="AF65">
        <v>3168</v>
      </c>
      <c r="AG65">
        <f t="shared" si="42"/>
        <v>536.65019399999994</v>
      </c>
      <c r="AH65">
        <f t="shared" si="44"/>
        <v>4800</v>
      </c>
      <c r="AI65">
        <f t="shared" si="44"/>
        <v>4800</v>
      </c>
      <c r="AJ65">
        <v>440.40859999999998</v>
      </c>
      <c r="AK65">
        <v>3186</v>
      </c>
    </row>
    <row r="66" spans="9:37">
      <c r="J66">
        <v>7800</v>
      </c>
      <c r="K66">
        <v>911201639</v>
      </c>
      <c r="L66">
        <v>1595</v>
      </c>
      <c r="N66">
        <v>7800</v>
      </c>
      <c r="O66">
        <v>381075394</v>
      </c>
      <c r="P66">
        <v>957</v>
      </c>
      <c r="AD66">
        <f t="shared" si="43"/>
        <v>5400</v>
      </c>
      <c r="AE66">
        <v>633920761</v>
      </c>
      <c r="AF66">
        <v>3576</v>
      </c>
      <c r="AG66">
        <f t="shared" si="42"/>
        <v>633.92076099999997</v>
      </c>
      <c r="AH66">
        <f t="shared" si="44"/>
        <v>5400</v>
      </c>
      <c r="AI66">
        <f t="shared" si="44"/>
        <v>5400</v>
      </c>
      <c r="AJ66">
        <v>552.90173300000004</v>
      </c>
      <c r="AK66">
        <v>3680</v>
      </c>
    </row>
    <row r="67" spans="9:37">
      <c r="J67">
        <v>7800</v>
      </c>
      <c r="K67">
        <v>911777870</v>
      </c>
      <c r="L67">
        <v>1595</v>
      </c>
      <c r="N67">
        <v>7800</v>
      </c>
      <c r="O67">
        <v>377579939</v>
      </c>
      <c r="P67">
        <v>957</v>
      </c>
      <c r="AD67">
        <f t="shared" si="43"/>
        <v>6000</v>
      </c>
      <c r="AE67">
        <v>733136494</v>
      </c>
      <c r="AF67">
        <v>3818</v>
      </c>
      <c r="AG67">
        <f t="shared" si="42"/>
        <v>733.13649399999997</v>
      </c>
      <c r="AH67">
        <f t="shared" si="44"/>
        <v>6000</v>
      </c>
      <c r="AI67">
        <f t="shared" si="44"/>
        <v>6000</v>
      </c>
      <c r="AJ67">
        <v>565.49176</v>
      </c>
      <c r="AK67">
        <v>3775</v>
      </c>
    </row>
    <row r="69" spans="9:37">
      <c r="K69" t="s">
        <v>20</v>
      </c>
      <c r="M69" t="s">
        <v>21</v>
      </c>
      <c r="N69" s="2"/>
      <c r="O69" s="2"/>
      <c r="P69" s="2" t="s">
        <v>21</v>
      </c>
      <c r="Q69" s="2"/>
      <c r="R69" s="2"/>
    </row>
    <row r="70" spans="9:37">
      <c r="I70" t="s">
        <v>16</v>
      </c>
      <c r="J70" t="s">
        <v>17</v>
      </c>
      <c r="K70" t="s">
        <v>18</v>
      </c>
      <c r="L70" t="s">
        <v>19</v>
      </c>
      <c r="N70" s="2" t="s">
        <v>16</v>
      </c>
      <c r="O70" s="2" t="s">
        <v>26</v>
      </c>
      <c r="P70" s="2"/>
      <c r="Q70" s="2" t="s">
        <v>19</v>
      </c>
      <c r="R70" s="2"/>
    </row>
    <row r="71" spans="9:37">
      <c r="J71">
        <v>600</v>
      </c>
      <c r="K71">
        <f>32273894</f>
        <v>32273894</v>
      </c>
      <c r="L71">
        <v>236</v>
      </c>
      <c r="M71">
        <f>K71*0.000001</f>
        <v>32.273893999999999</v>
      </c>
      <c r="O71">
        <v>600</v>
      </c>
      <c r="P71">
        <v>26.521099</v>
      </c>
      <c r="Q71">
        <v>236</v>
      </c>
    </row>
    <row r="72" spans="9:37">
      <c r="J72">
        <v>1200</v>
      </c>
      <c r="K72">
        <v>72266521</v>
      </c>
      <c r="L72">
        <v>494</v>
      </c>
      <c r="M72">
        <f>K72*0.000001</f>
        <v>72.266520999999997</v>
      </c>
      <c r="O72">
        <f>O71+600</f>
        <v>1200</v>
      </c>
      <c r="P72">
        <v>58.174754999999998</v>
      </c>
      <c r="Q72">
        <v>494</v>
      </c>
    </row>
    <row r="73" spans="9:37">
      <c r="J73">
        <v>1800</v>
      </c>
      <c r="K73">
        <v>75723587</v>
      </c>
      <c r="L73">
        <v>511</v>
      </c>
      <c r="M73">
        <f>K73*0.000001</f>
        <v>75.723586999999995</v>
      </c>
      <c r="O73">
        <f t="shared" ref="O73:O83" si="45">O72+600</f>
        <v>1800</v>
      </c>
      <c r="P73">
        <v>62.591118000000002</v>
      </c>
      <c r="Q73">
        <v>511</v>
      </c>
    </row>
    <row r="74" spans="9:37">
      <c r="J74">
        <v>2400</v>
      </c>
      <c r="K74">
        <v>110554598</v>
      </c>
      <c r="L74">
        <v>692</v>
      </c>
      <c r="M74">
        <f>K74*0.000001</f>
        <v>110.554598</v>
      </c>
      <c r="N74">
        <f>AVERAGE(M71:M83)</f>
        <v>178.92915630769232</v>
      </c>
      <c r="O74">
        <f t="shared" si="45"/>
        <v>2400</v>
      </c>
      <c r="P74">
        <v>86.066970999999995</v>
      </c>
      <c r="Q74">
        <v>691</v>
      </c>
    </row>
    <row r="75" spans="9:37">
      <c r="J75">
        <v>3000</v>
      </c>
      <c r="K75">
        <v>95175523</v>
      </c>
      <c r="L75">
        <v>599</v>
      </c>
      <c r="M75">
        <f>K75*0.000001</f>
        <v>95.175522999999998</v>
      </c>
      <c r="O75">
        <f t="shared" si="45"/>
        <v>3000</v>
      </c>
      <c r="P75">
        <v>86.701828000000006</v>
      </c>
      <c r="Q75">
        <v>664</v>
      </c>
    </row>
    <row r="76" spans="9:37">
      <c r="J76">
        <v>3600</v>
      </c>
      <c r="K76">
        <v>158640383</v>
      </c>
      <c r="L76">
        <v>957</v>
      </c>
      <c r="M76">
        <f>K76*0.000001</f>
        <v>158.64038299999999</v>
      </c>
      <c r="O76">
        <f t="shared" si="45"/>
        <v>3600</v>
      </c>
      <c r="P76">
        <v>127.84477200000001</v>
      </c>
      <c r="Q76">
        <v>995</v>
      </c>
    </row>
    <row r="77" spans="9:37">
      <c r="J77">
        <v>4200</v>
      </c>
      <c r="K77">
        <v>199505184</v>
      </c>
      <c r="L77">
        <v>1140</v>
      </c>
      <c r="M77">
        <f>K77*0.000001</f>
        <v>199.50518399999999</v>
      </c>
      <c r="O77">
        <f t="shared" si="45"/>
        <v>4200</v>
      </c>
      <c r="P77">
        <v>153.47176999999999</v>
      </c>
      <c r="Q77">
        <v>1128</v>
      </c>
    </row>
    <row r="78" spans="9:37">
      <c r="J78">
        <v>4800</v>
      </c>
      <c r="K78">
        <v>227783105</v>
      </c>
      <c r="L78">
        <v>1327</v>
      </c>
      <c r="M78">
        <f t="shared" ref="M78:M83" si="46">K78*0.000001</f>
        <v>227.78310499999998</v>
      </c>
      <c r="O78">
        <f t="shared" si="45"/>
        <v>4800</v>
      </c>
      <c r="P78">
        <v>189.60269199999999</v>
      </c>
      <c r="Q78">
        <v>1325</v>
      </c>
    </row>
    <row r="79" spans="9:37">
      <c r="J79">
        <v>5400</v>
      </c>
      <c r="K79">
        <v>251311277</v>
      </c>
      <c r="L79">
        <v>1424</v>
      </c>
      <c r="M79">
        <f t="shared" si="46"/>
        <v>251.31127699999999</v>
      </c>
      <c r="O79">
        <f t="shared" si="45"/>
        <v>5400</v>
      </c>
      <c r="P79">
        <v>212.43803399999999</v>
      </c>
      <c r="Q79">
        <v>1424</v>
      </c>
    </row>
    <row r="80" spans="9:37">
      <c r="J80">
        <v>6000</v>
      </c>
      <c r="K80">
        <v>258798706</v>
      </c>
      <c r="L80">
        <v>1425</v>
      </c>
      <c r="M80">
        <f t="shared" si="46"/>
        <v>258.79870599999998</v>
      </c>
      <c r="O80">
        <f t="shared" si="45"/>
        <v>6000</v>
      </c>
      <c r="P80">
        <v>223.66044600000001</v>
      </c>
      <c r="Q80">
        <v>1427</v>
      </c>
    </row>
    <row r="81" spans="10:17">
      <c r="J81">
        <v>6600</v>
      </c>
      <c r="K81">
        <v>274003163</v>
      </c>
      <c r="L81">
        <v>1429</v>
      </c>
      <c r="M81">
        <f t="shared" si="46"/>
        <v>274.00316299999997</v>
      </c>
      <c r="O81">
        <f t="shared" si="45"/>
        <v>6600</v>
      </c>
      <c r="P81">
        <v>225.514206</v>
      </c>
      <c r="Q81">
        <v>1430</v>
      </c>
    </row>
    <row r="82" spans="10:17">
      <c r="J82">
        <v>7200</v>
      </c>
      <c r="K82">
        <v>258714143</v>
      </c>
      <c r="L82">
        <v>1328</v>
      </c>
      <c r="M82">
        <f t="shared" si="46"/>
        <v>258.71414299999998</v>
      </c>
      <c r="O82">
        <f t="shared" si="45"/>
        <v>7200</v>
      </c>
      <c r="P82">
        <v>206.72087099999999</v>
      </c>
      <c r="Q82">
        <v>1333</v>
      </c>
    </row>
    <row r="83" spans="10:17">
      <c r="J83">
        <v>7800</v>
      </c>
      <c r="K83">
        <v>311328948</v>
      </c>
      <c r="L83">
        <v>1590</v>
      </c>
      <c r="M83">
        <f t="shared" si="46"/>
        <v>311.32894799999997</v>
      </c>
      <c r="O83">
        <f t="shared" si="45"/>
        <v>7800</v>
      </c>
      <c r="P83">
        <v>272.04007000000001</v>
      </c>
      <c r="Q83">
        <v>1602</v>
      </c>
    </row>
    <row r="86" spans="10:17">
      <c r="M86" t="s">
        <v>27</v>
      </c>
      <c r="N86" t="s">
        <v>30</v>
      </c>
      <c r="O86">
        <v>2</v>
      </c>
      <c r="P86">
        <v>3</v>
      </c>
    </row>
    <row r="87" spans="10:17">
      <c r="M87" t="s">
        <v>28</v>
      </c>
      <c r="N87">
        <f>384.273/N74</f>
        <v>2.1476265128037144</v>
      </c>
      <c r="O87">
        <f>AVERAGE(W3:W42)/AVERAGE(W46:W53)</f>
        <v>1.5719886699271999</v>
      </c>
      <c r="P87">
        <f>AVERAGE(AG3:AG50)/AVERAGE(AG58:AG67)</f>
        <v>1.7498221921391532</v>
      </c>
    </row>
    <row r="88" spans="10:17">
      <c r="M88" t="s">
        <v>26</v>
      </c>
      <c r="N88">
        <f>AVERAGE(M3:M67)/AVERAGE(P71:P83)</f>
        <v>2.5865626171422371</v>
      </c>
      <c r="O88">
        <f>AVERAGE(W3:W42)/AVERAGE(Z46:Z53)</f>
        <v>1.9429158883589737</v>
      </c>
      <c r="P88">
        <f>AVERAGE(AG3:AG52)/AVERAGE(AJ58:AJ67)</f>
        <v>1.9618846299526866</v>
      </c>
    </row>
    <row r="89" spans="10:17">
      <c r="M89" t="s">
        <v>29</v>
      </c>
      <c r="N89">
        <f>AVERAGE(M3:M67)/AVERAGE(Q3:Q67)</f>
        <v>1.8419954001473611</v>
      </c>
      <c r="O89">
        <f>AVERAGE(W3:W42)/AVERAGE(AA3:AA42)</f>
        <v>1.6829663712235099</v>
      </c>
      <c r="P89">
        <f>AVERAGE(AG3:AG52)/AVERAGE(AK3:AK53)</f>
        <v>0.45877812485182051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Lewis</cp:lastModifiedBy>
  <cp:lastPrinted>2016-04-27T16:23:14Z</cp:lastPrinted>
  <dcterms:created xsi:type="dcterms:W3CDTF">2016-04-25T04:39:42Z</dcterms:created>
  <dcterms:modified xsi:type="dcterms:W3CDTF">2016-05-04T05:45:17Z</dcterms:modified>
</cp:coreProperties>
</file>