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 - Food and Agriculture Organization\FAO 2020\DL\WORKDIR\"/>
    </mc:Choice>
  </mc:AlternateContent>
  <bookViews>
    <workbookView xWindow="0" yWindow="0" windowWidth="20490" windowHeight="7785"/>
  </bookViews>
  <sheets>
    <sheet name="Matrice intermediaire (2)" sheetId="3" r:id="rId1"/>
    <sheet name="Matrice intermediaire" sheetId="1" r:id="rId2"/>
    <sheet name="Label" sheetId="2" r:id="rId3"/>
    <sheet name="CH" sheetId="4" r:id="rId4"/>
  </sheets>
  <externalReferences>
    <externalReference r:id="rId5"/>
  </externalReferences>
  <definedNames>
    <definedName name="_xlnm._FilterDatabase" localSheetId="1" hidden="1">'Matrice intermediaire'!$D$1:$D$71</definedName>
    <definedName name="_xlnm._FilterDatabase" localSheetId="0" hidden="1">'Matrice intermediaire (2)'!$D$1:$D$71</definedName>
    <definedName name="CADRE">CH!$A$1:$AC$265</definedName>
    <definedName name="TCHAD">Label!$G$2:$H$155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3" i="3" l="1"/>
  <c r="ER3" i="3"/>
  <c r="ES3" i="3"/>
  <c r="ET3" i="3"/>
  <c r="EU3" i="3"/>
  <c r="EV3" i="3"/>
  <c r="EW3" i="3"/>
  <c r="EQ4" i="3"/>
  <c r="ER4" i="3"/>
  <c r="ES4" i="3"/>
  <c r="ET4" i="3"/>
  <c r="EU4" i="3"/>
  <c r="EV4" i="3"/>
  <c r="EW4" i="3"/>
  <c r="EQ5" i="3"/>
  <c r="ER5" i="3"/>
  <c r="ES5" i="3"/>
  <c r="ET5" i="3"/>
  <c r="EU5" i="3"/>
  <c r="EV5" i="3"/>
  <c r="EW5" i="3"/>
  <c r="EQ6" i="3"/>
  <c r="ER6" i="3"/>
  <c r="ES6" i="3"/>
  <c r="ET6" i="3"/>
  <c r="EU6" i="3"/>
  <c r="EV6" i="3"/>
  <c r="EW6" i="3"/>
  <c r="EQ7" i="3"/>
  <c r="ER7" i="3"/>
  <c r="ES7" i="3"/>
  <c r="ET7" i="3"/>
  <c r="EU7" i="3"/>
  <c r="EV7" i="3"/>
  <c r="EW7" i="3"/>
  <c r="EQ8" i="3"/>
  <c r="ER8" i="3"/>
  <c r="ES8" i="3"/>
  <c r="ET8" i="3"/>
  <c r="EU8" i="3"/>
  <c r="EV8" i="3"/>
  <c r="EW8" i="3"/>
  <c r="EQ9" i="3"/>
  <c r="ER9" i="3"/>
  <c r="ES9" i="3"/>
  <c r="ET9" i="3"/>
  <c r="EU9" i="3"/>
  <c r="EV9" i="3"/>
  <c r="EW9" i="3"/>
  <c r="EQ10" i="3"/>
  <c r="ER10" i="3"/>
  <c r="ES10" i="3"/>
  <c r="ET10" i="3"/>
  <c r="EU10" i="3"/>
  <c r="EV10" i="3"/>
  <c r="EW10" i="3"/>
  <c r="EQ11" i="3"/>
  <c r="ER11" i="3"/>
  <c r="ES11" i="3"/>
  <c r="ET11" i="3"/>
  <c r="EU11" i="3"/>
  <c r="EV11" i="3"/>
  <c r="EW11" i="3"/>
  <c r="EQ12" i="3"/>
  <c r="ER12" i="3"/>
  <c r="ES12" i="3"/>
  <c r="ET12" i="3"/>
  <c r="EU12" i="3"/>
  <c r="EV12" i="3"/>
  <c r="EW12" i="3"/>
  <c r="EQ13" i="3"/>
  <c r="ER13" i="3"/>
  <c r="ES13" i="3"/>
  <c r="ET13" i="3"/>
  <c r="EU13" i="3"/>
  <c r="EV13" i="3"/>
  <c r="EW13" i="3"/>
  <c r="EQ14" i="3"/>
  <c r="ER14" i="3"/>
  <c r="ES14" i="3"/>
  <c r="ET14" i="3"/>
  <c r="EU14" i="3"/>
  <c r="EV14" i="3"/>
  <c r="EW14" i="3"/>
  <c r="EQ15" i="3"/>
  <c r="ER15" i="3"/>
  <c r="ES15" i="3"/>
  <c r="ET15" i="3"/>
  <c r="EU15" i="3"/>
  <c r="EV15" i="3"/>
  <c r="EW15" i="3"/>
  <c r="EQ16" i="3"/>
  <c r="ER16" i="3"/>
  <c r="ES16" i="3"/>
  <c r="ET16" i="3"/>
  <c r="EU16" i="3"/>
  <c r="EV16" i="3"/>
  <c r="EW16" i="3"/>
  <c r="EQ17" i="3"/>
  <c r="ER17" i="3"/>
  <c r="ES17" i="3"/>
  <c r="ET17" i="3"/>
  <c r="EU17" i="3"/>
  <c r="EV17" i="3"/>
  <c r="EW17" i="3"/>
  <c r="EQ18" i="3"/>
  <c r="ER18" i="3"/>
  <c r="ES18" i="3"/>
  <c r="ET18" i="3"/>
  <c r="EU18" i="3"/>
  <c r="EV18" i="3"/>
  <c r="EW18" i="3"/>
  <c r="EQ19" i="3"/>
  <c r="ER19" i="3"/>
  <c r="ES19" i="3"/>
  <c r="ET19" i="3"/>
  <c r="EU19" i="3"/>
  <c r="EV19" i="3"/>
  <c r="EW19" i="3"/>
  <c r="EQ20" i="3"/>
  <c r="ER20" i="3"/>
  <c r="ES20" i="3"/>
  <c r="ET20" i="3"/>
  <c r="EU20" i="3"/>
  <c r="EV20" i="3"/>
  <c r="EW20" i="3"/>
  <c r="EQ21" i="3"/>
  <c r="ER21" i="3"/>
  <c r="ES21" i="3"/>
  <c r="ET21" i="3"/>
  <c r="EU21" i="3"/>
  <c r="EV21" i="3"/>
  <c r="EW21" i="3"/>
  <c r="EQ22" i="3"/>
  <c r="ER22" i="3"/>
  <c r="ES22" i="3"/>
  <c r="ET22" i="3"/>
  <c r="EU22" i="3"/>
  <c r="EV22" i="3"/>
  <c r="EW22" i="3"/>
  <c r="EQ23" i="3"/>
  <c r="ER23" i="3"/>
  <c r="ES23" i="3"/>
  <c r="ET23" i="3"/>
  <c r="EU23" i="3"/>
  <c r="EV23" i="3"/>
  <c r="EW23" i="3"/>
  <c r="EQ24" i="3"/>
  <c r="ER24" i="3"/>
  <c r="ES24" i="3"/>
  <c r="ET24" i="3"/>
  <c r="EU24" i="3"/>
  <c r="EV24" i="3"/>
  <c r="EW24" i="3"/>
  <c r="EQ25" i="3"/>
  <c r="ER25" i="3"/>
  <c r="ES25" i="3"/>
  <c r="ET25" i="3"/>
  <c r="EU25" i="3"/>
  <c r="EV25" i="3"/>
  <c r="EW25" i="3"/>
  <c r="EQ26" i="3"/>
  <c r="ER26" i="3"/>
  <c r="ES26" i="3"/>
  <c r="ET26" i="3"/>
  <c r="EU26" i="3"/>
  <c r="EV26" i="3"/>
  <c r="EW26" i="3"/>
  <c r="EQ27" i="3"/>
  <c r="ER27" i="3"/>
  <c r="ES27" i="3"/>
  <c r="ET27" i="3"/>
  <c r="EU27" i="3"/>
  <c r="EV27" i="3"/>
  <c r="EW27" i="3"/>
  <c r="EQ28" i="3"/>
  <c r="ER28" i="3"/>
  <c r="ES28" i="3"/>
  <c r="ET28" i="3"/>
  <c r="EU28" i="3"/>
  <c r="EV28" i="3"/>
  <c r="EW28" i="3"/>
  <c r="EQ29" i="3"/>
  <c r="ER29" i="3"/>
  <c r="ES29" i="3"/>
  <c r="ET29" i="3"/>
  <c r="EU29" i="3"/>
  <c r="EV29" i="3"/>
  <c r="EW29" i="3"/>
  <c r="EQ30" i="3"/>
  <c r="ER30" i="3"/>
  <c r="ES30" i="3"/>
  <c r="ET30" i="3"/>
  <c r="EU30" i="3"/>
  <c r="EV30" i="3"/>
  <c r="EW30" i="3"/>
  <c r="EQ31" i="3"/>
  <c r="ER31" i="3"/>
  <c r="ES31" i="3"/>
  <c r="ET31" i="3"/>
  <c r="EU31" i="3"/>
  <c r="EV31" i="3"/>
  <c r="EW31" i="3"/>
  <c r="EQ32" i="3"/>
  <c r="ER32" i="3"/>
  <c r="ES32" i="3"/>
  <c r="ET32" i="3"/>
  <c r="EU32" i="3"/>
  <c r="EV32" i="3"/>
  <c r="EW32" i="3"/>
  <c r="EQ33" i="3"/>
  <c r="ER33" i="3"/>
  <c r="ES33" i="3"/>
  <c r="ET33" i="3"/>
  <c r="EU33" i="3"/>
  <c r="EV33" i="3"/>
  <c r="EW33" i="3"/>
  <c r="EQ34" i="3"/>
  <c r="ER34" i="3"/>
  <c r="ES34" i="3"/>
  <c r="ET34" i="3"/>
  <c r="EU34" i="3"/>
  <c r="EV34" i="3"/>
  <c r="EW34" i="3"/>
  <c r="EQ35" i="3"/>
  <c r="ER35" i="3"/>
  <c r="ES35" i="3"/>
  <c r="ET35" i="3"/>
  <c r="EU35" i="3"/>
  <c r="EV35" i="3"/>
  <c r="EW35" i="3"/>
  <c r="EQ36" i="3"/>
  <c r="ER36" i="3"/>
  <c r="ES36" i="3"/>
  <c r="ET36" i="3"/>
  <c r="EU36" i="3"/>
  <c r="EV36" i="3"/>
  <c r="EW36" i="3"/>
  <c r="EQ37" i="3"/>
  <c r="ER37" i="3"/>
  <c r="ES37" i="3"/>
  <c r="ET37" i="3"/>
  <c r="EU37" i="3"/>
  <c r="EV37" i="3"/>
  <c r="EW37" i="3"/>
  <c r="EQ38" i="3"/>
  <c r="ER38" i="3"/>
  <c r="ES38" i="3"/>
  <c r="ET38" i="3"/>
  <c r="EU38" i="3"/>
  <c r="EV38" i="3"/>
  <c r="EW38" i="3"/>
  <c r="EQ39" i="3"/>
  <c r="ER39" i="3"/>
  <c r="ES39" i="3"/>
  <c r="ET39" i="3"/>
  <c r="EU39" i="3"/>
  <c r="EV39" i="3"/>
  <c r="EW39" i="3"/>
  <c r="EQ40" i="3"/>
  <c r="ER40" i="3"/>
  <c r="ES40" i="3"/>
  <c r="ET40" i="3"/>
  <c r="EU40" i="3"/>
  <c r="EV40" i="3"/>
  <c r="EW40" i="3"/>
  <c r="EQ41" i="3"/>
  <c r="ER41" i="3"/>
  <c r="ES41" i="3"/>
  <c r="ET41" i="3"/>
  <c r="EU41" i="3"/>
  <c r="EV41" i="3"/>
  <c r="EW41" i="3"/>
  <c r="EQ42" i="3"/>
  <c r="ER42" i="3"/>
  <c r="ES42" i="3"/>
  <c r="ET42" i="3"/>
  <c r="EU42" i="3"/>
  <c r="EV42" i="3"/>
  <c r="EW42" i="3"/>
  <c r="EQ43" i="3"/>
  <c r="ER43" i="3"/>
  <c r="ES43" i="3"/>
  <c r="ET43" i="3"/>
  <c r="EU43" i="3"/>
  <c r="EV43" i="3"/>
  <c r="EW43" i="3"/>
  <c r="EQ44" i="3"/>
  <c r="ER44" i="3"/>
  <c r="ES44" i="3"/>
  <c r="ET44" i="3"/>
  <c r="EU44" i="3"/>
  <c r="EV44" i="3"/>
  <c r="EW44" i="3"/>
  <c r="EQ45" i="3"/>
  <c r="ER45" i="3"/>
  <c r="ES45" i="3"/>
  <c r="ET45" i="3"/>
  <c r="EU45" i="3"/>
  <c r="EV45" i="3"/>
  <c r="EW45" i="3"/>
  <c r="EQ46" i="3"/>
  <c r="ER46" i="3"/>
  <c r="ES46" i="3"/>
  <c r="ET46" i="3"/>
  <c r="EU46" i="3"/>
  <c r="EV46" i="3"/>
  <c r="EW46" i="3"/>
  <c r="EQ47" i="3"/>
  <c r="ER47" i="3"/>
  <c r="ES47" i="3"/>
  <c r="ET47" i="3"/>
  <c r="EU47" i="3"/>
  <c r="EV47" i="3"/>
  <c r="EW47" i="3"/>
  <c r="EQ48" i="3"/>
  <c r="ER48" i="3"/>
  <c r="ES48" i="3"/>
  <c r="ET48" i="3"/>
  <c r="EU48" i="3"/>
  <c r="EV48" i="3"/>
  <c r="EW48" i="3"/>
  <c r="EQ49" i="3"/>
  <c r="ER49" i="3"/>
  <c r="ES49" i="3"/>
  <c r="ET49" i="3"/>
  <c r="EU49" i="3"/>
  <c r="EV49" i="3"/>
  <c r="EW49" i="3"/>
  <c r="EQ50" i="3"/>
  <c r="ER50" i="3"/>
  <c r="ES50" i="3"/>
  <c r="ET50" i="3"/>
  <c r="EU50" i="3"/>
  <c r="EV50" i="3"/>
  <c r="EW50" i="3"/>
  <c r="EQ51" i="3"/>
  <c r="ER51" i="3"/>
  <c r="ES51" i="3"/>
  <c r="ET51" i="3"/>
  <c r="EU51" i="3"/>
  <c r="EV51" i="3"/>
  <c r="EW51" i="3"/>
  <c r="EQ52" i="3"/>
  <c r="ER52" i="3"/>
  <c r="ES52" i="3"/>
  <c r="ET52" i="3"/>
  <c r="EU52" i="3"/>
  <c r="EV52" i="3"/>
  <c r="EW52" i="3"/>
  <c r="EQ53" i="3"/>
  <c r="ER53" i="3"/>
  <c r="ES53" i="3"/>
  <c r="ET53" i="3"/>
  <c r="EU53" i="3"/>
  <c r="EV53" i="3"/>
  <c r="EW53" i="3"/>
  <c r="EQ54" i="3"/>
  <c r="ER54" i="3"/>
  <c r="ES54" i="3"/>
  <c r="ET54" i="3"/>
  <c r="EU54" i="3"/>
  <c r="EV54" i="3"/>
  <c r="EW54" i="3"/>
  <c r="EQ55" i="3"/>
  <c r="ER55" i="3"/>
  <c r="ES55" i="3"/>
  <c r="ET55" i="3"/>
  <c r="EU55" i="3"/>
  <c r="EV55" i="3"/>
  <c r="EW55" i="3"/>
  <c r="EQ56" i="3"/>
  <c r="ER56" i="3"/>
  <c r="ES56" i="3"/>
  <c r="ET56" i="3"/>
  <c r="EU56" i="3"/>
  <c r="EV56" i="3"/>
  <c r="EW56" i="3"/>
  <c r="EQ57" i="3"/>
  <c r="ER57" i="3"/>
  <c r="ES57" i="3"/>
  <c r="ET57" i="3"/>
  <c r="EU57" i="3"/>
  <c r="EV57" i="3"/>
  <c r="EW57" i="3"/>
  <c r="EQ58" i="3"/>
  <c r="ER58" i="3"/>
  <c r="ES58" i="3"/>
  <c r="ET58" i="3"/>
  <c r="EU58" i="3"/>
  <c r="EV58" i="3"/>
  <c r="EW58" i="3"/>
  <c r="EQ59" i="3"/>
  <c r="ER59" i="3"/>
  <c r="ES59" i="3"/>
  <c r="ET59" i="3"/>
  <c r="EU59" i="3"/>
  <c r="EV59" i="3"/>
  <c r="EW59" i="3"/>
  <c r="EQ60" i="3"/>
  <c r="ER60" i="3"/>
  <c r="ES60" i="3"/>
  <c r="ET60" i="3"/>
  <c r="EU60" i="3"/>
  <c r="EV60" i="3"/>
  <c r="EW60" i="3"/>
  <c r="EQ61" i="3"/>
  <c r="ER61" i="3"/>
  <c r="ES61" i="3"/>
  <c r="ET61" i="3"/>
  <c r="EU61" i="3"/>
  <c r="EV61" i="3"/>
  <c r="EW61" i="3"/>
  <c r="EQ62" i="3"/>
  <c r="ER62" i="3"/>
  <c r="ES62" i="3"/>
  <c r="ET62" i="3"/>
  <c r="EU62" i="3"/>
  <c r="EV62" i="3"/>
  <c r="EW62" i="3"/>
  <c r="EQ63" i="3"/>
  <c r="ER63" i="3"/>
  <c r="ES63" i="3"/>
  <c r="ET63" i="3"/>
  <c r="EU63" i="3"/>
  <c r="EV63" i="3"/>
  <c r="EW63" i="3"/>
  <c r="EQ64" i="3"/>
  <c r="ER64" i="3"/>
  <c r="ES64" i="3"/>
  <c r="ET64" i="3"/>
  <c r="EU64" i="3"/>
  <c r="EV64" i="3"/>
  <c r="EW64" i="3"/>
  <c r="EQ65" i="3"/>
  <c r="ER65" i="3"/>
  <c r="ES65" i="3"/>
  <c r="ET65" i="3"/>
  <c r="EU65" i="3"/>
  <c r="EV65" i="3"/>
  <c r="EW65" i="3"/>
  <c r="EQ66" i="3"/>
  <c r="ER66" i="3"/>
  <c r="ES66" i="3"/>
  <c r="ET66" i="3"/>
  <c r="EU66" i="3"/>
  <c r="EV66" i="3"/>
  <c r="EW66" i="3"/>
  <c r="EQ67" i="3"/>
  <c r="ER67" i="3"/>
  <c r="ES67" i="3"/>
  <c r="ET67" i="3"/>
  <c r="EU67" i="3"/>
  <c r="EV67" i="3"/>
  <c r="EW67" i="3"/>
  <c r="EQ68" i="3"/>
  <c r="ER68" i="3"/>
  <c r="ES68" i="3"/>
  <c r="ET68" i="3"/>
  <c r="EU68" i="3"/>
  <c r="EV68" i="3"/>
  <c r="EW68" i="3"/>
  <c r="EQ69" i="3"/>
  <c r="ER69" i="3"/>
  <c r="ES69" i="3"/>
  <c r="ET69" i="3"/>
  <c r="EU69" i="3"/>
  <c r="EV69" i="3"/>
  <c r="EW69" i="3"/>
  <c r="EQ70" i="3"/>
  <c r="ER70" i="3"/>
  <c r="ES70" i="3"/>
  <c r="ET70" i="3"/>
  <c r="EU70" i="3"/>
  <c r="EV70" i="3"/>
  <c r="EW70" i="3"/>
  <c r="EV2" i="3"/>
  <c r="EU2" i="3"/>
  <c r="ET2" i="3"/>
  <c r="ES2" i="3"/>
  <c r="ER2" i="3"/>
  <c r="EW2" i="3"/>
  <c r="EQ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I70" i="3" l="1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6" i="1" l="1"/>
  <c r="I7" i="1"/>
  <c r="I8" i="1"/>
  <c r="I9" i="1"/>
  <c r="I63" i="1"/>
  <c r="I64" i="1"/>
  <c r="I69" i="1"/>
  <c r="I7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3" i="1"/>
  <c r="I40" i="1"/>
  <c r="I42" i="1"/>
  <c r="I41" i="1"/>
  <c r="I44" i="1"/>
  <c r="I45" i="1"/>
  <c r="I46" i="1"/>
  <c r="I47" i="1"/>
  <c r="I49" i="1"/>
  <c r="I66" i="1"/>
  <c r="I50" i="1"/>
  <c r="I51" i="1"/>
  <c r="I52" i="1"/>
  <c r="I48" i="1"/>
  <c r="I65" i="1"/>
  <c r="I53" i="1"/>
  <c r="I55" i="1"/>
  <c r="I54" i="1"/>
  <c r="I67" i="1"/>
  <c r="I68" i="1"/>
  <c r="I56" i="1"/>
  <c r="I57" i="1"/>
  <c r="I58" i="1"/>
  <c r="I59" i="1"/>
  <c r="I62" i="1"/>
  <c r="I61" i="1"/>
  <c r="I2" i="1"/>
  <c r="I3" i="1"/>
  <c r="I4" i="1"/>
  <c r="I5" i="1"/>
  <c r="I60" i="1"/>
  <c r="BL71" i="1" l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</calcChain>
</file>

<file path=xl/sharedStrings.xml><?xml version="1.0" encoding="utf-8"?>
<sst xmlns="http://schemas.openxmlformats.org/spreadsheetml/2006/main" count="10520" uniqueCount="1689">
  <si>
    <t>ADMIN1Name</t>
  </si>
  <si>
    <t>ADMIN2Name</t>
  </si>
  <si>
    <t>Population</t>
  </si>
  <si>
    <t>Geocode</t>
  </si>
  <si>
    <t>FCG_Poor</t>
  </si>
  <si>
    <t>FCG_Borderline</t>
  </si>
  <si>
    <t>FCG_Acceptable</t>
  </si>
  <si>
    <t>FCG_finalphase</t>
  </si>
  <si>
    <t>HDDS_Phase1</t>
  </si>
  <si>
    <t>HDDS_Phase2</t>
  </si>
  <si>
    <t>HDDS_Phase3</t>
  </si>
  <si>
    <t>HDDS_Phase4</t>
  </si>
  <si>
    <t>HDDS_Phase5</t>
  </si>
  <si>
    <t>HDDS_finalphase</t>
  </si>
  <si>
    <t>HHS_Phase1</t>
  </si>
  <si>
    <t>HHS_Phase2</t>
  </si>
  <si>
    <t>HHS_Phase3</t>
  </si>
  <si>
    <t>HHS_Phase4</t>
  </si>
  <si>
    <t>HHS_Phase5</t>
  </si>
  <si>
    <t>HHS_finalphase</t>
  </si>
  <si>
    <t>LhHCSCat_NoStrategies</t>
  </si>
  <si>
    <t>LhHCSCat_StressStrategies</t>
  </si>
  <si>
    <t>LhHCSCat_CrisisStategies</t>
  </si>
  <si>
    <t>LhHCSCat_EmergencyStrategies</t>
  </si>
  <si>
    <t>LhHCSCat_finalphase</t>
  </si>
  <si>
    <t>rCSI_Phase1</t>
  </si>
  <si>
    <t>rCSI_Phase2</t>
  </si>
  <si>
    <t>rCSI_Phase3</t>
  </si>
  <si>
    <t>rCSI_finalphase</t>
  </si>
  <si>
    <t>01_choc_subi_Non</t>
  </si>
  <si>
    <t>01_choc_subi_Oui</t>
  </si>
  <si>
    <t>02_nature_choc_subi_Catastrophes_naturelles</t>
  </si>
  <si>
    <t>02_nature_choc_subi_insecurite_conflits</t>
  </si>
  <si>
    <t>02_nature_choc_subi_maladies_epidemies</t>
  </si>
  <si>
    <t>02_nature_choc_subi_flambee_prix</t>
  </si>
  <si>
    <t>02_nature_choc_subi_pas_choc</t>
  </si>
  <si>
    <t>06_evolution_cheptel_baisse</t>
  </si>
  <si>
    <t>06_evolution_cheptel_stabilite</t>
  </si>
  <si>
    <t>06_evolution_cheptel_hausse</t>
  </si>
  <si>
    <t>07_dette_contractee_Non</t>
  </si>
  <si>
    <t>07_dette_contractee_Oui</t>
  </si>
  <si>
    <t>08_aucun_bien_durable</t>
  </si>
  <si>
    <t>08_hausse_biens_durables</t>
  </si>
  <si>
    <t>08_stabilite_biens_durables</t>
  </si>
  <si>
    <t>08_baisse_biens_durables</t>
  </si>
  <si>
    <t>09_destockage_Non</t>
  </si>
  <si>
    <t>09_destockage_Oui</t>
  </si>
  <si>
    <t>10_vente_femelle_repro_Non</t>
  </si>
  <si>
    <t>10_vente_femelle_repro_Oui</t>
  </si>
  <si>
    <t>061_moyenne_nombre_sources_revenus</t>
  </si>
  <si>
    <t>26_Indice_richesse_Final_Quintile de richesse tres pauvre</t>
  </si>
  <si>
    <t>26_Indice_richesse_Final_Quintile de richesse pauvre</t>
  </si>
  <si>
    <t>26_Indice_richesse_Final_Quintile de richesse moyen</t>
  </si>
  <si>
    <t>26_Indice_richesse_Final_Quintile de richesse nanti</t>
  </si>
  <si>
    <t>41_source_eau_boisson_Robineteaucourante</t>
  </si>
  <si>
    <t>41_source_eau_boisson_Forage/pompe</t>
  </si>
  <si>
    <t>41_source_eau_boisson_Eaudesurface</t>
  </si>
  <si>
    <t>41_source_eau_boisson_Puitsamélioré</t>
  </si>
  <si>
    <t>41_source_eau_boisson_Puitstraditionnel</t>
  </si>
  <si>
    <t>42_moyenne_nombre_repas_enfant</t>
  </si>
  <si>
    <t>44_type_toilette_latrine_traditionnelle</t>
  </si>
  <si>
    <t>44_type_toilette_latrine_moderne</t>
  </si>
  <si>
    <t>44_type_toilette_brousse</t>
  </si>
  <si>
    <t>44_type_toilette_Autres</t>
  </si>
  <si>
    <t>44_type_toilette_latrine_traditionnelle1</t>
  </si>
  <si>
    <t>45_type_toilette_latrine_moderne</t>
  </si>
  <si>
    <t>45_type_toilette_brousse</t>
  </si>
  <si>
    <t>45_type_toilette_Autres</t>
  </si>
  <si>
    <t>43_energie_cuisson_aliment_Bois</t>
  </si>
  <si>
    <t>43_energie_cuisson_aliment_Charbon de bois</t>
  </si>
  <si>
    <t>43_energie_cuisson_aliment_Gaz</t>
  </si>
  <si>
    <t>43_energie_cuisson_aliment_Electricité</t>
  </si>
  <si>
    <t>43_energie_cuisson_aliment_Déchets des animaux</t>
  </si>
  <si>
    <t>43_energie_cuisson_aliment_Autres</t>
  </si>
  <si>
    <t>56_Evolution_stocks_baisse</t>
  </si>
  <si>
    <t>56_Evolution_stocks_stabilite</t>
  </si>
  <si>
    <t>56_Evolution_stocks_hausse</t>
  </si>
  <si>
    <t>27_part_0 - 50%</t>
  </si>
  <si>
    <t>27_part_50 - 65%</t>
  </si>
  <si>
    <t>27_part_65 - 75%</t>
  </si>
  <si>
    <t>27_part_75 - 100%</t>
  </si>
  <si>
    <t>28_Appartient_pas_au_Quintile_richesse_plus_bas</t>
  </si>
  <si>
    <t>28_appartient_au_Quintile_richesse_plus_pauvre_plus_bas</t>
  </si>
  <si>
    <t>Z1_DPME_C</t>
  </si>
  <si>
    <t>Z1_DPME_pop_C</t>
  </si>
  <si>
    <t>Z1_DS_C</t>
  </si>
  <si>
    <t>Z1_Pop_DS_C</t>
  </si>
  <si>
    <t>Z2_DPME_C</t>
  </si>
  <si>
    <t>Z2_DPME_pop_C</t>
  </si>
  <si>
    <t>Z2_DS_C</t>
  </si>
  <si>
    <t>Z2_Pop_DS_C</t>
  </si>
  <si>
    <t>Z3_DPME_C</t>
  </si>
  <si>
    <t>Z3_DPME_pop_C</t>
  </si>
  <si>
    <t>Z3_DS_C</t>
  </si>
  <si>
    <t>Z3_Pop_DS_C</t>
  </si>
  <si>
    <t>Z4_DPME_C</t>
  </si>
  <si>
    <t>Z4_DPME_pop_C</t>
  </si>
  <si>
    <t>Z4_DS_C</t>
  </si>
  <si>
    <t>Z4_Pop_DS_C</t>
  </si>
  <si>
    <t>Proxy_cal</t>
  </si>
  <si>
    <t>MAG_pt</t>
  </si>
  <si>
    <t>MAG_Pharv</t>
  </si>
  <si>
    <t>MAG_Soud</t>
  </si>
  <si>
    <t>IMC</t>
  </si>
  <si>
    <t>MUAC</t>
  </si>
  <si>
    <t>TBM</t>
  </si>
  <si>
    <t>TMM5</t>
  </si>
  <si>
    <t>Barh El Gazal</t>
  </si>
  <si>
    <t>Bahr El Gazal Sud</t>
  </si>
  <si>
    <t xml:space="preserve"> </t>
  </si>
  <si>
    <t>Bahr El Gazal Ouest</t>
  </si>
  <si>
    <t>Bahr El Gazal Nord</t>
  </si>
  <si>
    <t>Batha</t>
  </si>
  <si>
    <t>Batha Ouest</t>
  </si>
  <si>
    <t>Batha Est</t>
  </si>
  <si>
    <t>Fitri</t>
  </si>
  <si>
    <t>Borkou</t>
  </si>
  <si>
    <t>Borkou Yala</t>
  </si>
  <si>
    <t>Chari-Baguirmi</t>
  </si>
  <si>
    <t>Baguirmi</t>
  </si>
  <si>
    <t>Chari</t>
  </si>
  <si>
    <t>Loug-Chari</t>
  </si>
  <si>
    <t>Ennedi Est</t>
  </si>
  <si>
    <t>Am Djarass</t>
  </si>
  <si>
    <t>Wadi Hawar</t>
  </si>
  <si>
    <t>Ennedi Ouest</t>
  </si>
  <si>
    <t>Fada</t>
  </si>
  <si>
    <t>Mourtcha</t>
  </si>
  <si>
    <t>Guera</t>
  </si>
  <si>
    <t>Abtouyour</t>
  </si>
  <si>
    <t>Barh Signaka</t>
  </si>
  <si>
    <t>Mangalmé</t>
  </si>
  <si>
    <t>Hajer Lamis</t>
  </si>
  <si>
    <t>Dagana</t>
  </si>
  <si>
    <t>Dababa</t>
  </si>
  <si>
    <t>Haraze Al Biar</t>
  </si>
  <si>
    <t>Kanem</t>
  </si>
  <si>
    <t>Nord Kanem</t>
  </si>
  <si>
    <t>Wadi-Bissam</t>
  </si>
  <si>
    <t>Lac</t>
  </si>
  <si>
    <t>Mamdi</t>
  </si>
  <si>
    <t>Wayi</t>
  </si>
  <si>
    <t>Kaya</t>
  </si>
  <si>
    <t>Fouli</t>
  </si>
  <si>
    <t>Logone Occidental</t>
  </si>
  <si>
    <t>Lac Wey</t>
  </si>
  <si>
    <t>Dodjé</t>
  </si>
  <si>
    <t>Gueni</t>
  </si>
  <si>
    <t>Ngourkousso</t>
  </si>
  <si>
    <t>Logone Oriental</t>
  </si>
  <si>
    <t>La Pendé</t>
  </si>
  <si>
    <t>Kouh Est</t>
  </si>
  <si>
    <t>Kouh Ouest</t>
  </si>
  <si>
    <t>La Nya</t>
  </si>
  <si>
    <t>La Nya Pendé</t>
  </si>
  <si>
    <t>Monts de Lam</t>
  </si>
  <si>
    <t>Mandoul</t>
  </si>
  <si>
    <t>Mandoul Oriental</t>
  </si>
  <si>
    <t>Bahr Sara</t>
  </si>
  <si>
    <t>Mandoul Occidental</t>
  </si>
  <si>
    <t>Mayo Kebbi Est</t>
  </si>
  <si>
    <t>Mayo-Boneye</t>
  </si>
  <si>
    <t>Kabbia</t>
  </si>
  <si>
    <t>Mayo-Lemié</t>
  </si>
  <si>
    <t>Mont Illi</t>
  </si>
  <si>
    <t>Mayo-Kebbi Ouest</t>
  </si>
  <si>
    <t>Mayo-Dallah</t>
  </si>
  <si>
    <t>Mayo-Binder</t>
  </si>
  <si>
    <t>Lac Léré</t>
  </si>
  <si>
    <t>Moyen Chari</t>
  </si>
  <si>
    <t>Bahr Kôh</t>
  </si>
  <si>
    <t>Grande Sido</t>
  </si>
  <si>
    <t>Lac Iro</t>
  </si>
  <si>
    <t>Ouaddai</t>
  </si>
  <si>
    <t>Ouara</t>
  </si>
  <si>
    <t>Assoungha</t>
  </si>
  <si>
    <t>Djourouf Al Ahmar</t>
  </si>
  <si>
    <t>Salamat</t>
  </si>
  <si>
    <t>Bahr Azoum</t>
  </si>
  <si>
    <t>Aboudeia</t>
  </si>
  <si>
    <t>Haraze Mangueigne</t>
  </si>
  <si>
    <t>Sila</t>
  </si>
  <si>
    <t>Abdi</t>
  </si>
  <si>
    <t>Kimiti</t>
  </si>
  <si>
    <t>Tandjile</t>
  </si>
  <si>
    <t>Tandjilé Est</t>
  </si>
  <si>
    <t>Tandjilé Centre</t>
  </si>
  <si>
    <t>Tandjilé Ouest</t>
  </si>
  <si>
    <t>Tibesti</t>
  </si>
  <si>
    <t>Tibesti Est</t>
  </si>
  <si>
    <t>Tibesti Ouest</t>
  </si>
  <si>
    <t>Wadi Fira</t>
  </si>
  <si>
    <t>Biltine</t>
  </si>
  <si>
    <t>Dartama</t>
  </si>
  <si>
    <t>Iriba</t>
  </si>
  <si>
    <t>Mégri</t>
  </si>
  <si>
    <t>TD1901</t>
  </si>
  <si>
    <t>TD1903</t>
  </si>
  <si>
    <t>TD1902</t>
  </si>
  <si>
    <t>TD0101</t>
  </si>
  <si>
    <t>TD0102</t>
  </si>
  <si>
    <t>TD0103</t>
  </si>
  <si>
    <t>TD0201</t>
  </si>
  <si>
    <t>TD0202</t>
  </si>
  <si>
    <t>TD0301</t>
  </si>
  <si>
    <t>TD0302</t>
  </si>
  <si>
    <t>TD0303</t>
  </si>
  <si>
    <t>TD2001</t>
  </si>
  <si>
    <t>TD2301</t>
  </si>
  <si>
    <t>TD2303</t>
  </si>
  <si>
    <t>TD0401</t>
  </si>
  <si>
    <t>TD0402</t>
  </si>
  <si>
    <t>TD0403</t>
  </si>
  <si>
    <t>TD0404</t>
  </si>
  <si>
    <t>TD0501</t>
  </si>
  <si>
    <t>TD0502</t>
  </si>
  <si>
    <t>TD0503</t>
  </si>
  <si>
    <t>TD0601</t>
  </si>
  <si>
    <t>TD0602</t>
  </si>
  <si>
    <t>TD0603</t>
  </si>
  <si>
    <t>TD0701</t>
  </si>
  <si>
    <t>TD0702</t>
  </si>
  <si>
    <t>TD0703</t>
  </si>
  <si>
    <t>TD0704</t>
  </si>
  <si>
    <t>TD0801</t>
  </si>
  <si>
    <t>TD0802</t>
  </si>
  <si>
    <t>TD0803</t>
  </si>
  <si>
    <t>TD0804</t>
  </si>
  <si>
    <t>TD0901</t>
  </si>
  <si>
    <t>TD0902</t>
  </si>
  <si>
    <t>TD0903</t>
  </si>
  <si>
    <t>TD0904</t>
  </si>
  <si>
    <t>TD0905</t>
  </si>
  <si>
    <t>TD0906</t>
  </si>
  <si>
    <t>TD1001</t>
  </si>
  <si>
    <t>TD1002</t>
  </si>
  <si>
    <t>TD1003</t>
  </si>
  <si>
    <t>TD1101</t>
  </si>
  <si>
    <t>TD1102</t>
  </si>
  <si>
    <t>TD1103</t>
  </si>
  <si>
    <t>TD1201</t>
  </si>
  <si>
    <t>TD1202</t>
  </si>
  <si>
    <t>TD1203</t>
  </si>
  <si>
    <t>TD1301</t>
  </si>
  <si>
    <t>TD1302</t>
  </si>
  <si>
    <t>TD1303</t>
  </si>
  <si>
    <t>TD1401</t>
  </si>
  <si>
    <t>TD1402</t>
  </si>
  <si>
    <t>TD1403</t>
  </si>
  <si>
    <t>TD1501</t>
  </si>
  <si>
    <t>TD1502</t>
  </si>
  <si>
    <t>TD1503</t>
  </si>
  <si>
    <t>TD2101</t>
  </si>
  <si>
    <t>TD2102</t>
  </si>
  <si>
    <t>TD1601</t>
  </si>
  <si>
    <t>TD1602</t>
  </si>
  <si>
    <t>TD1603</t>
  </si>
  <si>
    <t>TD2201</t>
  </si>
  <si>
    <t>TD1701</t>
  </si>
  <si>
    <t>TD1702</t>
  </si>
  <si>
    <t>TD1703</t>
  </si>
  <si>
    <t>TD1704</t>
  </si>
  <si>
    <t>11_Var_prod_Moy_5_Mil</t>
  </si>
  <si>
    <t>11_Var_prod_Moy_5_sorgho</t>
  </si>
  <si>
    <t>11_Var_prod_Moy_5_mais</t>
  </si>
  <si>
    <t>11_Var_prod_Moy_5_riz</t>
  </si>
  <si>
    <t>11_Var_prod_Moy_5_cerea</t>
  </si>
  <si>
    <t>12_Var_prod_Moy_5_arachide</t>
  </si>
  <si>
    <t>12_Var_prod_Moy_5_niebe</t>
  </si>
  <si>
    <t>14_Part_autoconso_Femme</t>
  </si>
  <si>
    <t>14_Part_autoconso_Homme</t>
  </si>
  <si>
    <t>26_Var_prix_moy5_mil</t>
  </si>
  <si>
    <t>26_Var_prix_moy5_sorgho</t>
  </si>
  <si>
    <t>26_Var_prix_moy5_mais</t>
  </si>
  <si>
    <t>27_Var_prix_moy5_ara</t>
  </si>
  <si>
    <t>27_Var_prix_moy5_sesam</t>
  </si>
  <si>
    <t>28_Var_prix_moy5_ovin</t>
  </si>
  <si>
    <t>28_Var_prix_moy5_caprin</t>
  </si>
  <si>
    <t>12_Var_prod_Moy_5_sesam</t>
  </si>
  <si>
    <t>12_Var_prod_Moy_5_total_rente</t>
  </si>
  <si>
    <t>13_Part_achat_alim_Femme</t>
  </si>
  <si>
    <t>13_Part_achat_alim_Homme</t>
  </si>
  <si>
    <t>29_Var_tde_ovin/mil_moy5</t>
  </si>
  <si>
    <t>29_Var_tde_ovin/sorgho_moy5</t>
  </si>
  <si>
    <t>29_Var_tde_caprin/sorgho_moy5</t>
  </si>
  <si>
    <t>29_Var_tde_ara/sorgho_moy5</t>
  </si>
  <si>
    <t>29_Var_tde_sesame/sorgho_moy5</t>
  </si>
  <si>
    <t>11_Var_prod_Moy_5_berbere</t>
  </si>
  <si>
    <t>29_Couverture_MEB_Oui</t>
  </si>
  <si>
    <t>29_Couverture_MEB_Non</t>
  </si>
  <si>
    <t>Z1_DPME_Pr</t>
  </si>
  <si>
    <t>Z1_DS_Pr</t>
  </si>
  <si>
    <t>Z1_Pop_DPME_Pr</t>
  </si>
  <si>
    <t>Z1_pop_DS_Pr</t>
  </si>
  <si>
    <t>Z2_DPME_Pr</t>
  </si>
  <si>
    <t>Z2_DS_Pr</t>
  </si>
  <si>
    <t>Z2_Pop_DPME_Pr</t>
  </si>
  <si>
    <t>Z2_pop_DS_Pr</t>
  </si>
  <si>
    <t>Z3_DPME_Pr</t>
  </si>
  <si>
    <t>Z3_DS_Pr</t>
  </si>
  <si>
    <t>Z3_Pop_DPME_Pr</t>
  </si>
  <si>
    <t>Z3_pop_DS_Pr</t>
  </si>
  <si>
    <t>Z4_DPME_Pr</t>
  </si>
  <si>
    <t>Z4_DS_Pr</t>
  </si>
  <si>
    <t>Z4_Pop_DPME_Pr</t>
  </si>
  <si>
    <t>Z4_pop_DS_Pr</t>
  </si>
  <si>
    <t>29_Var_tde_ovin/mais_moy5</t>
  </si>
  <si>
    <t>29_Var_tde_caprin/mil_moy5</t>
  </si>
  <si>
    <t>29_Var_tde_caprin/mais_moy5</t>
  </si>
  <si>
    <t>46_moyenne_nombre_repas_adulte</t>
  </si>
  <si>
    <t>47_moyenne_nombre_groupe_aliments</t>
  </si>
  <si>
    <t>TD2002</t>
  </si>
  <si>
    <t>TD1204</t>
  </si>
  <si>
    <t>TD2202</t>
  </si>
  <si>
    <t>Tchad</t>
  </si>
  <si>
    <t>Variables</t>
  </si>
  <si>
    <t>V030</t>
  </si>
  <si>
    <t>V031</t>
  </si>
  <si>
    <t>V049</t>
  </si>
  <si>
    <t>V050</t>
  </si>
  <si>
    <t>V047</t>
  </si>
  <si>
    <t>V048</t>
  </si>
  <si>
    <t>V051</t>
  </si>
  <si>
    <t>V077</t>
  </si>
  <si>
    <t>V079</t>
  </si>
  <si>
    <t>V078</t>
  </si>
  <si>
    <t>V181</t>
  </si>
  <si>
    <t>V086</t>
  </si>
  <si>
    <t>V091</t>
  </si>
  <si>
    <t>V094</t>
  </si>
  <si>
    <t>V092</t>
  </si>
  <si>
    <t>V093</t>
  </si>
  <si>
    <t>V095</t>
  </si>
  <si>
    <t>V096</t>
  </si>
  <si>
    <t>V097</t>
  </si>
  <si>
    <t>V098</t>
  </si>
  <si>
    <t>V103</t>
  </si>
  <si>
    <t>V104</t>
  </si>
  <si>
    <t>V109</t>
  </si>
  <si>
    <t>V100</t>
  </si>
  <si>
    <t>V102</t>
  </si>
  <si>
    <t>V101</t>
  </si>
  <si>
    <t>V106</t>
  </si>
  <si>
    <t>V107</t>
  </si>
  <si>
    <t>V108</t>
  </si>
  <si>
    <t>V114</t>
  </si>
  <si>
    <t>V117</t>
  </si>
  <si>
    <t>V118</t>
  </si>
  <si>
    <t>V119</t>
  </si>
  <si>
    <t>V120</t>
  </si>
  <si>
    <t>V137</t>
  </si>
  <si>
    <t>V138</t>
  </si>
  <si>
    <t>V136</t>
  </si>
  <si>
    <t>V135</t>
  </si>
  <si>
    <t>V145</t>
  </si>
  <si>
    <t>V142</t>
  </si>
  <si>
    <t>V143</t>
  </si>
  <si>
    <t>V183</t>
  </si>
  <si>
    <t>V184</t>
  </si>
  <si>
    <t>V185</t>
  </si>
  <si>
    <t>V186</t>
  </si>
  <si>
    <t>V146</t>
  </si>
  <si>
    <t>V148</t>
  </si>
  <si>
    <t>V140</t>
  </si>
  <si>
    <t>V141</t>
  </si>
  <si>
    <t>V166</t>
  </si>
  <si>
    <t>V165</t>
  </si>
  <si>
    <t>V187</t>
  </si>
  <si>
    <t>V188</t>
  </si>
  <si>
    <t>V179</t>
  </si>
  <si>
    <t>V178</t>
  </si>
  <si>
    <t>V176</t>
  </si>
  <si>
    <t>V177</t>
  </si>
  <si>
    <t>V175</t>
  </si>
  <si>
    <t>V173</t>
  </si>
  <si>
    <t>V174</t>
  </si>
  <si>
    <t>V180</t>
  </si>
  <si>
    <t>41_acces_eau_potable</t>
  </si>
  <si>
    <t>V204</t>
  </si>
  <si>
    <t>V206</t>
  </si>
  <si>
    <t>V216</t>
  </si>
  <si>
    <t>V211</t>
  </si>
  <si>
    <t>V212</t>
  </si>
  <si>
    <t>V215</t>
  </si>
  <si>
    <t>V214</t>
  </si>
  <si>
    <t>V213</t>
  </si>
  <si>
    <t>44_type_toilette_Autres_traditionnelle_toilette_latrine_traditionnelle1</t>
  </si>
  <si>
    <t>V219</t>
  </si>
  <si>
    <t>V220</t>
  </si>
  <si>
    <t>V218</t>
  </si>
  <si>
    <t>V238</t>
  </si>
  <si>
    <t>V239</t>
  </si>
  <si>
    <t>V262</t>
  </si>
  <si>
    <t>V263</t>
  </si>
  <si>
    <t>V264</t>
  </si>
  <si>
    <t>V001</t>
  </si>
  <si>
    <t>V002</t>
  </si>
  <si>
    <t>V007</t>
  </si>
  <si>
    <t>V006</t>
  </si>
  <si>
    <t>V008</t>
  </si>
  <si>
    <t>V005</t>
  </si>
  <si>
    <t>V004</t>
  </si>
  <si>
    <t>V014</t>
  </si>
  <si>
    <t>V009</t>
  </si>
  <si>
    <t>V010</t>
  </si>
  <si>
    <t>V011</t>
  </si>
  <si>
    <t>V012</t>
  </si>
  <si>
    <t>V013</t>
  </si>
  <si>
    <t>V020</t>
  </si>
  <si>
    <t>V015</t>
  </si>
  <si>
    <t>V016</t>
  </si>
  <si>
    <t>V017</t>
  </si>
  <si>
    <t>V018</t>
  </si>
  <si>
    <t>V019</t>
  </si>
  <si>
    <t>V309</t>
  </si>
  <si>
    <t>V023</t>
  </si>
  <si>
    <t>V024</t>
  </si>
  <si>
    <t>V025</t>
  </si>
  <si>
    <t>V021</t>
  </si>
  <si>
    <t>V022</t>
  </si>
  <si>
    <t>V307</t>
  </si>
  <si>
    <t>V306</t>
  </si>
  <si>
    <t>V308</t>
  </si>
  <si>
    <t>V310</t>
  </si>
  <si>
    <t>Pays</t>
  </si>
  <si>
    <t>V319</t>
  </si>
  <si>
    <t>Phase1</t>
  </si>
  <si>
    <t>V313</t>
  </si>
  <si>
    <t>Phase2</t>
  </si>
  <si>
    <t>V314</t>
  </si>
  <si>
    <t>Phase3</t>
  </si>
  <si>
    <t>V315</t>
  </si>
  <si>
    <t>Phase35</t>
  </si>
  <si>
    <t>V318</t>
  </si>
  <si>
    <t>Phase4</t>
  </si>
  <si>
    <t>V316</t>
  </si>
  <si>
    <t>Phase5</t>
  </si>
  <si>
    <t>V317</t>
  </si>
  <si>
    <t>V003</t>
  </si>
  <si>
    <t>V305</t>
  </si>
  <si>
    <t>V029</t>
  </si>
  <si>
    <t>V026</t>
  </si>
  <si>
    <t>V027</t>
  </si>
  <si>
    <t>V028</t>
  </si>
  <si>
    <t>V311</t>
  </si>
  <si>
    <t>V312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</si>
  <si>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</si>
  <si>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</si>
  <si>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</si>
  <si>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</si>
  <si>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</si>
  <si>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</si>
  <si>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</si>
  <si>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</si>
  <si>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</si>
  <si>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</si>
  <si>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</si>
  <si>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</si>
  <si>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</si>
  <si>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</si>
  <si>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</si>
  <si>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</si>
  <si>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</si>
  <si>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</si>
  <si>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</si>
  <si>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</si>
  <si>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</si>
  <si>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</si>
  <si>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</si>
  <si>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</si>
  <si>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</si>
  <si>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</si>
  <si>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</si>
  <si>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</si>
  <si>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</si>
  <si>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</si>
  <si>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</si>
  <si>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</si>
  <si>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Name</t>
  </si>
  <si>
    <t>adm0_name</t>
  </si>
  <si>
    <t>adm0_gaulcode</t>
  </si>
  <si>
    <t>adm0_pcod3</t>
  </si>
  <si>
    <t>adm0_pcod2</t>
  </si>
  <si>
    <t>region</t>
  </si>
  <si>
    <t>adm1_name</t>
  </si>
  <si>
    <t>adm1_gaulcode</t>
  </si>
  <si>
    <t>adm1_pcod3</t>
  </si>
  <si>
    <t>adm1_pcod2</t>
  </si>
  <si>
    <t>adm2_name</t>
  </si>
  <si>
    <t>adm2_gaulcode</t>
  </si>
  <si>
    <t>adm2_pcod3</t>
  </si>
  <si>
    <t>adm2_pcod2</t>
  </si>
  <si>
    <t>population</t>
  </si>
  <si>
    <t>phase_class</t>
  </si>
  <si>
    <t>phase1</t>
  </si>
  <si>
    <t>phase2</t>
  </si>
  <si>
    <t>phase3</t>
  </si>
  <si>
    <t>phase4</t>
  </si>
  <si>
    <t>phase5</t>
  </si>
  <si>
    <t>phase35</t>
  </si>
  <si>
    <t>chtype</t>
  </si>
  <si>
    <t>exercise_code</t>
  </si>
  <si>
    <t>exercise_label</t>
  </si>
  <si>
    <t>exercise_year</t>
  </si>
  <si>
    <t>reference_code</t>
  </si>
  <si>
    <t>reference_label</t>
  </si>
  <si>
    <t>reference_year</t>
  </si>
  <si>
    <t>status</t>
  </si>
  <si>
    <t>Burkina Faso</t>
  </si>
  <si>
    <t>42</t>
  </si>
  <si>
    <t>BFA</t>
  </si>
  <si>
    <t>BF</t>
  </si>
  <si>
    <t>Boucle du Mouhoun</t>
  </si>
  <si>
    <t>40276</t>
  </si>
  <si>
    <t>BFA046</t>
  </si>
  <si>
    <t>BF46</t>
  </si>
  <si>
    <t>Bale</t>
  </si>
  <si>
    <t>154444</t>
  </si>
  <si>
    <t>BFA046001</t>
  </si>
  <si>
    <t>BF4601</t>
  </si>
  <si>
    <t>Jan-May</t>
  </si>
  <si>
    <t>outofcamp</t>
  </si>
  <si>
    <t>Centre-Nord</t>
  </si>
  <si>
    <t>40280</t>
  </si>
  <si>
    <t>BFA049</t>
  </si>
  <si>
    <t>BF49</t>
  </si>
  <si>
    <t>Bam</t>
  </si>
  <si>
    <t>154454</t>
  </si>
  <si>
    <t>BFA049001</t>
  </si>
  <si>
    <t>BF4901</t>
  </si>
  <si>
    <t>Banwa</t>
  </si>
  <si>
    <t>154442</t>
  </si>
  <si>
    <t>BFA046002</t>
  </si>
  <si>
    <t>BF4602</t>
  </si>
  <si>
    <t>Centre-Sud</t>
  </si>
  <si>
    <t>40282</t>
  </si>
  <si>
    <t>BFA051</t>
  </si>
  <si>
    <t>BF51</t>
  </si>
  <si>
    <t>Bazega</t>
  </si>
  <si>
    <t>154461</t>
  </si>
  <si>
    <t>BFA051001</t>
  </si>
  <si>
    <t>BF5101</t>
  </si>
  <si>
    <t>Sud-Ouest</t>
  </si>
  <si>
    <t>40288</t>
  </si>
  <si>
    <t>BFA057</t>
  </si>
  <si>
    <t>BF57</t>
  </si>
  <si>
    <t>Bougouriba</t>
  </si>
  <si>
    <t>154483</t>
  </si>
  <si>
    <t>BFA057001</t>
  </si>
  <si>
    <t>BF5701</t>
  </si>
  <si>
    <t>Centre-Est</t>
  </si>
  <si>
    <t>40279</t>
  </si>
  <si>
    <t>BFA048</t>
  </si>
  <si>
    <t>BF48</t>
  </si>
  <si>
    <t>Boulgou</t>
  </si>
  <si>
    <t>154451</t>
  </si>
  <si>
    <t>BFA048001</t>
  </si>
  <si>
    <t>BF4801</t>
  </si>
  <si>
    <t>Centre-Ouest</t>
  </si>
  <si>
    <t>40281</t>
  </si>
  <si>
    <t>BFA050</t>
  </si>
  <si>
    <t>BF50</t>
  </si>
  <si>
    <t>Boulkiemde</t>
  </si>
  <si>
    <t>154457</t>
  </si>
  <si>
    <t>BFA050001</t>
  </si>
  <si>
    <t>BF5001</t>
  </si>
  <si>
    <t>Cascades</t>
  </si>
  <si>
    <t>40277</t>
  </si>
  <si>
    <t>BFA047</t>
  </si>
  <si>
    <t>BF47</t>
  </si>
  <si>
    <t>Comoe</t>
  </si>
  <si>
    <t>154448</t>
  </si>
  <si>
    <t>BFA047001</t>
  </si>
  <si>
    <t>BF4701</t>
  </si>
  <si>
    <t>Plateau Central</t>
  </si>
  <si>
    <t>40286</t>
  </si>
  <si>
    <t>BFA055</t>
  </si>
  <si>
    <t>BF55</t>
  </si>
  <si>
    <t>Ganzourgou</t>
  </si>
  <si>
    <t>154476</t>
  </si>
  <si>
    <t>BFA055001</t>
  </si>
  <si>
    <t>BF5501</t>
  </si>
  <si>
    <t>Est</t>
  </si>
  <si>
    <t>40283</t>
  </si>
  <si>
    <t>BFA052</t>
  </si>
  <si>
    <t>BF52</t>
  </si>
  <si>
    <t>Gnagna</t>
  </si>
  <si>
    <t>154464</t>
  </si>
  <si>
    <t>BFA052001</t>
  </si>
  <si>
    <t>BF5201</t>
  </si>
  <si>
    <t>Gourma</t>
  </si>
  <si>
    <t>154465</t>
  </si>
  <si>
    <t>BFA052002</t>
  </si>
  <si>
    <t>BF5202</t>
  </si>
  <si>
    <t>Hauts-Bassins</t>
  </si>
  <si>
    <t>40284</t>
  </si>
  <si>
    <t>BFA053</t>
  </si>
  <si>
    <t>BF53</t>
  </si>
  <si>
    <t>Houet</t>
  </si>
  <si>
    <t>154469</t>
  </si>
  <si>
    <t>BFA053001</t>
  </si>
  <si>
    <t>BF5301</t>
  </si>
  <si>
    <t>Ioba</t>
  </si>
  <si>
    <t>154484</t>
  </si>
  <si>
    <t>BFA057002</t>
  </si>
  <si>
    <t>BF5702</t>
  </si>
  <si>
    <t>Centre</t>
  </si>
  <si>
    <t>40278</t>
  </si>
  <si>
    <t>BFA013</t>
  </si>
  <si>
    <t>BF13</t>
  </si>
  <si>
    <t>Kadiogo</t>
  </si>
  <si>
    <t>154450</t>
  </si>
  <si>
    <t>BFA013000</t>
  </si>
  <si>
    <t>BF1300</t>
  </si>
  <si>
    <t>Kenedougou</t>
  </si>
  <si>
    <t>154470</t>
  </si>
  <si>
    <t>BFA053002</t>
  </si>
  <si>
    <t>BF5302</t>
  </si>
  <si>
    <t>Komonjdjari</t>
  </si>
  <si>
    <t>154466</t>
  </si>
  <si>
    <t>BFA052003</t>
  </si>
  <si>
    <t>BF5203</t>
  </si>
  <si>
    <t>Kompienga</t>
  </si>
  <si>
    <t>154467</t>
  </si>
  <si>
    <t>BFA052004</t>
  </si>
  <si>
    <t>BF5204</t>
  </si>
  <si>
    <t>Kossi</t>
  </si>
  <si>
    <t>154443</t>
  </si>
  <si>
    <t>BFA046003</t>
  </si>
  <si>
    <t>BF4603</t>
  </si>
  <si>
    <t>Koulpelogo</t>
  </si>
  <si>
    <t>154452</t>
  </si>
  <si>
    <t>BFA048002</t>
  </si>
  <si>
    <t>BF4802</t>
  </si>
  <si>
    <t>Kouritenga</t>
  </si>
  <si>
    <t>154453</t>
  </si>
  <si>
    <t>BFA048003</t>
  </si>
  <si>
    <t>BF4803</t>
  </si>
  <si>
    <t>Kourweogo</t>
  </si>
  <si>
    <t>154477</t>
  </si>
  <si>
    <t>BFA055002</t>
  </si>
  <si>
    <t>BF5502</t>
  </si>
  <si>
    <t>Leraba</t>
  </si>
  <si>
    <t>154449</t>
  </si>
  <si>
    <t>BFA047002</t>
  </si>
  <si>
    <t>BF4702</t>
  </si>
  <si>
    <t>Nord</t>
  </si>
  <si>
    <t>40285</t>
  </si>
  <si>
    <t>BFA054</t>
  </si>
  <si>
    <t>BF54</t>
  </si>
  <si>
    <t>Loroum</t>
  </si>
  <si>
    <t>154472</t>
  </si>
  <si>
    <t>BFA054001</t>
  </si>
  <si>
    <t>BF5401</t>
  </si>
  <si>
    <t>Mouhoun</t>
  </si>
  <si>
    <t>154445</t>
  </si>
  <si>
    <t>BFA046004</t>
  </si>
  <si>
    <t>BF4604</t>
  </si>
  <si>
    <t>Nahouri</t>
  </si>
  <si>
    <t>154462</t>
  </si>
  <si>
    <t>BFA051002</t>
  </si>
  <si>
    <t>BF5102</t>
  </si>
  <si>
    <t>Namentenga</t>
  </si>
  <si>
    <t>154455</t>
  </si>
  <si>
    <t>BFA049002</t>
  </si>
  <si>
    <t>BF4902</t>
  </si>
  <si>
    <t>Nayala</t>
  </si>
  <si>
    <t>154446</t>
  </si>
  <si>
    <t>BFA046005</t>
  </si>
  <si>
    <t>BF4605</t>
  </si>
  <si>
    <t>Noumbiel</t>
  </si>
  <si>
    <t>154485</t>
  </si>
  <si>
    <t>BFA057003</t>
  </si>
  <si>
    <t>BF5703</t>
  </si>
  <si>
    <t>Oubritenga</t>
  </si>
  <si>
    <t>154478</t>
  </si>
  <si>
    <t>BFA055003</t>
  </si>
  <si>
    <t>BF5503</t>
  </si>
  <si>
    <t>Sahel</t>
  </si>
  <si>
    <t>40287</t>
  </si>
  <si>
    <t>BFA056</t>
  </si>
  <si>
    <t>BF56</t>
  </si>
  <si>
    <t>Oudalan</t>
  </si>
  <si>
    <t>154479</t>
  </si>
  <si>
    <t>BFA056001</t>
  </si>
  <si>
    <t>BF5601</t>
  </si>
  <si>
    <t>Passore</t>
  </si>
  <si>
    <t>154473</t>
  </si>
  <si>
    <t>BFA054002</t>
  </si>
  <si>
    <t>BF5402</t>
  </si>
  <si>
    <t>Poni</t>
  </si>
  <si>
    <t>154486</t>
  </si>
  <si>
    <t>BFA057004</t>
  </si>
  <si>
    <t>BF5704</t>
  </si>
  <si>
    <t>Sanguie</t>
  </si>
  <si>
    <t>154458</t>
  </si>
  <si>
    <t>BFA050002</t>
  </si>
  <si>
    <t>BF5002</t>
  </si>
  <si>
    <t>Sanmatenga</t>
  </si>
  <si>
    <t>154456</t>
  </si>
  <si>
    <t>BFA049003</t>
  </si>
  <si>
    <t>BF4903</t>
  </si>
  <si>
    <t>Seno</t>
  </si>
  <si>
    <t>154480</t>
  </si>
  <si>
    <t>BFA056002</t>
  </si>
  <si>
    <t>BF5602</t>
  </si>
  <si>
    <t>Sissili</t>
  </si>
  <si>
    <t>154459</t>
  </si>
  <si>
    <t>BFA050003</t>
  </si>
  <si>
    <t>BF5003</t>
  </si>
  <si>
    <t>Soum</t>
  </si>
  <si>
    <t>154481</t>
  </si>
  <si>
    <t>BFA056003</t>
  </si>
  <si>
    <t>BF5603</t>
  </si>
  <si>
    <t>Sourou</t>
  </si>
  <si>
    <t>154447</t>
  </si>
  <si>
    <t>BFA046006</t>
  </si>
  <si>
    <t>BF4606</t>
  </si>
  <si>
    <t>Tapoa</t>
  </si>
  <si>
    <t>154468</t>
  </si>
  <si>
    <t>BFA052005</t>
  </si>
  <si>
    <t>BF5205</t>
  </si>
  <si>
    <t>Tuy</t>
  </si>
  <si>
    <t>154471</t>
  </si>
  <si>
    <t>BFA053003</t>
  </si>
  <si>
    <t>BF5303</t>
  </si>
  <si>
    <t>Yagha</t>
  </si>
  <si>
    <t>154482</t>
  </si>
  <si>
    <t>BFA056004</t>
  </si>
  <si>
    <t>BF5604</t>
  </si>
  <si>
    <t>Yatenga</t>
  </si>
  <si>
    <t>154474</t>
  </si>
  <si>
    <t>BFA054003</t>
  </si>
  <si>
    <t>BF5403</t>
  </si>
  <si>
    <t>Ziro</t>
  </si>
  <si>
    <t>154460</t>
  </si>
  <si>
    <t>BFA050004</t>
  </si>
  <si>
    <t>BF5004</t>
  </si>
  <si>
    <t>Zondoma</t>
  </si>
  <si>
    <t>154475</t>
  </si>
  <si>
    <t>BFA054004</t>
  </si>
  <si>
    <t>BF5404</t>
  </si>
  <si>
    <t>Zoundweogo</t>
  </si>
  <si>
    <t>154463</t>
  </si>
  <si>
    <t>BFA051003</t>
  </si>
  <si>
    <t>BF5103</t>
  </si>
  <si>
    <t>Mali</t>
  </si>
  <si>
    <t>155</t>
  </si>
  <si>
    <t>MLI</t>
  </si>
  <si>
    <t>ML</t>
  </si>
  <si>
    <t>Kayes</t>
  </si>
  <si>
    <t>1928</t>
  </si>
  <si>
    <t>MLI001</t>
  </si>
  <si>
    <t>ML01</t>
  </si>
  <si>
    <t>Bafoulabe</t>
  </si>
  <si>
    <t>19376</t>
  </si>
  <si>
    <t>MLI001001</t>
  </si>
  <si>
    <t>ML0101</t>
  </si>
  <si>
    <t>Diema</t>
  </si>
  <si>
    <t>19377</t>
  </si>
  <si>
    <t>MLI001002</t>
  </si>
  <si>
    <t>ML0102</t>
  </si>
  <si>
    <t>19378</t>
  </si>
  <si>
    <t>MLI001003</t>
  </si>
  <si>
    <t>ML0103</t>
  </si>
  <si>
    <t>Kenieba</t>
  </si>
  <si>
    <t>19379</t>
  </si>
  <si>
    <t>MLI001004</t>
  </si>
  <si>
    <t>ML0104</t>
  </si>
  <si>
    <t>Kita</t>
  </si>
  <si>
    <t>19380</t>
  </si>
  <si>
    <t>MLI001005</t>
  </si>
  <si>
    <t>ML0105</t>
  </si>
  <si>
    <t>Nioro</t>
  </si>
  <si>
    <t>19381</t>
  </si>
  <si>
    <t>MLI001006</t>
  </si>
  <si>
    <t>ML0106</t>
  </si>
  <si>
    <t>Yelimane</t>
  </si>
  <si>
    <t>19382</t>
  </si>
  <si>
    <t>MLI001007</t>
  </si>
  <si>
    <t>ML0107</t>
  </si>
  <si>
    <t>Koulikoro</t>
  </si>
  <si>
    <t>1930</t>
  </si>
  <si>
    <t>MLI002</t>
  </si>
  <si>
    <t>ML02</t>
  </si>
  <si>
    <t>Banamba</t>
  </si>
  <si>
    <t>19387</t>
  </si>
  <si>
    <t>MLI002001</t>
  </si>
  <si>
    <t>ML0201</t>
  </si>
  <si>
    <t>Dioila</t>
  </si>
  <si>
    <t>19388</t>
  </si>
  <si>
    <t>MLI002002</t>
  </si>
  <si>
    <t>ML0202</t>
  </si>
  <si>
    <t>Kangaba</t>
  </si>
  <si>
    <t>19389</t>
  </si>
  <si>
    <t>MLI002003</t>
  </si>
  <si>
    <t>ML0203</t>
  </si>
  <si>
    <t>Kati</t>
  </si>
  <si>
    <t>19390</t>
  </si>
  <si>
    <t>MLI002004</t>
  </si>
  <si>
    <t>ML0204</t>
  </si>
  <si>
    <t>Kolokani</t>
  </si>
  <si>
    <t>19391</t>
  </si>
  <si>
    <t>MLI002005</t>
  </si>
  <si>
    <t>ML0205</t>
  </si>
  <si>
    <t>19392</t>
  </si>
  <si>
    <t>MLI002006</t>
  </si>
  <si>
    <t>ML0206</t>
  </si>
  <si>
    <t>Nara</t>
  </si>
  <si>
    <t>19393</t>
  </si>
  <si>
    <t>MLI002007</t>
  </si>
  <si>
    <t>ML0207</t>
  </si>
  <si>
    <t>Sikasso</t>
  </si>
  <si>
    <t>1933</t>
  </si>
  <si>
    <t>MLI003</t>
  </si>
  <si>
    <t>ML03</t>
  </si>
  <si>
    <t>Bougouni</t>
  </si>
  <si>
    <t>19409</t>
  </si>
  <si>
    <t>MLI003001</t>
  </si>
  <si>
    <t>ML0301</t>
  </si>
  <si>
    <t>Kadiolo</t>
  </si>
  <si>
    <t>19410</t>
  </si>
  <si>
    <t>MLI003002</t>
  </si>
  <si>
    <t>ML0302</t>
  </si>
  <si>
    <t>Kolondieba</t>
  </si>
  <si>
    <t>19411</t>
  </si>
  <si>
    <t>MLI003003</t>
  </si>
  <si>
    <t>ML0303</t>
  </si>
  <si>
    <t>Koutiala</t>
  </si>
  <si>
    <t>19412</t>
  </si>
  <si>
    <t>MLI003004</t>
  </si>
  <si>
    <t>ML0304</t>
  </si>
  <si>
    <t>19413</t>
  </si>
  <si>
    <t>MLI003005</t>
  </si>
  <si>
    <t>ML0305</t>
  </si>
  <si>
    <t>Yanfolila</t>
  </si>
  <si>
    <t>19414</t>
  </si>
  <si>
    <t>MLI003006</t>
  </si>
  <si>
    <t>ML0306</t>
  </si>
  <si>
    <t>Yorosso</t>
  </si>
  <si>
    <t>19415</t>
  </si>
  <si>
    <t>MLI003007</t>
  </si>
  <si>
    <t>ML0307</t>
  </si>
  <si>
    <t>Segou</t>
  </si>
  <si>
    <t>1932</t>
  </si>
  <si>
    <t>MLI004</t>
  </si>
  <si>
    <t>ML04</t>
  </si>
  <si>
    <t>Baroueli</t>
  </si>
  <si>
    <t>19402</t>
  </si>
  <si>
    <t>MLI004001</t>
  </si>
  <si>
    <t>ML0401</t>
  </si>
  <si>
    <t>Bla</t>
  </si>
  <si>
    <t>19403</t>
  </si>
  <si>
    <t>MLI004002</t>
  </si>
  <si>
    <t>ML0402</t>
  </si>
  <si>
    <t>Macina</t>
  </si>
  <si>
    <t>19404</t>
  </si>
  <si>
    <t>MLI004003</t>
  </si>
  <si>
    <t>ML0403</t>
  </si>
  <si>
    <t>Niono</t>
  </si>
  <si>
    <t>19405</t>
  </si>
  <si>
    <t>MLI004004</t>
  </si>
  <si>
    <t>ML0404</t>
  </si>
  <si>
    <t>San</t>
  </si>
  <si>
    <t>19406</t>
  </si>
  <si>
    <t>MLI004005</t>
  </si>
  <si>
    <t>ML0405</t>
  </si>
  <si>
    <t>19407</t>
  </si>
  <si>
    <t>MLI004006</t>
  </si>
  <si>
    <t>ML0406</t>
  </si>
  <si>
    <t>Tominian</t>
  </si>
  <si>
    <t>19408</t>
  </si>
  <si>
    <t>MLI004007</t>
  </si>
  <si>
    <t>ML0407</t>
  </si>
  <si>
    <t>Mopti</t>
  </si>
  <si>
    <t>1931</t>
  </si>
  <si>
    <t>MLI005</t>
  </si>
  <si>
    <t>ML05</t>
  </si>
  <si>
    <t>Bandiagara</t>
  </si>
  <si>
    <t>19394</t>
  </si>
  <si>
    <t>MLI005001</t>
  </si>
  <si>
    <t>ML0501</t>
  </si>
  <si>
    <t>Bankass</t>
  </si>
  <si>
    <t>19395</t>
  </si>
  <si>
    <t>MLI005002</t>
  </si>
  <si>
    <t>ML0502</t>
  </si>
  <si>
    <t>Djenne</t>
  </si>
  <si>
    <t>19396</t>
  </si>
  <si>
    <t>MLI005003</t>
  </si>
  <si>
    <t>ML0503</t>
  </si>
  <si>
    <t>Douentza</t>
  </si>
  <si>
    <t>19397</t>
  </si>
  <si>
    <t>MLI005004</t>
  </si>
  <si>
    <t>ML0504</t>
  </si>
  <si>
    <t>Koro</t>
  </si>
  <si>
    <t>19398</t>
  </si>
  <si>
    <t>MLI005005</t>
  </si>
  <si>
    <t>ML0505</t>
  </si>
  <si>
    <t>19399</t>
  </si>
  <si>
    <t>MLI005006</t>
  </si>
  <si>
    <t>ML0506</t>
  </si>
  <si>
    <t>Tenenkou</t>
  </si>
  <si>
    <t>19400</t>
  </si>
  <si>
    <t>MLI005007</t>
  </si>
  <si>
    <t>ML0507</t>
  </si>
  <si>
    <t>Youwarou</t>
  </si>
  <si>
    <t>19401</t>
  </si>
  <si>
    <t>MLI005008</t>
  </si>
  <si>
    <t>ML0508</t>
  </si>
  <si>
    <t>Tombouctou</t>
  </si>
  <si>
    <t>1934</t>
  </si>
  <si>
    <t>MLI006</t>
  </si>
  <si>
    <t>ML06</t>
  </si>
  <si>
    <t>Dire</t>
  </si>
  <si>
    <t>19416</t>
  </si>
  <si>
    <t>MLI006001</t>
  </si>
  <si>
    <t>ML0601</t>
  </si>
  <si>
    <t>Goundam</t>
  </si>
  <si>
    <t>19417</t>
  </si>
  <si>
    <t>MLI006002</t>
  </si>
  <si>
    <t>ML0602</t>
  </si>
  <si>
    <t>Gourma-Rharous</t>
  </si>
  <si>
    <t>19418</t>
  </si>
  <si>
    <t>MLI006003</t>
  </si>
  <si>
    <t>ML0603</t>
  </si>
  <si>
    <t>Niafunke</t>
  </si>
  <si>
    <t>19419</t>
  </si>
  <si>
    <t>MLI006004</t>
  </si>
  <si>
    <t>ML0604</t>
  </si>
  <si>
    <t>19420</t>
  </si>
  <si>
    <t>MLI006005</t>
  </si>
  <si>
    <t>ML0605</t>
  </si>
  <si>
    <t>Gao</t>
  </si>
  <si>
    <t>1927</t>
  </si>
  <si>
    <t>MLI007</t>
  </si>
  <si>
    <t>ML07</t>
  </si>
  <si>
    <t>Ansongo</t>
  </si>
  <si>
    <t>19372</t>
  </si>
  <si>
    <t>MLI007001</t>
  </si>
  <si>
    <t>ML0701</t>
  </si>
  <si>
    <t>Bourem</t>
  </si>
  <si>
    <t>19373</t>
  </si>
  <si>
    <t>MLI007002</t>
  </si>
  <si>
    <t>ML0702</t>
  </si>
  <si>
    <t>19374</t>
  </si>
  <si>
    <t>MLI007003</t>
  </si>
  <si>
    <t>ML0703</t>
  </si>
  <si>
    <t>Menaka</t>
  </si>
  <si>
    <t>19375</t>
  </si>
  <si>
    <t>MLI007004</t>
  </si>
  <si>
    <t>ML0704</t>
  </si>
  <si>
    <t>Kidal</t>
  </si>
  <si>
    <t>1929</t>
  </si>
  <si>
    <t>MLI008</t>
  </si>
  <si>
    <t>ML08</t>
  </si>
  <si>
    <t>Abeibara</t>
  </si>
  <si>
    <t>19383</t>
  </si>
  <si>
    <t>MLI008001</t>
  </si>
  <si>
    <t>ML0801</t>
  </si>
  <si>
    <t>19384</t>
  </si>
  <si>
    <t>MLI008002</t>
  </si>
  <si>
    <t>ML0802</t>
  </si>
  <si>
    <t>Tessalit</t>
  </si>
  <si>
    <t>19385</t>
  </si>
  <si>
    <t>MLI008003</t>
  </si>
  <si>
    <t>ML0803</t>
  </si>
  <si>
    <t>Tin-Essako</t>
  </si>
  <si>
    <t>19386</t>
  </si>
  <si>
    <t>MLI008004</t>
  </si>
  <si>
    <t>ML0804</t>
  </si>
  <si>
    <t>Bamako</t>
  </si>
  <si>
    <t>1926</t>
  </si>
  <si>
    <t>MLI009</t>
  </si>
  <si>
    <t>ML09</t>
  </si>
  <si>
    <t>Commune I</t>
  </si>
  <si>
    <t>MLI00900101</t>
  </si>
  <si>
    <t>ML90101</t>
  </si>
  <si>
    <t>Commune II</t>
  </si>
  <si>
    <t>MLI00900102</t>
  </si>
  <si>
    <t>ML90102</t>
  </si>
  <si>
    <t>Commune III</t>
  </si>
  <si>
    <t>MLI00900103</t>
  </si>
  <si>
    <t>ML90103</t>
  </si>
  <si>
    <t>Commune IV</t>
  </si>
  <si>
    <t>MLI00900104</t>
  </si>
  <si>
    <t>ML90104</t>
  </si>
  <si>
    <t>Commune V</t>
  </si>
  <si>
    <t>MLI00900105</t>
  </si>
  <si>
    <t>ML90105</t>
  </si>
  <si>
    <t>Commune VI</t>
  </si>
  <si>
    <t>MLI00900106</t>
  </si>
  <si>
    <t>ML90106</t>
  </si>
  <si>
    <t>Niger</t>
  </si>
  <si>
    <t>181</t>
  </si>
  <si>
    <t>NER</t>
  </si>
  <si>
    <t>NE</t>
  </si>
  <si>
    <t>Agadez</t>
  </si>
  <si>
    <t>2202</t>
  </si>
  <si>
    <t>NER001</t>
  </si>
  <si>
    <t>NE01</t>
  </si>
  <si>
    <t>Aderbissinat</t>
  </si>
  <si>
    <t>22553</t>
  </si>
  <si>
    <t>NER001001</t>
  </si>
  <si>
    <t>NE0101</t>
  </si>
  <si>
    <t>Arlit</t>
  </si>
  <si>
    <t>123656</t>
  </si>
  <si>
    <t>NER001002</t>
  </si>
  <si>
    <t>NE0102</t>
  </si>
  <si>
    <t>Bilma</t>
  </si>
  <si>
    <t>22552</t>
  </si>
  <si>
    <t>NER001003</t>
  </si>
  <si>
    <t>NE0103</t>
  </si>
  <si>
    <t>Iferouane</t>
  </si>
  <si>
    <t>22551</t>
  </si>
  <si>
    <t>NER001004</t>
  </si>
  <si>
    <t>NE0104</t>
  </si>
  <si>
    <t>Ingall</t>
  </si>
  <si>
    <t>123655</t>
  </si>
  <si>
    <t>NER001005</t>
  </si>
  <si>
    <t>NE0105</t>
  </si>
  <si>
    <t>Tchirozerine</t>
  </si>
  <si>
    <t>123654</t>
  </si>
  <si>
    <t>NER001006</t>
  </si>
  <si>
    <t>NE0106</t>
  </si>
  <si>
    <t>Diffa</t>
  </si>
  <si>
    <t>2203</t>
  </si>
  <si>
    <t>NER002</t>
  </si>
  <si>
    <t>NE02</t>
  </si>
  <si>
    <t>22554</t>
  </si>
  <si>
    <t>NER002002</t>
  </si>
  <si>
    <t>NE0202</t>
  </si>
  <si>
    <t>Goudoumaria</t>
  </si>
  <si>
    <t>22555</t>
  </si>
  <si>
    <t>NER002003</t>
  </si>
  <si>
    <t>NE0203</t>
  </si>
  <si>
    <t>Maine-Soroa</t>
  </si>
  <si>
    <t>123659</t>
  </si>
  <si>
    <t>NER002004</t>
  </si>
  <si>
    <t>NE0204</t>
  </si>
  <si>
    <t>N'Gourti</t>
  </si>
  <si>
    <t>22556</t>
  </si>
  <si>
    <t>NER002005</t>
  </si>
  <si>
    <t>NE0205</t>
  </si>
  <si>
    <t>Dosso</t>
  </si>
  <si>
    <t>2204</t>
  </si>
  <si>
    <t>NER003</t>
  </si>
  <si>
    <t>NE03</t>
  </si>
  <si>
    <t>Boboye</t>
  </si>
  <si>
    <t>123646</t>
  </si>
  <si>
    <t>NER003001</t>
  </si>
  <si>
    <t>NE0301</t>
  </si>
  <si>
    <t>Dioundiou</t>
  </si>
  <si>
    <t>123647</t>
  </si>
  <si>
    <t>NER003002</t>
  </si>
  <si>
    <t>NE0302</t>
  </si>
  <si>
    <t>Dogondoutchi</t>
  </si>
  <si>
    <t>123661</t>
  </si>
  <si>
    <t>NER003003</t>
  </si>
  <si>
    <t>NE0303</t>
  </si>
  <si>
    <t>22559</t>
  </si>
  <si>
    <t>NER003004</t>
  </si>
  <si>
    <t>NE0304</t>
  </si>
  <si>
    <t>Falmey</t>
  </si>
  <si>
    <t>22557</t>
  </si>
  <si>
    <t>NER003005</t>
  </si>
  <si>
    <t>NE0305</t>
  </si>
  <si>
    <t>Gaya</t>
  </si>
  <si>
    <t>22560</t>
  </si>
  <si>
    <t>NER003006</t>
  </si>
  <si>
    <t>NE0306</t>
  </si>
  <si>
    <t>Loga</t>
  </si>
  <si>
    <t>22561</t>
  </si>
  <si>
    <t>NER003007</t>
  </si>
  <si>
    <t>NE0307</t>
  </si>
  <si>
    <t>Tibiri (Doutchi)</t>
  </si>
  <si>
    <t>22558</t>
  </si>
  <si>
    <t>NER003008</t>
  </si>
  <si>
    <t>NE0308</t>
  </si>
  <si>
    <t>Maradi</t>
  </si>
  <si>
    <t>2205</t>
  </si>
  <si>
    <t>NER004</t>
  </si>
  <si>
    <t>NE04</t>
  </si>
  <si>
    <t>Aguie</t>
  </si>
  <si>
    <t>22562</t>
  </si>
  <si>
    <t>NER004001</t>
  </si>
  <si>
    <t>NE0401</t>
  </si>
  <si>
    <t>Bermo</t>
  </si>
  <si>
    <t>123660</t>
  </si>
  <si>
    <t>NER004002</t>
  </si>
  <si>
    <t>NE0402</t>
  </si>
  <si>
    <t>Dakoro</t>
  </si>
  <si>
    <t>22563</t>
  </si>
  <si>
    <t>NER004003</t>
  </si>
  <si>
    <t>NE0403</t>
  </si>
  <si>
    <t>Gazaoua</t>
  </si>
  <si>
    <t>123667</t>
  </si>
  <si>
    <t>NER004004</t>
  </si>
  <si>
    <t>NE0404</t>
  </si>
  <si>
    <t>Guidan-Roumdji</t>
  </si>
  <si>
    <t>22564</t>
  </si>
  <si>
    <t>NER004005</t>
  </si>
  <si>
    <t>NE0405</t>
  </si>
  <si>
    <t>Madarounfa</t>
  </si>
  <si>
    <t>22565</t>
  </si>
  <si>
    <t>NER004006</t>
  </si>
  <si>
    <t>NE0406</t>
  </si>
  <si>
    <t>Mayahi</t>
  </si>
  <si>
    <t>22566</t>
  </si>
  <si>
    <t>NER004008</t>
  </si>
  <si>
    <t>NE0408</t>
  </si>
  <si>
    <t>Tessaoua</t>
  </si>
  <si>
    <t>22567</t>
  </si>
  <si>
    <t>NER004009</t>
  </si>
  <si>
    <t>NE0409</t>
  </si>
  <si>
    <t>Tahoua</t>
  </si>
  <si>
    <t>2207</t>
  </si>
  <si>
    <t>NER005</t>
  </si>
  <si>
    <t>NE05</t>
  </si>
  <si>
    <t>Abalak</t>
  </si>
  <si>
    <t>123651</t>
  </si>
  <si>
    <t>NER005001</t>
  </si>
  <si>
    <t>NE0501</t>
  </si>
  <si>
    <t>Bagaroua</t>
  </si>
  <si>
    <t>22573</t>
  </si>
  <si>
    <t>NER005002</t>
  </si>
  <si>
    <t>NE0502</t>
  </si>
  <si>
    <t>Bouza</t>
  </si>
  <si>
    <t>22572</t>
  </si>
  <si>
    <t>NER005004</t>
  </si>
  <si>
    <t>NE0504</t>
  </si>
  <si>
    <t>Illela</t>
  </si>
  <si>
    <t>123650</t>
  </si>
  <si>
    <t>NER005005</t>
  </si>
  <si>
    <t>NE0505</t>
  </si>
  <si>
    <t>Keita</t>
  </si>
  <si>
    <t>22574</t>
  </si>
  <si>
    <t>NER005006</t>
  </si>
  <si>
    <t>NE0506</t>
  </si>
  <si>
    <t>Madaoua</t>
  </si>
  <si>
    <t>22575</t>
  </si>
  <si>
    <t>NER005007</t>
  </si>
  <si>
    <t>NE0507</t>
  </si>
  <si>
    <t>Malbaza</t>
  </si>
  <si>
    <t>123649</t>
  </si>
  <si>
    <t>NER005008</t>
  </si>
  <si>
    <t>NE0508</t>
  </si>
  <si>
    <t>22576</t>
  </si>
  <si>
    <t>NER005009</t>
  </si>
  <si>
    <t>NE0509</t>
  </si>
  <si>
    <t>Tchintabaraden</t>
  </si>
  <si>
    <t>123652</t>
  </si>
  <si>
    <t>NER005011</t>
  </si>
  <si>
    <t>NE0511</t>
  </si>
  <si>
    <t>Tillaberi</t>
  </si>
  <si>
    <t>2208</t>
  </si>
  <si>
    <t>NER006</t>
  </si>
  <si>
    <t>NE06</t>
  </si>
  <si>
    <t>Balleyara</t>
  </si>
  <si>
    <t>22578</t>
  </si>
  <si>
    <t>NER006003</t>
  </si>
  <si>
    <t>NE0603</t>
  </si>
  <si>
    <t>Filingue</t>
  </si>
  <si>
    <t>123643</t>
  </si>
  <si>
    <t>NER006006</t>
  </si>
  <si>
    <t>NE0606</t>
  </si>
  <si>
    <t>Gotheye</t>
  </si>
  <si>
    <t>22582</t>
  </si>
  <si>
    <t>NER006007</t>
  </si>
  <si>
    <t>NE0607</t>
  </si>
  <si>
    <t>Kollo</t>
  </si>
  <si>
    <t>22579</t>
  </si>
  <si>
    <t>NER006008</t>
  </si>
  <si>
    <t>NE0608</t>
  </si>
  <si>
    <t>Ouallam</t>
  </si>
  <si>
    <t>22580</t>
  </si>
  <si>
    <t>NER006009</t>
  </si>
  <si>
    <t>NE0609</t>
  </si>
  <si>
    <t>Say</t>
  </si>
  <si>
    <t>123648</t>
  </si>
  <si>
    <t>NER006010</t>
  </si>
  <si>
    <t>NE0610</t>
  </si>
  <si>
    <t>22583</t>
  </si>
  <si>
    <t>NER006012</t>
  </si>
  <si>
    <t>NE0612</t>
  </si>
  <si>
    <t>Tera</t>
  </si>
  <si>
    <t>123641</t>
  </si>
  <si>
    <t>NER006011</t>
  </si>
  <si>
    <t>NE0611</t>
  </si>
  <si>
    <t>Zinder</t>
  </si>
  <si>
    <t>2209</t>
  </si>
  <si>
    <t>NER007</t>
  </si>
  <si>
    <t>NE07</t>
  </si>
  <si>
    <t>Belbedji</t>
  </si>
  <si>
    <t>22588</t>
  </si>
  <si>
    <t>NER007001</t>
  </si>
  <si>
    <t>NE0701</t>
  </si>
  <si>
    <t>Damagaram Takaya</t>
  </si>
  <si>
    <t>22587</t>
  </si>
  <si>
    <t>NER007002</t>
  </si>
  <si>
    <t>NE0702</t>
  </si>
  <si>
    <t>Dungass</t>
  </si>
  <si>
    <t>123665</t>
  </si>
  <si>
    <t>NER007003</t>
  </si>
  <si>
    <t>NE0703</t>
  </si>
  <si>
    <t>Goure</t>
  </si>
  <si>
    <t>123664</t>
  </si>
  <si>
    <t>NER007004</t>
  </si>
  <si>
    <t>NE0704</t>
  </si>
  <si>
    <t>Kantche</t>
  </si>
  <si>
    <t>22586</t>
  </si>
  <si>
    <t>NER007005</t>
  </si>
  <si>
    <t>NE0705</t>
  </si>
  <si>
    <t>Magaria</t>
  </si>
  <si>
    <t>22585</t>
  </si>
  <si>
    <t>NER007006</t>
  </si>
  <si>
    <t>NE0706</t>
  </si>
  <si>
    <t>Mirriah</t>
  </si>
  <si>
    <t>123663</t>
  </si>
  <si>
    <t>NER007007</t>
  </si>
  <si>
    <t>NE0707</t>
  </si>
  <si>
    <t>Takeita</t>
  </si>
  <si>
    <t>123662</t>
  </si>
  <si>
    <t>NER007008</t>
  </si>
  <si>
    <t>NE0708</t>
  </si>
  <si>
    <t>Tanout</t>
  </si>
  <si>
    <t>123666</t>
  </si>
  <si>
    <t>NER007009</t>
  </si>
  <si>
    <t>NE0709</t>
  </si>
  <si>
    <t>Tesker</t>
  </si>
  <si>
    <t>22584</t>
  </si>
  <si>
    <t>NER007010</t>
  </si>
  <si>
    <t>NE0710</t>
  </si>
  <si>
    <t>Senegal</t>
  </si>
  <si>
    <t>217</t>
  </si>
  <si>
    <t>SEN</t>
  </si>
  <si>
    <t>SN</t>
  </si>
  <si>
    <t>Ziguinchor</t>
  </si>
  <si>
    <t>2645</t>
  </si>
  <si>
    <t>SEN014</t>
  </si>
  <si>
    <t>SN14</t>
  </si>
  <si>
    <t>Bignona</t>
  </si>
  <si>
    <t>25346</t>
  </si>
  <si>
    <t>SEN014001</t>
  </si>
  <si>
    <t>SN1401</t>
  </si>
  <si>
    <t>Sedhiou</t>
  </si>
  <si>
    <t>1376</t>
  </si>
  <si>
    <t>SEN011</t>
  </si>
  <si>
    <t>SN11</t>
  </si>
  <si>
    <t>Bounkiling</t>
  </si>
  <si>
    <t>1381</t>
  </si>
  <si>
    <t>SEN011001</t>
  </si>
  <si>
    <t>SN1101</t>
  </si>
  <si>
    <t>Diourbel</t>
  </si>
  <si>
    <t>47585</t>
  </si>
  <si>
    <t>SEN002</t>
  </si>
  <si>
    <t>SN02</t>
  </si>
  <si>
    <t>25323</t>
  </si>
  <si>
    <t>SEN002002</t>
  </si>
  <si>
    <t>SN0202</t>
  </si>
  <si>
    <t>Fatick</t>
  </si>
  <si>
    <t>47586</t>
  </si>
  <si>
    <t>SEN003</t>
  </si>
  <si>
    <t>SN03</t>
  </si>
  <si>
    <t>25325</t>
  </si>
  <si>
    <t>SEN003001</t>
  </si>
  <si>
    <t>SN0301</t>
  </si>
  <si>
    <t>Foundiougne</t>
  </si>
  <si>
    <t>25326</t>
  </si>
  <si>
    <t>SEN003002</t>
  </si>
  <si>
    <t>SN0302</t>
  </si>
  <si>
    <t>Gossas</t>
  </si>
  <si>
    <t>1383</t>
  </si>
  <si>
    <t>SEN003003</t>
  </si>
  <si>
    <t>SN0303</t>
  </si>
  <si>
    <t>Tambacounda</t>
  </si>
  <si>
    <t>1377</t>
  </si>
  <si>
    <t>SEN012</t>
  </si>
  <si>
    <t>SN12</t>
  </si>
  <si>
    <t>Goudiry</t>
  </si>
  <si>
    <t>1384</t>
  </si>
  <si>
    <t>SEN012002</t>
  </si>
  <si>
    <t>SN1202</t>
  </si>
  <si>
    <t>Goudomp</t>
  </si>
  <si>
    <t>1394</t>
  </si>
  <si>
    <t>SEN011002</t>
  </si>
  <si>
    <t>SN1102</t>
  </si>
  <si>
    <t>Kaolack</t>
  </si>
  <si>
    <t>1373</t>
  </si>
  <si>
    <t>SEN005</t>
  </si>
  <si>
    <t>SN05</t>
  </si>
  <si>
    <t>Guinguineo</t>
  </si>
  <si>
    <t>1395</t>
  </si>
  <si>
    <t>SEN005001</t>
  </si>
  <si>
    <t>SN0501</t>
  </si>
  <si>
    <t>Kaffrine</t>
  </si>
  <si>
    <t>1378</t>
  </si>
  <si>
    <t>SEN004</t>
  </si>
  <si>
    <t>SN04</t>
  </si>
  <si>
    <t>1396</t>
  </si>
  <si>
    <t>SEN004002</t>
  </si>
  <si>
    <t>SN0402</t>
  </si>
  <si>
    <t>Matam</t>
  </si>
  <si>
    <t>47588</t>
  </si>
  <si>
    <t>SEN009</t>
  </si>
  <si>
    <t>SN09</t>
  </si>
  <si>
    <t>Kanel</t>
  </si>
  <si>
    <t>47593</t>
  </si>
  <si>
    <t>SEN009001</t>
  </si>
  <si>
    <t>SN0901</t>
  </si>
  <si>
    <t>25329</t>
  </si>
  <si>
    <t>SEN005002</t>
  </si>
  <si>
    <t>SN0502</t>
  </si>
  <si>
    <t>Louga</t>
  </si>
  <si>
    <t>47587</t>
  </si>
  <si>
    <t>SEN008</t>
  </si>
  <si>
    <t>SN08</t>
  </si>
  <si>
    <t>Kebemer</t>
  </si>
  <si>
    <t>25334</t>
  </si>
  <si>
    <t>SEN008001</t>
  </si>
  <si>
    <t>SN0801</t>
  </si>
  <si>
    <t>Kedougou</t>
  </si>
  <si>
    <t>1374</t>
  </si>
  <si>
    <t>SEN006</t>
  </si>
  <si>
    <t>SN06</t>
  </si>
  <si>
    <t>1397</t>
  </si>
  <si>
    <t>SEN006001</t>
  </si>
  <si>
    <t>SN0601</t>
  </si>
  <si>
    <t>Koungheul</t>
  </si>
  <si>
    <t>1486</t>
  </si>
  <si>
    <t>SEN004003</t>
  </si>
  <si>
    <t>SN0403</t>
  </si>
  <si>
    <t>Linguere</t>
  </si>
  <si>
    <t>47594</t>
  </si>
  <si>
    <t>SEN008002</t>
  </si>
  <si>
    <t>SN0802</t>
  </si>
  <si>
    <t>25336</t>
  </si>
  <si>
    <t>SEN008003</t>
  </si>
  <si>
    <t>SN0803</t>
  </si>
  <si>
    <t>Malem Hodar</t>
  </si>
  <si>
    <t>1497</t>
  </si>
  <si>
    <t>SEN004005</t>
  </si>
  <si>
    <t>SN0405</t>
  </si>
  <si>
    <t>47595</t>
  </si>
  <si>
    <t>SEN009002</t>
  </si>
  <si>
    <t>SN0902</t>
  </si>
  <si>
    <t>Mbacke</t>
  </si>
  <si>
    <t>47596</t>
  </si>
  <si>
    <t>SEN002003</t>
  </si>
  <si>
    <t>SN0203</t>
  </si>
  <si>
    <t>Birkelane</t>
  </si>
  <si>
    <t>1380</t>
  </si>
  <si>
    <t>SEN004001</t>
  </si>
  <si>
    <t>SN0401</t>
  </si>
  <si>
    <t>Thies</t>
  </si>
  <si>
    <t>2644</t>
  </si>
  <si>
    <t>SEN013</t>
  </si>
  <si>
    <t>SN13</t>
  </si>
  <si>
    <t>Mbour</t>
  </si>
  <si>
    <t>25343</t>
  </si>
  <si>
    <t>SEN013001</t>
  </si>
  <si>
    <t>SN1301</t>
  </si>
  <si>
    <t>Kolda</t>
  </si>
  <si>
    <t>1375</t>
  </si>
  <si>
    <t>SEN007</t>
  </si>
  <si>
    <t>SN07</t>
  </si>
  <si>
    <t>Medina Yoro Foulah</t>
  </si>
  <si>
    <t>1499</t>
  </si>
  <si>
    <t>SEN007002</t>
  </si>
  <si>
    <t>SN0702</t>
  </si>
  <si>
    <t>Nioro Du Rip</t>
  </si>
  <si>
    <t>25330</t>
  </si>
  <si>
    <t>SEN005003</t>
  </si>
  <si>
    <t>SN0503</t>
  </si>
  <si>
    <t>Oussouye</t>
  </si>
  <si>
    <t>25347</t>
  </si>
  <si>
    <t>SEN014002</t>
  </si>
  <si>
    <t>SN1402</t>
  </si>
  <si>
    <t>Saint Louis</t>
  </si>
  <si>
    <t>47589</t>
  </si>
  <si>
    <t>SEN010</t>
  </si>
  <si>
    <t>SN10</t>
  </si>
  <si>
    <t>Podor</t>
  </si>
  <si>
    <t>47598</t>
  </si>
  <si>
    <t>SEN010002</t>
  </si>
  <si>
    <t>SN1002</t>
  </si>
  <si>
    <t>Ranerou</t>
  </si>
  <si>
    <t>47599</t>
  </si>
  <si>
    <t>SEN009003</t>
  </si>
  <si>
    <t>SN0903</t>
  </si>
  <si>
    <t>47600</t>
  </si>
  <si>
    <t>SEN010003</t>
  </si>
  <si>
    <t>SN1003</t>
  </si>
  <si>
    <t>Salemata</t>
  </si>
  <si>
    <t>1510</t>
  </si>
  <si>
    <t>SEN006002</t>
  </si>
  <si>
    <t>SN0602</t>
  </si>
  <si>
    <t>Saraya</t>
  </si>
  <si>
    <t>1538</t>
  </si>
  <si>
    <t>SEN006003</t>
  </si>
  <si>
    <t>SN0603</t>
  </si>
  <si>
    <t>1609</t>
  </si>
  <si>
    <t>SEN011003</t>
  </si>
  <si>
    <t>SN1103</t>
  </si>
  <si>
    <t>1649</t>
  </si>
  <si>
    <t>SEN012004</t>
  </si>
  <si>
    <t>SN1204</t>
  </si>
  <si>
    <t>25344</t>
  </si>
  <si>
    <t>SEN013002</t>
  </si>
  <si>
    <t>SN1302</t>
  </si>
  <si>
    <t>Velingara</t>
  </si>
  <si>
    <t>25333</t>
  </si>
  <si>
    <t>SEN007003</t>
  </si>
  <si>
    <t>SN0703</t>
  </si>
  <si>
    <t>25348</t>
  </si>
  <si>
    <t>SEN014003</t>
  </si>
  <si>
    <t>SN1403</t>
  </si>
  <si>
    <t>Bakel</t>
  </si>
  <si>
    <t>1379</t>
  </si>
  <si>
    <t>SEN012001</t>
  </si>
  <si>
    <t>SN1201</t>
  </si>
  <si>
    <t>Bambey</t>
  </si>
  <si>
    <t>25322</t>
  </si>
  <si>
    <t>SEN002001</t>
  </si>
  <si>
    <t>SN0201</t>
  </si>
  <si>
    <t>47590</t>
  </si>
  <si>
    <t>SEN010001</t>
  </si>
  <si>
    <t>SN1001</t>
  </si>
  <si>
    <t>1408</t>
  </si>
  <si>
    <t>SEN007001</t>
  </si>
  <si>
    <t>SN0701</t>
  </si>
  <si>
    <t>Dakar</t>
  </si>
  <si>
    <t>2636</t>
  </si>
  <si>
    <t>SEN001</t>
  </si>
  <si>
    <t>SN01</t>
  </si>
  <si>
    <t>Rufisque</t>
  </si>
  <si>
    <t>25321</t>
  </si>
  <si>
    <t>SEN001004</t>
  </si>
  <si>
    <t>SN0104</t>
  </si>
  <si>
    <t>Tivaouane</t>
  </si>
  <si>
    <t>25345</t>
  </si>
  <si>
    <t>SEN013003</t>
  </si>
  <si>
    <t>SN1303</t>
  </si>
  <si>
    <t>Koumpentoum</t>
  </si>
  <si>
    <t>1488</t>
  </si>
  <si>
    <t>SEN012003</t>
  </si>
  <si>
    <t>SN1203</t>
  </si>
  <si>
    <t>Chad</t>
  </si>
  <si>
    <t>50</t>
  </si>
  <si>
    <t>TCD</t>
  </si>
  <si>
    <t>TD</t>
  </si>
  <si>
    <t>12926</t>
  </si>
  <si>
    <t>TCD014</t>
  </si>
  <si>
    <t>TD14</t>
  </si>
  <si>
    <t>65351</t>
  </si>
  <si>
    <t>TCD014002</t>
  </si>
  <si>
    <t>881</t>
  </si>
  <si>
    <t>TCD015</t>
  </si>
  <si>
    <t>TD15</t>
  </si>
  <si>
    <t>65361</t>
  </si>
  <si>
    <t>TCD015002</t>
  </si>
  <si>
    <t>873</t>
  </si>
  <si>
    <t>TCD004</t>
  </si>
  <si>
    <t>TD04</t>
  </si>
  <si>
    <t>65410</t>
  </si>
  <si>
    <t>TCD004002</t>
  </si>
  <si>
    <t>Ennedi-Est</t>
  </si>
  <si>
    <t>12906</t>
  </si>
  <si>
    <t>TCD020</t>
  </si>
  <si>
    <t>TD20</t>
  </si>
  <si>
    <t>Am-Djarass</t>
  </si>
  <si>
    <t>65466</t>
  </si>
  <si>
    <t>TCD020001</t>
  </si>
  <si>
    <t>65374</t>
  </si>
  <si>
    <t>TCD014003</t>
  </si>
  <si>
    <t>12910</t>
  </si>
  <si>
    <t>TCD003</t>
  </si>
  <si>
    <t>TD03</t>
  </si>
  <si>
    <t>65377</t>
  </si>
  <si>
    <t>TCD003001</t>
  </si>
  <si>
    <t>65356</t>
  </si>
  <si>
    <t>TCD015001</t>
  </si>
  <si>
    <t>Barh-El-Gazel</t>
  </si>
  <si>
    <t>12914</t>
  </si>
  <si>
    <t>TCD019</t>
  </si>
  <si>
    <t>TD19</t>
  </si>
  <si>
    <t>Barh-El-Gazel Nord</t>
  </si>
  <si>
    <t>65657</t>
  </si>
  <si>
    <t>TCD019002</t>
  </si>
  <si>
    <t>Barh-El-Gazel Ouest</t>
  </si>
  <si>
    <t>65597</t>
  </si>
  <si>
    <t>TCD019003</t>
  </si>
  <si>
    <t>Barh-El-Gazel Sud</t>
  </si>
  <si>
    <t>65623</t>
  </si>
  <si>
    <t>TCD019001</t>
  </si>
  <si>
    <t>Moyen-Chari</t>
  </si>
  <si>
    <t>12923</t>
  </si>
  <si>
    <t>TCD013</t>
  </si>
  <si>
    <t>TD13</t>
  </si>
  <si>
    <t>Bahr Koh</t>
  </si>
  <si>
    <t>65368</t>
  </si>
  <si>
    <t>TCD013001</t>
  </si>
  <si>
    <t>12925</t>
  </si>
  <si>
    <t>TCD010</t>
  </si>
  <si>
    <t>TD10</t>
  </si>
  <si>
    <t>Barh Sara</t>
  </si>
  <si>
    <t>65382</t>
  </si>
  <si>
    <t>TCD010002</t>
  </si>
  <si>
    <t>65431</t>
  </si>
  <si>
    <t>TCD004003</t>
  </si>
  <si>
    <t>12904</t>
  </si>
  <si>
    <t>TCD001</t>
  </si>
  <si>
    <t>TD01</t>
  </si>
  <si>
    <t>65442</t>
  </si>
  <si>
    <t>TCD001002</t>
  </si>
  <si>
    <t>65445</t>
  </si>
  <si>
    <t>TCD001001</t>
  </si>
  <si>
    <t>870</t>
  </si>
  <si>
    <t>TCD017</t>
  </si>
  <si>
    <t>TD17</t>
  </si>
  <si>
    <t>65360</t>
  </si>
  <si>
    <t>TCD017001</t>
  </si>
  <si>
    <t>12907</t>
  </si>
  <si>
    <t>TCD002</t>
  </si>
  <si>
    <t>TD02</t>
  </si>
  <si>
    <t>65417</t>
  </si>
  <si>
    <t>TCD002002</t>
  </si>
  <si>
    <t>65419</t>
  </si>
  <si>
    <t>TCD002001</t>
  </si>
  <si>
    <t>65463</t>
  </si>
  <si>
    <t>TCD003002</t>
  </si>
  <si>
    <t>Hadjer-Lamis</t>
  </si>
  <si>
    <t>12911</t>
  </si>
  <si>
    <t>TCD005</t>
  </si>
  <si>
    <t>TD05</t>
  </si>
  <si>
    <t>65414</t>
  </si>
  <si>
    <t>TCD005002</t>
  </si>
  <si>
    <t>65579</t>
  </si>
  <si>
    <t>TCD005001</t>
  </si>
  <si>
    <t>Dar Tama</t>
  </si>
  <si>
    <t>65367</t>
  </si>
  <si>
    <t>TCD017002</t>
  </si>
  <si>
    <t>12927</t>
  </si>
  <si>
    <t>TCD021</t>
  </si>
  <si>
    <t>TD21</t>
  </si>
  <si>
    <t>Djourf Al Ahmar</t>
  </si>
  <si>
    <t>65365</t>
  </si>
  <si>
    <t>TCD021002</t>
  </si>
  <si>
    <t>876</t>
  </si>
  <si>
    <t>TCD008</t>
  </si>
  <si>
    <t>TD08</t>
  </si>
  <si>
    <t>Dodje</t>
  </si>
  <si>
    <t>65387</t>
  </si>
  <si>
    <t>TCD008002</t>
  </si>
  <si>
    <t>Ennedi-Ouest</t>
  </si>
  <si>
    <t>12908</t>
  </si>
  <si>
    <t>TCD023</t>
  </si>
  <si>
    <t>TD23</t>
  </si>
  <si>
    <t>65464</t>
  </si>
  <si>
    <t>TCD023001</t>
  </si>
  <si>
    <t>Fittri</t>
  </si>
  <si>
    <t>65469</t>
  </si>
  <si>
    <t>TCD001003</t>
  </si>
  <si>
    <t>875</t>
  </si>
  <si>
    <t>TCD007</t>
  </si>
  <si>
    <t>TD07</t>
  </si>
  <si>
    <t>65416</t>
  </si>
  <si>
    <t>TCD007004</t>
  </si>
  <si>
    <t>65577</t>
  </si>
  <si>
    <t>TCD013002</t>
  </si>
  <si>
    <t>65373</t>
  </si>
  <si>
    <t>TCD008003</t>
  </si>
  <si>
    <t>65404</t>
  </si>
  <si>
    <t>TCD004001</t>
  </si>
  <si>
    <t>65354</t>
  </si>
  <si>
    <t>TCD005003</t>
  </si>
  <si>
    <t>65459</t>
  </si>
  <si>
    <t>TCD015003</t>
  </si>
  <si>
    <t>Kobe</t>
  </si>
  <si>
    <t>65521</t>
  </si>
  <si>
    <t>TCD017003</t>
  </si>
  <si>
    <t>12921</t>
  </si>
  <si>
    <t>TCD011</t>
  </si>
  <si>
    <t>TD11</t>
  </si>
  <si>
    <t>La Kabbia</t>
  </si>
  <si>
    <t>65397</t>
  </si>
  <si>
    <t>TCD011002</t>
  </si>
  <si>
    <t>12915</t>
  </si>
  <si>
    <t>TCD006</t>
  </si>
  <si>
    <t>TD06</t>
  </si>
  <si>
    <t>65670</t>
  </si>
  <si>
    <t>TCD006001</t>
  </si>
  <si>
    <t>65420</t>
  </si>
  <si>
    <t>TCD007003</t>
  </si>
  <si>
    <t>65376</t>
  </si>
  <si>
    <t>TCD021001</t>
  </si>
  <si>
    <t>12918</t>
  </si>
  <si>
    <t>TCD009</t>
  </si>
  <si>
    <t>TD09</t>
  </si>
  <si>
    <t>65403</t>
  </si>
  <si>
    <t>TCD009002</t>
  </si>
  <si>
    <t>65383</t>
  </si>
  <si>
    <t>TCD009003</t>
  </si>
  <si>
    <t>La Nya Pende</t>
  </si>
  <si>
    <t>65391</t>
  </si>
  <si>
    <t>TCD009005</t>
  </si>
  <si>
    <t>65379</t>
  </si>
  <si>
    <t>TCD009004</t>
  </si>
  <si>
    <t>La Pende</t>
  </si>
  <si>
    <t>65452</t>
  </si>
  <si>
    <t>TCD009001</t>
  </si>
  <si>
    <t>65355</t>
  </si>
  <si>
    <t>TCD013003</t>
  </si>
  <si>
    <t>12922</t>
  </si>
  <si>
    <t>TCD012</t>
  </si>
  <si>
    <t>TD12</t>
  </si>
  <si>
    <t>Lac Lere</t>
  </si>
  <si>
    <t>65406</t>
  </si>
  <si>
    <t>TCD012002</t>
  </si>
  <si>
    <t>65364</t>
  </si>
  <si>
    <t>TCD008001</t>
  </si>
  <si>
    <t>Loug Chari</t>
  </si>
  <si>
    <t>65362</t>
  </si>
  <si>
    <t>TCD003003</t>
  </si>
  <si>
    <t>65415</t>
  </si>
  <si>
    <t>TCD007001</t>
  </si>
  <si>
    <t>65372</t>
  </si>
  <si>
    <t>TCD010003</t>
  </si>
  <si>
    <t>65384</t>
  </si>
  <si>
    <t>TCD010001</t>
  </si>
  <si>
    <t>Mangalme</t>
  </si>
  <si>
    <t>65429</t>
  </si>
  <si>
    <t>TCD004004</t>
  </si>
  <si>
    <t>65405</t>
  </si>
  <si>
    <t>TCD012003</t>
  </si>
  <si>
    <t>Mayo Boneye</t>
  </si>
  <si>
    <t>65519</t>
  </si>
  <si>
    <t>TCD011001</t>
  </si>
  <si>
    <t>Mayo Dallah</t>
  </si>
  <si>
    <t>65435</t>
  </si>
  <si>
    <t>TCD012001</t>
  </si>
  <si>
    <t>Mayo Lemye</t>
  </si>
  <si>
    <t>65601</t>
  </si>
  <si>
    <t>TCD011003</t>
  </si>
  <si>
    <t>65468</t>
  </si>
  <si>
    <t>TCD011004</t>
  </si>
  <si>
    <t>TD1104</t>
  </si>
  <si>
    <t>Monts De Lam</t>
  </si>
  <si>
    <t>65418</t>
  </si>
  <si>
    <t>TCD009006</t>
  </si>
  <si>
    <t>65465</t>
  </si>
  <si>
    <t>TCD023003</t>
  </si>
  <si>
    <t>Megri</t>
  </si>
  <si>
    <t>65507</t>
  </si>
  <si>
    <t>TCD017004</t>
  </si>
  <si>
    <t>Ngourkosso</t>
  </si>
  <si>
    <t>65378</t>
  </si>
  <si>
    <t>TCD008004</t>
  </si>
  <si>
    <t>65639</t>
  </si>
  <si>
    <t>TCD006002</t>
  </si>
  <si>
    <t>65422</t>
  </si>
  <si>
    <t>TCD014001</t>
  </si>
  <si>
    <t>12930</t>
  </si>
  <si>
    <t>TCD016</t>
  </si>
  <si>
    <t>TD16</t>
  </si>
  <si>
    <t>Tandjile Centre</t>
  </si>
  <si>
    <t>65396</t>
  </si>
  <si>
    <t>TCD016003</t>
  </si>
  <si>
    <t>Tandjile Est</t>
  </si>
  <si>
    <t>65434</t>
  </si>
  <si>
    <t>TCD016001</t>
  </si>
  <si>
    <t>Tandjile Ouest</t>
  </si>
  <si>
    <t>65363</t>
  </si>
  <si>
    <t>TCD016002</t>
  </si>
  <si>
    <t>12909</t>
  </si>
  <si>
    <t>TCD022</t>
  </si>
  <si>
    <t>TD22</t>
  </si>
  <si>
    <t>65683</t>
  </si>
  <si>
    <t>TCD022001</t>
  </si>
  <si>
    <t>65682</t>
  </si>
  <si>
    <t>TCD022002</t>
  </si>
  <si>
    <t>65467</t>
  </si>
  <si>
    <t>TCD020002</t>
  </si>
  <si>
    <t>Wadi Bissam</t>
  </si>
  <si>
    <t>65357</t>
  </si>
  <si>
    <t>TCD006003</t>
  </si>
  <si>
    <t>65636</t>
  </si>
  <si>
    <t>TCD007002</t>
  </si>
  <si>
    <t>projected</t>
  </si>
  <si>
    <t>Jun-Aug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</si>
</sst>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  <numFmt numFmtId="166" formatCode="###0.0"/>
  </numFmts>
  <fonts count="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color indexed="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</patternFill>
    </fill>
    <fill>
      <patternFill patternType="solid">
        <fgColor rgb="FFFFA5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43" fontId="5" fillId="0" borderId="0" applyFont="0" applyFill="0" applyBorder="0" applyAlignment="0" applyProtection="0"/>
    <xf numFmtId="0" fontId="7" fillId="0" borderId="0"/>
  </cellStyleXfs>
  <cellXfs count="26">
    <xf numFmtId="0" fontId="0" fillId="0" borderId="0" xfId="0"/>
    <xf numFmtId="164" fontId="0" fillId="0" borderId="0" xfId="2" applyNumberFormat="1" applyFont="1"/>
    <xf numFmtId="2" fontId="0" fillId="0" borderId="0" xfId="0" applyNumberFormat="1"/>
    <xf numFmtId="1" fontId="2" fillId="0" borderId="0" xfId="1" applyNumberFormat="1" applyBorder="1"/>
    <xf numFmtId="1" fontId="0" fillId="0" borderId="0" xfId="0" applyNumberFormat="1" applyFont="1" applyBorder="1"/>
    <xf numFmtId="1" fontId="0" fillId="7" borderId="0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/>
    <xf numFmtId="1" fontId="1" fillId="0" borderId="0" xfId="1" applyNumberFormat="1" applyFont="1" applyBorder="1"/>
    <xf numFmtId="165" fontId="0" fillId="0" borderId="0" xfId="0" applyNumberFormat="1"/>
    <xf numFmtId="166" fontId="8" fillId="0" borderId="0" xfId="3" applyNumberFormat="1" applyFont="1" applyBorder="1" applyAlignment="1">
      <alignment horizontal="right" vertical="top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0" fillId="8" borderId="0" xfId="0" applyFill="1"/>
    <xf numFmtId="0" fontId="3" fillId="2" borderId="0" xfId="0" applyFont="1" applyFill="1" applyBorder="1" applyAlignment="1">
      <alignment horizontal="left" wrapText="1"/>
    </xf>
    <xf numFmtId="0" fontId="4" fillId="4" borderId="0" xfId="0" applyFont="1" applyFill="1" applyBorder="1" applyAlignment="1">
      <alignment horizontal="left" wrapText="1"/>
    </xf>
    <xf numFmtId="0" fontId="4" fillId="5" borderId="0" xfId="0" applyFont="1" applyFill="1" applyBorder="1" applyAlignment="1">
      <alignment horizontal="left" wrapText="1"/>
    </xf>
    <xf numFmtId="0" fontId="4" fillId="6" borderId="0" xfId="0" applyFont="1" applyFill="1" applyBorder="1" applyAlignment="1">
      <alignment horizontal="left" wrapText="1"/>
    </xf>
  </cellXfs>
  <cellStyles count="4">
    <cellStyle name="Milliers" xfId="2" builtinId="3"/>
    <cellStyle name="Normal" xfId="0" builtinId="0"/>
    <cellStyle name="Normal 2" xfId="1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djioudal.allarabay/Desktop/Echantillon_ENSAM_2019/ALLARABAYE/Dossiers%20PAM1/Cadre%20Harmonise/Mars%202020/FEWS%20NET%20Chad_GB_Feb%202020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GB price data for Chad "/>
      <sheetName val="Mil"/>
      <sheetName val="Sorgho"/>
      <sheetName val="Mais"/>
      <sheetName val="Sheet1"/>
      <sheetName val="Arachide"/>
      <sheetName val="Sesame"/>
      <sheetName val="Niebe"/>
      <sheetName val="Ovin"/>
      <sheetName val="Caprin"/>
    </sheetNames>
    <sheetDataSet>
      <sheetData sheetId="0"/>
      <sheetData sheetId="1">
        <row r="2">
          <cell r="A2">
            <v>1</v>
          </cell>
          <cell r="B2">
            <v>260</v>
          </cell>
          <cell r="C2">
            <v>290</v>
          </cell>
          <cell r="D2">
            <v>176</v>
          </cell>
          <cell r="E2">
            <v>233</v>
          </cell>
          <cell r="F2">
            <v>208</v>
          </cell>
          <cell r="G2">
            <v>260</v>
          </cell>
          <cell r="H2">
            <v>233.4</v>
          </cell>
          <cell r="I2">
            <v>11.4</v>
          </cell>
        </row>
        <row r="3">
          <cell r="A3">
            <v>2</v>
          </cell>
          <cell r="B3">
            <v>2</v>
          </cell>
          <cell r="C3">
            <v>2</v>
          </cell>
          <cell r="D3">
            <v>2</v>
          </cell>
          <cell r="E3">
            <v>2</v>
          </cell>
          <cell r="F3">
            <v>2</v>
          </cell>
          <cell r="G3">
            <v>2</v>
          </cell>
          <cell r="H3">
            <v>2</v>
          </cell>
        </row>
        <row r="4">
          <cell r="A4">
            <v>3</v>
          </cell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  <cell r="H4">
            <v>3</v>
          </cell>
        </row>
        <row r="5">
          <cell r="A5">
            <v>4</v>
          </cell>
          <cell r="B5">
            <v>227</v>
          </cell>
          <cell r="C5">
            <v>255</v>
          </cell>
          <cell r="D5">
            <v>200</v>
          </cell>
          <cell r="E5">
            <v>200</v>
          </cell>
          <cell r="F5">
            <v>193</v>
          </cell>
          <cell r="G5">
            <v>213</v>
          </cell>
          <cell r="H5">
            <v>215</v>
          </cell>
          <cell r="I5">
            <v>-0.9</v>
          </cell>
        </row>
        <row r="6">
          <cell r="A6">
            <v>5</v>
          </cell>
          <cell r="B6">
            <v>232</v>
          </cell>
          <cell r="C6">
            <v>218</v>
          </cell>
          <cell r="D6">
            <v>182</v>
          </cell>
          <cell r="E6">
            <v>208</v>
          </cell>
          <cell r="F6">
            <v>160</v>
          </cell>
          <cell r="G6">
            <v>183</v>
          </cell>
          <cell r="H6">
            <v>200</v>
          </cell>
          <cell r="I6">
            <v>-8.5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  <cell r="H7">
            <v>6</v>
          </cell>
        </row>
        <row r="8">
          <cell r="A8">
            <v>7</v>
          </cell>
          <cell r="B8">
            <v>7</v>
          </cell>
          <cell r="C8">
            <v>7</v>
          </cell>
          <cell r="D8">
            <v>7</v>
          </cell>
          <cell r="E8">
            <v>7</v>
          </cell>
          <cell r="F8">
            <v>7</v>
          </cell>
          <cell r="G8">
            <v>7</v>
          </cell>
          <cell r="H8">
            <v>7</v>
          </cell>
        </row>
        <row r="9">
          <cell r="A9">
            <v>8</v>
          </cell>
          <cell r="B9">
            <v>8</v>
          </cell>
          <cell r="C9">
            <v>8</v>
          </cell>
          <cell r="D9">
            <v>8</v>
          </cell>
          <cell r="E9">
            <v>8</v>
          </cell>
          <cell r="F9">
            <v>8</v>
          </cell>
          <cell r="G9">
            <v>8</v>
          </cell>
          <cell r="H9">
            <v>8</v>
          </cell>
        </row>
        <row r="10">
          <cell r="A10">
            <v>9</v>
          </cell>
          <cell r="B10">
            <v>210</v>
          </cell>
          <cell r="C10">
            <v>200</v>
          </cell>
          <cell r="D10">
            <v>120</v>
          </cell>
          <cell r="E10">
            <v>166</v>
          </cell>
          <cell r="F10">
            <v>146</v>
          </cell>
          <cell r="G10">
            <v>180</v>
          </cell>
          <cell r="H10">
            <v>168.4</v>
          </cell>
          <cell r="I10">
            <v>6.9</v>
          </cell>
        </row>
        <row r="11">
          <cell r="A11">
            <v>10</v>
          </cell>
          <cell r="B11">
            <v>266</v>
          </cell>
          <cell r="C11">
            <v>230</v>
          </cell>
          <cell r="D11">
            <v>140</v>
          </cell>
          <cell r="E11">
            <v>213</v>
          </cell>
          <cell r="F11">
            <v>133</v>
          </cell>
          <cell r="G11">
            <v>183</v>
          </cell>
          <cell r="H11">
            <v>196.4</v>
          </cell>
          <cell r="I11">
            <v>-6.8</v>
          </cell>
        </row>
        <row r="12">
          <cell r="A12">
            <v>11</v>
          </cell>
          <cell r="B12">
            <v>156</v>
          </cell>
          <cell r="C12">
            <v>155</v>
          </cell>
          <cell r="D12">
            <v>120</v>
          </cell>
          <cell r="E12">
            <v>150</v>
          </cell>
          <cell r="F12">
            <v>113</v>
          </cell>
          <cell r="G12">
            <v>163</v>
          </cell>
          <cell r="H12">
            <v>138.80000000000001</v>
          </cell>
          <cell r="I12">
            <v>17.399999999999999</v>
          </cell>
        </row>
        <row r="13">
          <cell r="A13">
            <v>12</v>
          </cell>
          <cell r="B13">
            <v>12</v>
          </cell>
          <cell r="C13">
            <v>12</v>
          </cell>
          <cell r="D13">
            <v>12</v>
          </cell>
          <cell r="E13">
            <v>12</v>
          </cell>
          <cell r="F13">
            <v>12</v>
          </cell>
          <cell r="G13">
            <v>12</v>
          </cell>
          <cell r="H13">
            <v>12</v>
          </cell>
        </row>
        <row r="14">
          <cell r="A14">
            <v>13</v>
          </cell>
          <cell r="B14">
            <v>13</v>
          </cell>
          <cell r="C14">
            <v>13</v>
          </cell>
          <cell r="D14">
            <v>13</v>
          </cell>
          <cell r="E14">
            <v>13</v>
          </cell>
          <cell r="F14">
            <v>13</v>
          </cell>
          <cell r="G14">
            <v>13</v>
          </cell>
          <cell r="H14">
            <v>13</v>
          </cell>
        </row>
        <row r="15">
          <cell r="A15">
            <v>14</v>
          </cell>
          <cell r="B15">
            <v>14</v>
          </cell>
          <cell r="C15">
            <v>14</v>
          </cell>
          <cell r="D15">
            <v>14</v>
          </cell>
          <cell r="E15">
            <v>14</v>
          </cell>
          <cell r="F15">
            <v>14</v>
          </cell>
          <cell r="G15">
            <v>14</v>
          </cell>
          <cell r="H15">
            <v>14</v>
          </cell>
        </row>
        <row r="16">
          <cell r="A16">
            <v>15</v>
          </cell>
          <cell r="B16">
            <v>15</v>
          </cell>
          <cell r="C16">
            <v>15</v>
          </cell>
          <cell r="D16">
            <v>15</v>
          </cell>
          <cell r="E16">
            <v>15</v>
          </cell>
          <cell r="F16">
            <v>15</v>
          </cell>
          <cell r="G16">
            <v>15</v>
          </cell>
          <cell r="H16">
            <v>15</v>
          </cell>
        </row>
        <row r="17">
          <cell r="A17">
            <v>16</v>
          </cell>
          <cell r="B17">
            <v>247</v>
          </cell>
          <cell r="C17">
            <v>260</v>
          </cell>
          <cell r="D17">
            <v>202</v>
          </cell>
          <cell r="E17">
            <v>213</v>
          </cell>
          <cell r="F17">
            <v>180</v>
          </cell>
          <cell r="G17">
            <v>193</v>
          </cell>
          <cell r="H17">
            <v>220.4</v>
          </cell>
          <cell r="I17">
            <v>-12.4</v>
          </cell>
        </row>
        <row r="18">
          <cell r="A18">
            <v>17</v>
          </cell>
          <cell r="B18">
            <v>17</v>
          </cell>
          <cell r="C18">
            <v>17</v>
          </cell>
          <cell r="D18">
            <v>17</v>
          </cell>
          <cell r="E18">
            <v>17</v>
          </cell>
          <cell r="F18">
            <v>17</v>
          </cell>
          <cell r="G18">
            <v>17</v>
          </cell>
          <cell r="H18">
            <v>17</v>
          </cell>
        </row>
        <row r="19">
          <cell r="A19">
            <v>18</v>
          </cell>
          <cell r="B19">
            <v>18</v>
          </cell>
          <cell r="C19">
            <v>18</v>
          </cell>
          <cell r="D19">
            <v>18</v>
          </cell>
          <cell r="E19">
            <v>18</v>
          </cell>
          <cell r="F19">
            <v>18</v>
          </cell>
          <cell r="G19">
            <v>18</v>
          </cell>
          <cell r="H19">
            <v>18</v>
          </cell>
        </row>
        <row r="20">
          <cell r="A20">
            <v>19</v>
          </cell>
          <cell r="B20">
            <v>19</v>
          </cell>
          <cell r="C20">
            <v>19</v>
          </cell>
          <cell r="D20">
            <v>19</v>
          </cell>
          <cell r="E20">
            <v>19</v>
          </cell>
          <cell r="F20">
            <v>19</v>
          </cell>
          <cell r="G20">
            <v>19</v>
          </cell>
          <cell r="H20">
            <v>19</v>
          </cell>
        </row>
        <row r="21">
          <cell r="A21">
            <v>20</v>
          </cell>
          <cell r="B21">
            <v>238</v>
          </cell>
          <cell r="C21">
            <v>273</v>
          </cell>
          <cell r="D21">
            <v>196</v>
          </cell>
          <cell r="E21">
            <v>220</v>
          </cell>
          <cell r="F21">
            <v>170</v>
          </cell>
          <cell r="G21">
            <v>233</v>
          </cell>
          <cell r="H21">
            <v>219.4</v>
          </cell>
          <cell r="I21">
            <v>6.2</v>
          </cell>
        </row>
        <row r="22">
          <cell r="A22">
            <v>21</v>
          </cell>
          <cell r="B22">
            <v>210</v>
          </cell>
          <cell r="C22">
            <v>260</v>
          </cell>
          <cell r="D22">
            <v>160</v>
          </cell>
          <cell r="E22">
            <v>206</v>
          </cell>
          <cell r="F22">
            <v>160</v>
          </cell>
          <cell r="G22">
            <v>186</v>
          </cell>
          <cell r="H22">
            <v>199.2</v>
          </cell>
          <cell r="I22">
            <v>-6.6</v>
          </cell>
        </row>
        <row r="23">
          <cell r="A23">
            <v>22</v>
          </cell>
          <cell r="B23">
            <v>260</v>
          </cell>
          <cell r="C23">
            <v>235</v>
          </cell>
          <cell r="D23">
            <v>177</v>
          </cell>
          <cell r="E23">
            <v>200</v>
          </cell>
          <cell r="F23">
            <v>160</v>
          </cell>
          <cell r="G23">
            <v>213</v>
          </cell>
          <cell r="H23">
            <v>206.4</v>
          </cell>
          <cell r="I23">
            <v>3.2</v>
          </cell>
        </row>
        <row r="24">
          <cell r="A24">
            <v>23</v>
          </cell>
          <cell r="B24">
            <v>300</v>
          </cell>
          <cell r="C24">
            <v>290</v>
          </cell>
          <cell r="D24">
            <v>205</v>
          </cell>
          <cell r="E24">
            <v>243</v>
          </cell>
          <cell r="F24">
            <v>196</v>
          </cell>
          <cell r="G24">
            <v>283</v>
          </cell>
          <cell r="H24">
            <v>246.8</v>
          </cell>
          <cell r="I24">
            <v>14.7</v>
          </cell>
        </row>
        <row r="25">
          <cell r="A25">
            <v>24</v>
          </cell>
          <cell r="B25">
            <v>340</v>
          </cell>
          <cell r="C25">
            <v>300</v>
          </cell>
          <cell r="D25">
            <v>240</v>
          </cell>
          <cell r="E25">
            <v>240</v>
          </cell>
          <cell r="F25">
            <v>226</v>
          </cell>
          <cell r="G25">
            <v>293</v>
          </cell>
          <cell r="H25">
            <v>269.2</v>
          </cell>
          <cell r="I25">
            <v>8.8000000000000007</v>
          </cell>
        </row>
        <row r="26">
          <cell r="A26">
            <v>25</v>
          </cell>
          <cell r="B26">
            <v>327</v>
          </cell>
          <cell r="C26">
            <v>280</v>
          </cell>
          <cell r="D26">
            <v>220</v>
          </cell>
          <cell r="E26">
            <v>260</v>
          </cell>
          <cell r="F26">
            <v>200</v>
          </cell>
          <cell r="G26">
            <v>266</v>
          </cell>
          <cell r="H26">
            <v>257.39999999999998</v>
          </cell>
          <cell r="I26">
            <v>3.3</v>
          </cell>
        </row>
        <row r="27">
          <cell r="A27">
            <v>26</v>
          </cell>
          <cell r="B27">
            <v>500</v>
          </cell>
          <cell r="C27">
            <v>320</v>
          </cell>
          <cell r="D27">
            <v>200</v>
          </cell>
          <cell r="E27">
            <v>209</v>
          </cell>
          <cell r="F27">
            <v>173</v>
          </cell>
          <cell r="G27">
            <v>270</v>
          </cell>
          <cell r="H27">
            <v>280.39999999999998</v>
          </cell>
          <cell r="I27">
            <v>-3.7089871611982805</v>
          </cell>
        </row>
        <row r="28">
          <cell r="A28">
            <v>27</v>
          </cell>
          <cell r="B28">
            <v>605</v>
          </cell>
          <cell r="C28">
            <v>300</v>
          </cell>
          <cell r="D28">
            <v>200</v>
          </cell>
          <cell r="E28">
            <v>190</v>
          </cell>
          <cell r="F28">
            <v>133</v>
          </cell>
          <cell r="G28">
            <v>280</v>
          </cell>
          <cell r="H28">
            <v>285.60000000000002</v>
          </cell>
          <cell r="I28">
            <v>-1.9607843137254981</v>
          </cell>
        </row>
        <row r="29">
          <cell r="A29">
            <v>28</v>
          </cell>
          <cell r="B29">
            <v>28</v>
          </cell>
          <cell r="C29">
            <v>28</v>
          </cell>
          <cell r="D29">
            <v>28</v>
          </cell>
          <cell r="E29">
            <v>28</v>
          </cell>
          <cell r="F29">
            <v>28</v>
          </cell>
          <cell r="H29">
            <v>28</v>
          </cell>
        </row>
        <row r="30">
          <cell r="A30">
            <v>29</v>
          </cell>
          <cell r="B30">
            <v>29</v>
          </cell>
          <cell r="C30">
            <v>29</v>
          </cell>
          <cell r="D30">
            <v>29</v>
          </cell>
          <cell r="E30">
            <v>29</v>
          </cell>
          <cell r="F30">
            <v>29</v>
          </cell>
          <cell r="H30">
            <v>29</v>
          </cell>
        </row>
        <row r="31">
          <cell r="A31">
            <v>30</v>
          </cell>
          <cell r="B31">
            <v>233</v>
          </cell>
          <cell r="C31">
            <v>200</v>
          </cell>
          <cell r="D31">
            <v>166</v>
          </cell>
          <cell r="E31">
            <v>180</v>
          </cell>
          <cell r="F31">
            <v>163</v>
          </cell>
          <cell r="G31">
            <v>180</v>
          </cell>
          <cell r="H31">
            <v>188.4</v>
          </cell>
          <cell r="I31">
            <v>-4.5</v>
          </cell>
        </row>
        <row r="32">
          <cell r="A32">
            <v>31</v>
          </cell>
          <cell r="B32">
            <v>180</v>
          </cell>
          <cell r="C32">
            <v>130</v>
          </cell>
          <cell r="D32">
            <v>175</v>
          </cell>
          <cell r="E32">
            <v>157</v>
          </cell>
          <cell r="F32">
            <v>107</v>
          </cell>
          <cell r="G32">
            <v>150</v>
          </cell>
          <cell r="H32">
            <v>149.80000000000001</v>
          </cell>
          <cell r="I32">
            <v>0.1</v>
          </cell>
        </row>
        <row r="33">
          <cell r="A33">
            <v>32</v>
          </cell>
          <cell r="B33">
            <v>140</v>
          </cell>
          <cell r="C33">
            <v>160</v>
          </cell>
          <cell r="D33">
            <v>147</v>
          </cell>
          <cell r="E33">
            <v>160</v>
          </cell>
          <cell r="F33">
            <v>150</v>
          </cell>
          <cell r="G33">
            <v>160</v>
          </cell>
          <cell r="H33">
            <v>151.4</v>
          </cell>
          <cell r="I33">
            <v>5.7</v>
          </cell>
        </row>
        <row r="34">
          <cell r="A34">
            <v>33</v>
          </cell>
          <cell r="B34">
            <v>203</v>
          </cell>
          <cell r="C34">
            <v>230</v>
          </cell>
          <cell r="D34">
            <v>157</v>
          </cell>
          <cell r="E34">
            <v>180</v>
          </cell>
          <cell r="F34">
            <v>153</v>
          </cell>
          <cell r="G34">
            <v>153</v>
          </cell>
          <cell r="H34">
            <v>184.6</v>
          </cell>
          <cell r="I34">
            <v>-17.100000000000001</v>
          </cell>
        </row>
        <row r="35">
          <cell r="A35">
            <v>34</v>
          </cell>
          <cell r="B35">
            <v>196</v>
          </cell>
          <cell r="C35">
            <v>220</v>
          </cell>
          <cell r="D35">
            <v>152</v>
          </cell>
          <cell r="E35">
            <v>160</v>
          </cell>
          <cell r="F35">
            <v>160</v>
          </cell>
          <cell r="G35">
            <v>160</v>
          </cell>
          <cell r="H35">
            <v>177.6</v>
          </cell>
          <cell r="I35">
            <v>-9.9</v>
          </cell>
        </row>
        <row r="36">
          <cell r="A36">
            <v>35</v>
          </cell>
          <cell r="B36">
            <v>166</v>
          </cell>
          <cell r="C36">
            <v>130</v>
          </cell>
          <cell r="D36">
            <v>135</v>
          </cell>
          <cell r="E36">
            <v>140</v>
          </cell>
          <cell r="F36">
            <v>140</v>
          </cell>
          <cell r="G36">
            <v>140</v>
          </cell>
          <cell r="H36">
            <v>142.19999999999999</v>
          </cell>
          <cell r="I36">
            <v>-1.5</v>
          </cell>
        </row>
        <row r="37">
          <cell r="A37">
            <v>36</v>
          </cell>
          <cell r="B37">
            <v>170</v>
          </cell>
          <cell r="C37">
            <v>150</v>
          </cell>
          <cell r="D37">
            <v>137</v>
          </cell>
          <cell r="E37">
            <v>143</v>
          </cell>
          <cell r="F37">
            <v>147</v>
          </cell>
          <cell r="G37">
            <v>153</v>
          </cell>
          <cell r="H37">
            <v>149.4</v>
          </cell>
          <cell r="I37">
            <v>2.4</v>
          </cell>
        </row>
        <row r="38">
          <cell r="A38">
            <v>37</v>
          </cell>
          <cell r="B38">
            <v>193</v>
          </cell>
          <cell r="C38">
            <v>160</v>
          </cell>
          <cell r="D38">
            <v>145</v>
          </cell>
          <cell r="E38">
            <v>152</v>
          </cell>
          <cell r="F38">
            <v>140</v>
          </cell>
          <cell r="G38">
            <v>153</v>
          </cell>
          <cell r="H38">
            <v>158</v>
          </cell>
          <cell r="I38">
            <v>-3.2</v>
          </cell>
        </row>
        <row r="39">
          <cell r="A39">
            <v>38</v>
          </cell>
          <cell r="B39">
            <v>213</v>
          </cell>
          <cell r="C39">
            <v>200</v>
          </cell>
          <cell r="D39">
            <v>155</v>
          </cell>
          <cell r="E39">
            <v>180</v>
          </cell>
          <cell r="F39">
            <v>170</v>
          </cell>
          <cell r="G39">
            <v>150</v>
          </cell>
          <cell r="H39">
            <v>183.6</v>
          </cell>
          <cell r="I39">
            <v>-18.3</v>
          </cell>
        </row>
        <row r="40">
          <cell r="A40">
            <v>39</v>
          </cell>
          <cell r="B40">
            <v>175</v>
          </cell>
          <cell r="C40">
            <v>120</v>
          </cell>
          <cell r="D40">
            <v>187</v>
          </cell>
          <cell r="E40">
            <v>180</v>
          </cell>
          <cell r="F40">
            <v>160</v>
          </cell>
          <cell r="G40">
            <v>160</v>
          </cell>
          <cell r="H40">
            <v>164.4</v>
          </cell>
          <cell r="I40">
            <v>-2.7</v>
          </cell>
        </row>
        <row r="41">
          <cell r="A41">
            <v>40</v>
          </cell>
          <cell r="B41">
            <v>200</v>
          </cell>
          <cell r="C41">
            <v>173</v>
          </cell>
          <cell r="D41">
            <v>155</v>
          </cell>
          <cell r="E41">
            <v>168</v>
          </cell>
          <cell r="F41">
            <v>163</v>
          </cell>
          <cell r="G41">
            <v>160</v>
          </cell>
          <cell r="H41">
            <v>171.8</v>
          </cell>
          <cell r="I41">
            <v>-6.9</v>
          </cell>
        </row>
        <row r="42">
          <cell r="A42">
            <v>41</v>
          </cell>
          <cell r="B42">
            <v>200</v>
          </cell>
          <cell r="C42">
            <v>125</v>
          </cell>
          <cell r="D42">
            <v>120</v>
          </cell>
          <cell r="E42">
            <v>153</v>
          </cell>
          <cell r="F42">
            <v>180</v>
          </cell>
          <cell r="G42">
            <v>130</v>
          </cell>
          <cell r="H42">
            <v>155.6</v>
          </cell>
          <cell r="I42">
            <v>-16.5</v>
          </cell>
        </row>
        <row r="43">
          <cell r="A43">
            <v>42</v>
          </cell>
          <cell r="B43">
            <v>180</v>
          </cell>
          <cell r="C43">
            <v>140</v>
          </cell>
          <cell r="D43">
            <v>135</v>
          </cell>
          <cell r="E43">
            <v>163</v>
          </cell>
          <cell r="F43">
            <v>123</v>
          </cell>
          <cell r="G43">
            <v>140</v>
          </cell>
          <cell r="H43">
            <v>148.19999999999999</v>
          </cell>
          <cell r="I43">
            <v>-5.5</v>
          </cell>
        </row>
        <row r="44">
          <cell r="A44">
            <v>43</v>
          </cell>
          <cell r="B44">
            <v>43</v>
          </cell>
          <cell r="C44">
            <v>43</v>
          </cell>
          <cell r="D44">
            <v>43</v>
          </cell>
          <cell r="E44">
            <v>43</v>
          </cell>
          <cell r="F44">
            <v>43</v>
          </cell>
          <cell r="G44">
            <v>43</v>
          </cell>
          <cell r="H44">
            <v>43</v>
          </cell>
        </row>
        <row r="45">
          <cell r="A45">
            <v>44</v>
          </cell>
          <cell r="B45">
            <v>44</v>
          </cell>
          <cell r="C45">
            <v>44</v>
          </cell>
          <cell r="D45">
            <v>44</v>
          </cell>
          <cell r="E45">
            <v>44</v>
          </cell>
          <cell r="F45">
            <v>44</v>
          </cell>
          <cell r="G45">
            <v>44</v>
          </cell>
          <cell r="H45">
            <v>44</v>
          </cell>
        </row>
        <row r="46">
          <cell r="A46">
            <v>45</v>
          </cell>
          <cell r="B46">
            <v>210</v>
          </cell>
          <cell r="C46">
            <v>200</v>
          </cell>
          <cell r="D46">
            <v>262</v>
          </cell>
          <cell r="E46">
            <v>242</v>
          </cell>
          <cell r="F46">
            <v>153</v>
          </cell>
          <cell r="G46">
            <v>163</v>
          </cell>
          <cell r="H46">
            <v>213.4</v>
          </cell>
          <cell r="I46">
            <v>-23.6</v>
          </cell>
        </row>
        <row r="47">
          <cell r="A47">
            <v>46</v>
          </cell>
          <cell r="B47">
            <v>170</v>
          </cell>
          <cell r="C47">
            <v>175</v>
          </cell>
          <cell r="D47">
            <v>225</v>
          </cell>
          <cell r="E47">
            <v>200</v>
          </cell>
          <cell r="F47">
            <v>186</v>
          </cell>
          <cell r="G47">
            <v>200</v>
          </cell>
          <cell r="H47">
            <v>191.2</v>
          </cell>
          <cell r="I47">
            <v>4.5999999999999996</v>
          </cell>
        </row>
        <row r="48">
          <cell r="A48">
            <v>47</v>
          </cell>
          <cell r="B48">
            <v>200</v>
          </cell>
          <cell r="C48">
            <v>250</v>
          </cell>
          <cell r="D48">
            <v>193</v>
          </cell>
          <cell r="E48">
            <v>210</v>
          </cell>
          <cell r="F48">
            <v>156</v>
          </cell>
          <cell r="G48">
            <v>150</v>
          </cell>
          <cell r="H48">
            <v>201.8</v>
          </cell>
          <cell r="I48">
            <v>-25.7</v>
          </cell>
        </row>
        <row r="49">
          <cell r="A49">
            <v>48</v>
          </cell>
          <cell r="B49">
            <v>48</v>
          </cell>
          <cell r="C49">
            <v>48</v>
          </cell>
          <cell r="D49">
            <v>48</v>
          </cell>
          <cell r="E49">
            <v>48</v>
          </cell>
          <cell r="F49">
            <v>48</v>
          </cell>
          <cell r="G49">
            <v>48</v>
          </cell>
          <cell r="H49">
            <v>48</v>
          </cell>
        </row>
        <row r="50">
          <cell r="A50">
            <v>49</v>
          </cell>
          <cell r="B50">
            <v>200</v>
          </cell>
          <cell r="C50">
            <v>200</v>
          </cell>
          <cell r="D50">
            <v>225</v>
          </cell>
          <cell r="E50">
            <v>233</v>
          </cell>
          <cell r="F50">
            <v>188</v>
          </cell>
          <cell r="G50">
            <v>160</v>
          </cell>
          <cell r="H50">
            <v>209.2</v>
          </cell>
          <cell r="I50">
            <v>-23.5</v>
          </cell>
        </row>
        <row r="51">
          <cell r="A51">
            <v>50</v>
          </cell>
          <cell r="B51">
            <v>240</v>
          </cell>
          <cell r="C51">
            <v>201</v>
          </cell>
          <cell r="D51">
            <v>160</v>
          </cell>
          <cell r="E51">
            <v>187</v>
          </cell>
          <cell r="F51">
            <v>145</v>
          </cell>
          <cell r="G51">
            <v>195</v>
          </cell>
          <cell r="H51">
            <v>186.6</v>
          </cell>
          <cell r="I51">
            <v>4.5</v>
          </cell>
        </row>
        <row r="52">
          <cell r="A52">
            <v>51</v>
          </cell>
          <cell r="B52">
            <v>235</v>
          </cell>
          <cell r="C52">
            <v>270</v>
          </cell>
          <cell r="D52">
            <v>138</v>
          </cell>
          <cell r="E52">
            <v>172</v>
          </cell>
          <cell r="F52">
            <v>107</v>
          </cell>
          <cell r="G52">
            <v>152</v>
          </cell>
          <cell r="H52">
            <v>184.4</v>
          </cell>
          <cell r="I52">
            <v>-17.600000000000001</v>
          </cell>
        </row>
        <row r="53">
          <cell r="A53">
            <v>52</v>
          </cell>
          <cell r="B53">
            <v>240</v>
          </cell>
          <cell r="C53">
            <v>185</v>
          </cell>
          <cell r="D53">
            <v>145</v>
          </cell>
          <cell r="E53">
            <v>152</v>
          </cell>
          <cell r="F53">
            <v>120</v>
          </cell>
          <cell r="G53">
            <v>155</v>
          </cell>
          <cell r="H53">
            <v>168.4</v>
          </cell>
          <cell r="I53">
            <v>-8</v>
          </cell>
        </row>
        <row r="54">
          <cell r="A54">
            <v>53</v>
          </cell>
          <cell r="B54">
            <v>215</v>
          </cell>
          <cell r="C54">
            <v>190</v>
          </cell>
          <cell r="D54">
            <v>140</v>
          </cell>
          <cell r="E54">
            <v>180</v>
          </cell>
          <cell r="F54">
            <v>140</v>
          </cell>
          <cell r="G54">
            <v>169</v>
          </cell>
          <cell r="H54">
            <v>173</v>
          </cell>
          <cell r="I54">
            <v>-2.2999999999999998</v>
          </cell>
        </row>
        <row r="55">
          <cell r="A55">
            <v>54</v>
          </cell>
          <cell r="B55">
            <v>54</v>
          </cell>
          <cell r="C55">
            <v>54</v>
          </cell>
          <cell r="D55">
            <v>54</v>
          </cell>
          <cell r="E55">
            <v>54</v>
          </cell>
          <cell r="F55">
            <v>54</v>
          </cell>
          <cell r="G55">
            <v>54</v>
          </cell>
          <cell r="H55">
            <v>54</v>
          </cell>
        </row>
        <row r="56">
          <cell r="A56">
            <v>55</v>
          </cell>
          <cell r="B56">
            <v>240</v>
          </cell>
          <cell r="C56">
            <v>210</v>
          </cell>
          <cell r="D56">
            <v>145</v>
          </cell>
          <cell r="E56">
            <v>220</v>
          </cell>
          <cell r="F56">
            <v>140</v>
          </cell>
          <cell r="G56">
            <v>183</v>
          </cell>
          <cell r="H56">
            <v>191</v>
          </cell>
          <cell r="I56">
            <v>-4.2</v>
          </cell>
        </row>
        <row r="57">
          <cell r="A57">
            <v>56</v>
          </cell>
          <cell r="B57">
            <v>300</v>
          </cell>
          <cell r="C57">
            <v>280</v>
          </cell>
          <cell r="D57">
            <v>235</v>
          </cell>
          <cell r="E57">
            <v>247</v>
          </cell>
          <cell r="F57">
            <v>217</v>
          </cell>
          <cell r="G57">
            <v>300</v>
          </cell>
          <cell r="H57">
            <v>255.8</v>
          </cell>
          <cell r="I57">
            <v>17.3</v>
          </cell>
        </row>
        <row r="58">
          <cell r="A58">
            <v>57</v>
          </cell>
          <cell r="B58">
            <v>240</v>
          </cell>
          <cell r="C58">
            <v>230</v>
          </cell>
          <cell r="D58">
            <v>210</v>
          </cell>
          <cell r="E58">
            <v>227</v>
          </cell>
          <cell r="F58">
            <v>201</v>
          </cell>
          <cell r="G58">
            <v>200</v>
          </cell>
          <cell r="H58">
            <v>221.6</v>
          </cell>
          <cell r="I58">
            <v>-9.6999999999999993</v>
          </cell>
        </row>
        <row r="59">
          <cell r="A59">
            <v>58</v>
          </cell>
          <cell r="B59">
            <v>58</v>
          </cell>
          <cell r="C59">
            <v>58</v>
          </cell>
          <cell r="D59">
            <v>58</v>
          </cell>
          <cell r="E59">
            <v>58</v>
          </cell>
          <cell r="F59">
            <v>58</v>
          </cell>
          <cell r="G59">
            <v>58</v>
          </cell>
          <cell r="H59">
            <v>58</v>
          </cell>
        </row>
        <row r="60">
          <cell r="A60">
            <v>59</v>
          </cell>
          <cell r="B60">
            <v>200</v>
          </cell>
          <cell r="C60">
            <v>170</v>
          </cell>
          <cell r="D60">
            <v>140</v>
          </cell>
          <cell r="E60">
            <v>180</v>
          </cell>
          <cell r="F60">
            <v>126</v>
          </cell>
          <cell r="G60">
            <v>172</v>
          </cell>
          <cell r="H60">
            <v>163.19999999999999</v>
          </cell>
          <cell r="I60">
            <v>5.4</v>
          </cell>
        </row>
        <row r="61">
          <cell r="A61">
            <v>60</v>
          </cell>
          <cell r="B61">
            <v>210</v>
          </cell>
          <cell r="C61">
            <v>170</v>
          </cell>
          <cell r="D61">
            <v>152</v>
          </cell>
          <cell r="E61">
            <v>180</v>
          </cell>
          <cell r="F61">
            <v>140</v>
          </cell>
          <cell r="G61">
            <v>178</v>
          </cell>
          <cell r="H61">
            <v>170.4</v>
          </cell>
          <cell r="I61">
            <v>4.5</v>
          </cell>
        </row>
        <row r="62">
          <cell r="A62">
            <v>61</v>
          </cell>
          <cell r="B62">
            <v>200</v>
          </cell>
          <cell r="C62">
            <v>200</v>
          </cell>
          <cell r="D62">
            <v>250</v>
          </cell>
          <cell r="E62">
            <v>218</v>
          </cell>
          <cell r="F62">
            <v>160</v>
          </cell>
          <cell r="G62">
            <v>206</v>
          </cell>
          <cell r="H62">
            <v>205.6</v>
          </cell>
          <cell r="I62">
            <v>0.2</v>
          </cell>
        </row>
        <row r="63">
          <cell r="A63">
            <v>62</v>
          </cell>
          <cell r="B63">
            <v>62</v>
          </cell>
          <cell r="C63">
            <v>62</v>
          </cell>
          <cell r="D63">
            <v>62</v>
          </cell>
          <cell r="E63">
            <v>62</v>
          </cell>
          <cell r="F63">
            <v>62</v>
          </cell>
          <cell r="G63">
            <v>62</v>
          </cell>
          <cell r="H63">
            <v>62</v>
          </cell>
        </row>
        <row r="64">
          <cell r="A64">
            <v>63</v>
          </cell>
          <cell r="B64">
            <v>200</v>
          </cell>
          <cell r="C64">
            <v>237</v>
          </cell>
          <cell r="D64">
            <v>218</v>
          </cell>
          <cell r="E64">
            <v>206</v>
          </cell>
          <cell r="F64">
            <v>181</v>
          </cell>
          <cell r="G64">
            <v>180</v>
          </cell>
          <cell r="H64">
            <v>208.4</v>
          </cell>
          <cell r="I64">
            <v>-13.6</v>
          </cell>
        </row>
        <row r="65">
          <cell r="A65">
            <v>64</v>
          </cell>
          <cell r="B65">
            <v>64</v>
          </cell>
          <cell r="C65">
            <v>64</v>
          </cell>
          <cell r="D65">
            <v>64</v>
          </cell>
          <cell r="E65">
            <v>64</v>
          </cell>
          <cell r="F65">
            <v>64</v>
          </cell>
          <cell r="G65">
            <v>64</v>
          </cell>
          <cell r="H65">
            <v>64</v>
          </cell>
        </row>
        <row r="66">
          <cell r="A66">
            <v>65</v>
          </cell>
          <cell r="B66">
            <v>65</v>
          </cell>
          <cell r="C66">
            <v>65</v>
          </cell>
          <cell r="D66">
            <v>65</v>
          </cell>
          <cell r="E66">
            <v>65</v>
          </cell>
          <cell r="F66">
            <v>65</v>
          </cell>
          <cell r="G66">
            <v>65</v>
          </cell>
          <cell r="H66">
            <v>65</v>
          </cell>
        </row>
        <row r="67">
          <cell r="A67">
            <v>66</v>
          </cell>
          <cell r="B67">
            <v>215</v>
          </cell>
          <cell r="C67">
            <v>230</v>
          </cell>
          <cell r="D67">
            <v>152</v>
          </cell>
          <cell r="E67">
            <v>213</v>
          </cell>
          <cell r="F67">
            <v>140</v>
          </cell>
          <cell r="G67">
            <v>181</v>
          </cell>
          <cell r="H67">
            <v>190</v>
          </cell>
          <cell r="I67">
            <v>-4.7</v>
          </cell>
        </row>
        <row r="68">
          <cell r="A68">
            <v>67</v>
          </cell>
          <cell r="B68">
            <v>185</v>
          </cell>
          <cell r="C68">
            <v>190</v>
          </cell>
          <cell r="D68">
            <v>152</v>
          </cell>
          <cell r="E68">
            <v>200</v>
          </cell>
          <cell r="F68">
            <v>106</v>
          </cell>
          <cell r="G68">
            <v>143</v>
          </cell>
          <cell r="H68">
            <v>166.6</v>
          </cell>
          <cell r="I68">
            <v>-14.2</v>
          </cell>
        </row>
        <row r="69">
          <cell r="A69">
            <v>68</v>
          </cell>
          <cell r="B69">
            <v>250</v>
          </cell>
          <cell r="C69">
            <v>260</v>
          </cell>
          <cell r="D69">
            <v>200</v>
          </cell>
          <cell r="E69">
            <v>230</v>
          </cell>
          <cell r="F69">
            <v>140</v>
          </cell>
          <cell r="G69">
            <v>182</v>
          </cell>
          <cell r="H69">
            <v>216</v>
          </cell>
          <cell r="I69">
            <v>-15.7</v>
          </cell>
        </row>
      </sheetData>
      <sheetData sheetId="2">
        <row r="2">
          <cell r="A2">
            <v>1</v>
          </cell>
          <cell r="B2">
            <v>140</v>
          </cell>
          <cell r="C2">
            <v>250</v>
          </cell>
          <cell r="D2">
            <v>176</v>
          </cell>
          <cell r="E2">
            <v>226</v>
          </cell>
          <cell r="F2">
            <v>200</v>
          </cell>
          <cell r="G2">
            <v>200</v>
          </cell>
          <cell r="H2">
            <v>198.4</v>
          </cell>
          <cell r="I2">
            <v>0.8</v>
          </cell>
        </row>
        <row r="3">
          <cell r="A3">
            <v>2</v>
          </cell>
          <cell r="B3">
            <v>2</v>
          </cell>
          <cell r="C3">
            <v>2</v>
          </cell>
          <cell r="D3">
            <v>2</v>
          </cell>
          <cell r="E3">
            <v>2</v>
          </cell>
          <cell r="F3">
            <v>2</v>
          </cell>
          <cell r="G3">
            <v>2</v>
          </cell>
        </row>
        <row r="4">
          <cell r="A4">
            <v>3</v>
          </cell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</row>
        <row r="5">
          <cell r="A5">
            <v>4</v>
          </cell>
          <cell r="B5">
            <v>173</v>
          </cell>
          <cell r="C5">
            <v>200</v>
          </cell>
          <cell r="D5">
            <v>140</v>
          </cell>
          <cell r="E5">
            <v>157</v>
          </cell>
          <cell r="F5">
            <v>133</v>
          </cell>
          <cell r="G5">
            <v>120</v>
          </cell>
          <cell r="H5">
            <v>160.6</v>
          </cell>
          <cell r="I5">
            <v>-25.3</v>
          </cell>
        </row>
        <row r="6">
          <cell r="A6">
            <v>5</v>
          </cell>
          <cell r="B6">
            <v>158</v>
          </cell>
          <cell r="C6">
            <v>148</v>
          </cell>
          <cell r="D6">
            <v>123</v>
          </cell>
          <cell r="E6">
            <v>168</v>
          </cell>
          <cell r="F6">
            <v>100</v>
          </cell>
          <cell r="G6">
            <v>93</v>
          </cell>
          <cell r="H6">
            <v>139.4</v>
          </cell>
          <cell r="I6">
            <v>-33.299999999999997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</row>
        <row r="8">
          <cell r="A8">
            <v>7</v>
          </cell>
          <cell r="B8">
            <v>7</v>
          </cell>
          <cell r="C8">
            <v>7</v>
          </cell>
          <cell r="D8">
            <v>7</v>
          </cell>
          <cell r="E8">
            <v>7</v>
          </cell>
          <cell r="F8">
            <v>7</v>
          </cell>
          <cell r="G8">
            <v>7</v>
          </cell>
        </row>
        <row r="9">
          <cell r="A9">
            <v>8</v>
          </cell>
          <cell r="B9">
            <v>8</v>
          </cell>
          <cell r="C9">
            <v>8</v>
          </cell>
          <cell r="D9">
            <v>8</v>
          </cell>
          <cell r="E9">
            <v>8</v>
          </cell>
          <cell r="F9">
            <v>8</v>
          </cell>
          <cell r="G9">
            <v>8</v>
          </cell>
        </row>
        <row r="10">
          <cell r="A10">
            <v>9</v>
          </cell>
          <cell r="B10">
            <v>130</v>
          </cell>
          <cell r="C10">
            <v>180</v>
          </cell>
          <cell r="D10">
            <v>98</v>
          </cell>
          <cell r="E10">
            <v>133</v>
          </cell>
          <cell r="F10">
            <v>100</v>
          </cell>
          <cell r="G10">
            <v>86</v>
          </cell>
          <cell r="H10">
            <v>128.19999999999999</v>
          </cell>
          <cell r="I10">
            <v>-32.9</v>
          </cell>
        </row>
        <row r="11">
          <cell r="A11">
            <v>10</v>
          </cell>
          <cell r="B11">
            <v>120</v>
          </cell>
          <cell r="C11">
            <v>160</v>
          </cell>
          <cell r="D11">
            <v>152</v>
          </cell>
          <cell r="E11">
            <v>158</v>
          </cell>
          <cell r="F11">
            <v>90</v>
          </cell>
          <cell r="G11">
            <v>96</v>
          </cell>
          <cell r="H11">
            <v>136</v>
          </cell>
          <cell r="I11">
            <v>-29.4</v>
          </cell>
        </row>
        <row r="12">
          <cell r="A12">
            <v>11</v>
          </cell>
          <cell r="B12">
            <v>133</v>
          </cell>
          <cell r="C12">
            <v>150</v>
          </cell>
          <cell r="D12">
            <v>100</v>
          </cell>
          <cell r="E12">
            <v>150</v>
          </cell>
          <cell r="F12">
            <v>100</v>
          </cell>
          <cell r="G12">
            <v>133</v>
          </cell>
          <cell r="H12">
            <v>126.6</v>
          </cell>
          <cell r="I12">
            <v>5.0999999999999996</v>
          </cell>
        </row>
        <row r="13">
          <cell r="A13">
            <v>12</v>
          </cell>
          <cell r="B13">
            <v>12</v>
          </cell>
          <cell r="C13">
            <v>12</v>
          </cell>
          <cell r="D13">
            <v>12</v>
          </cell>
          <cell r="E13">
            <v>12</v>
          </cell>
          <cell r="F13">
            <v>12</v>
          </cell>
          <cell r="G13">
            <v>12</v>
          </cell>
        </row>
        <row r="14">
          <cell r="A14">
            <v>13</v>
          </cell>
          <cell r="B14">
            <v>13</v>
          </cell>
          <cell r="C14">
            <v>13</v>
          </cell>
          <cell r="D14">
            <v>13</v>
          </cell>
          <cell r="E14">
            <v>13</v>
          </cell>
          <cell r="F14">
            <v>13</v>
          </cell>
          <cell r="G14">
            <v>13</v>
          </cell>
        </row>
        <row r="15">
          <cell r="A15">
            <v>14</v>
          </cell>
          <cell r="B15">
            <v>14</v>
          </cell>
          <cell r="C15">
            <v>14</v>
          </cell>
          <cell r="D15">
            <v>14</v>
          </cell>
          <cell r="E15">
            <v>14</v>
          </cell>
          <cell r="F15">
            <v>14</v>
          </cell>
          <cell r="G15">
            <v>14</v>
          </cell>
        </row>
        <row r="16">
          <cell r="A16">
            <v>15</v>
          </cell>
          <cell r="B16">
            <v>15</v>
          </cell>
          <cell r="C16">
            <v>15</v>
          </cell>
          <cell r="D16">
            <v>15</v>
          </cell>
          <cell r="E16">
            <v>15</v>
          </cell>
          <cell r="F16">
            <v>15</v>
          </cell>
          <cell r="G16">
            <v>15</v>
          </cell>
        </row>
        <row r="17">
          <cell r="A17">
            <v>16</v>
          </cell>
          <cell r="B17">
            <v>160</v>
          </cell>
          <cell r="C17">
            <v>160</v>
          </cell>
          <cell r="D17">
            <v>130</v>
          </cell>
          <cell r="E17">
            <v>140</v>
          </cell>
          <cell r="F17">
            <v>100</v>
          </cell>
          <cell r="G17">
            <v>73</v>
          </cell>
          <cell r="H17">
            <v>138</v>
          </cell>
          <cell r="I17">
            <v>-47.1</v>
          </cell>
        </row>
        <row r="18">
          <cell r="A18">
            <v>17</v>
          </cell>
          <cell r="B18">
            <v>17</v>
          </cell>
          <cell r="C18">
            <v>17</v>
          </cell>
          <cell r="D18">
            <v>17</v>
          </cell>
          <cell r="E18">
            <v>17</v>
          </cell>
          <cell r="F18">
            <v>17</v>
          </cell>
          <cell r="G18">
            <v>17</v>
          </cell>
        </row>
        <row r="19">
          <cell r="A19">
            <v>18</v>
          </cell>
          <cell r="B19">
            <v>18</v>
          </cell>
          <cell r="C19">
            <v>18</v>
          </cell>
          <cell r="D19">
            <v>18</v>
          </cell>
          <cell r="E19">
            <v>18</v>
          </cell>
          <cell r="F19">
            <v>18</v>
          </cell>
          <cell r="G19">
            <v>18</v>
          </cell>
        </row>
        <row r="20">
          <cell r="A20">
            <v>19</v>
          </cell>
          <cell r="B20">
            <v>19</v>
          </cell>
          <cell r="C20">
            <v>19</v>
          </cell>
          <cell r="D20">
            <v>19</v>
          </cell>
          <cell r="E20">
            <v>19</v>
          </cell>
          <cell r="F20">
            <v>19</v>
          </cell>
          <cell r="G20">
            <v>19</v>
          </cell>
        </row>
        <row r="21">
          <cell r="A21">
            <v>20</v>
          </cell>
          <cell r="B21">
            <v>20</v>
          </cell>
          <cell r="C21">
            <v>20</v>
          </cell>
          <cell r="D21">
            <v>20</v>
          </cell>
          <cell r="E21">
            <v>20</v>
          </cell>
          <cell r="F21">
            <v>20</v>
          </cell>
          <cell r="G21">
            <v>20</v>
          </cell>
        </row>
        <row r="22">
          <cell r="A22">
            <v>21</v>
          </cell>
          <cell r="B22">
            <v>153</v>
          </cell>
          <cell r="C22">
            <v>200</v>
          </cell>
          <cell r="D22">
            <v>100</v>
          </cell>
          <cell r="E22">
            <v>133</v>
          </cell>
          <cell r="F22">
            <v>110</v>
          </cell>
          <cell r="G22">
            <v>126</v>
          </cell>
          <cell r="H22">
            <v>139.19999999999999</v>
          </cell>
          <cell r="I22">
            <v>-9.5</v>
          </cell>
        </row>
        <row r="23">
          <cell r="A23">
            <v>22</v>
          </cell>
          <cell r="B23">
            <v>173</v>
          </cell>
          <cell r="C23">
            <v>195</v>
          </cell>
          <cell r="D23">
            <v>180</v>
          </cell>
          <cell r="E23">
            <v>180</v>
          </cell>
          <cell r="F23">
            <v>126</v>
          </cell>
          <cell r="G23">
            <v>120</v>
          </cell>
          <cell r="H23">
            <v>170.8</v>
          </cell>
          <cell r="I23">
            <v>-29.7</v>
          </cell>
        </row>
        <row r="24">
          <cell r="A24">
            <v>23</v>
          </cell>
          <cell r="B24">
            <v>240</v>
          </cell>
          <cell r="C24">
            <v>280</v>
          </cell>
          <cell r="D24">
            <v>200</v>
          </cell>
          <cell r="E24">
            <v>186</v>
          </cell>
          <cell r="F24">
            <v>200</v>
          </cell>
          <cell r="G24">
            <v>203</v>
          </cell>
          <cell r="H24">
            <v>221.2</v>
          </cell>
          <cell r="I24">
            <v>-8.1999999999999993</v>
          </cell>
        </row>
        <row r="25">
          <cell r="A25">
            <v>24</v>
          </cell>
          <cell r="B25">
            <v>24</v>
          </cell>
          <cell r="C25">
            <v>24</v>
          </cell>
          <cell r="D25">
            <v>24</v>
          </cell>
          <cell r="E25">
            <v>24</v>
          </cell>
          <cell r="F25">
            <v>24</v>
          </cell>
          <cell r="G25">
            <v>24</v>
          </cell>
        </row>
        <row r="26">
          <cell r="A26">
            <v>25</v>
          </cell>
          <cell r="B26">
            <v>25</v>
          </cell>
          <cell r="C26">
            <v>25</v>
          </cell>
          <cell r="D26">
            <v>25</v>
          </cell>
          <cell r="E26">
            <v>25</v>
          </cell>
          <cell r="F26">
            <v>25</v>
          </cell>
          <cell r="G26">
            <v>25</v>
          </cell>
        </row>
        <row r="27">
          <cell r="A27">
            <v>26</v>
          </cell>
          <cell r="B27">
            <v>26</v>
          </cell>
          <cell r="C27">
            <v>26</v>
          </cell>
          <cell r="D27">
            <v>26</v>
          </cell>
          <cell r="E27">
            <v>26</v>
          </cell>
          <cell r="F27">
            <v>26</v>
          </cell>
          <cell r="G27">
            <v>26</v>
          </cell>
        </row>
        <row r="28">
          <cell r="A28">
            <v>27</v>
          </cell>
          <cell r="B28">
            <v>27</v>
          </cell>
          <cell r="C28">
            <v>27</v>
          </cell>
          <cell r="D28">
            <v>27</v>
          </cell>
          <cell r="E28">
            <v>27</v>
          </cell>
          <cell r="F28">
            <v>27</v>
          </cell>
          <cell r="G28">
            <v>27</v>
          </cell>
        </row>
        <row r="29">
          <cell r="A29">
            <v>28</v>
          </cell>
          <cell r="B29">
            <v>28</v>
          </cell>
          <cell r="C29">
            <v>28</v>
          </cell>
          <cell r="D29">
            <v>28</v>
          </cell>
          <cell r="E29">
            <v>28</v>
          </cell>
          <cell r="F29">
            <v>28</v>
          </cell>
          <cell r="G29">
            <v>28</v>
          </cell>
        </row>
        <row r="30">
          <cell r="A30">
            <v>29</v>
          </cell>
          <cell r="B30">
            <v>29</v>
          </cell>
          <cell r="C30">
            <v>29</v>
          </cell>
          <cell r="D30">
            <v>29</v>
          </cell>
          <cell r="E30">
            <v>29</v>
          </cell>
          <cell r="F30">
            <v>29</v>
          </cell>
          <cell r="G30">
            <v>29</v>
          </cell>
        </row>
        <row r="31">
          <cell r="A31">
            <v>30</v>
          </cell>
          <cell r="B31">
            <v>196</v>
          </cell>
          <cell r="C31">
            <v>140</v>
          </cell>
          <cell r="D31">
            <v>135</v>
          </cell>
          <cell r="E31">
            <v>180</v>
          </cell>
          <cell r="F31">
            <v>153</v>
          </cell>
          <cell r="G31">
            <v>160</v>
          </cell>
          <cell r="H31">
            <v>160.80000000000001</v>
          </cell>
          <cell r="I31">
            <v>-0.5</v>
          </cell>
        </row>
        <row r="32">
          <cell r="A32">
            <v>31</v>
          </cell>
          <cell r="B32">
            <v>123</v>
          </cell>
          <cell r="C32">
            <v>120</v>
          </cell>
          <cell r="D32">
            <v>140</v>
          </cell>
          <cell r="E32">
            <v>147</v>
          </cell>
          <cell r="F32">
            <v>107</v>
          </cell>
          <cell r="G32">
            <v>130</v>
          </cell>
          <cell r="H32">
            <v>127.4</v>
          </cell>
          <cell r="I32">
            <v>2</v>
          </cell>
        </row>
        <row r="33">
          <cell r="A33">
            <v>32</v>
          </cell>
          <cell r="B33">
            <v>173</v>
          </cell>
          <cell r="C33">
            <v>140</v>
          </cell>
          <cell r="D33">
            <v>115</v>
          </cell>
          <cell r="E33">
            <v>153</v>
          </cell>
          <cell r="F33">
            <v>137</v>
          </cell>
          <cell r="G33">
            <v>140</v>
          </cell>
          <cell r="H33">
            <v>143.6</v>
          </cell>
          <cell r="I33">
            <v>-2.5</v>
          </cell>
        </row>
        <row r="34">
          <cell r="A34">
            <v>33</v>
          </cell>
          <cell r="B34">
            <v>180</v>
          </cell>
          <cell r="C34">
            <v>200</v>
          </cell>
          <cell r="D34">
            <v>142</v>
          </cell>
          <cell r="E34">
            <v>160</v>
          </cell>
          <cell r="F34">
            <v>157</v>
          </cell>
          <cell r="G34">
            <v>143</v>
          </cell>
          <cell r="H34">
            <v>167.8</v>
          </cell>
          <cell r="I34">
            <v>-14.8</v>
          </cell>
        </row>
        <row r="35">
          <cell r="A35">
            <v>34</v>
          </cell>
          <cell r="B35">
            <v>183</v>
          </cell>
          <cell r="C35">
            <v>160</v>
          </cell>
          <cell r="D35">
            <v>137</v>
          </cell>
          <cell r="E35">
            <v>160</v>
          </cell>
          <cell r="F35">
            <v>160</v>
          </cell>
          <cell r="G35">
            <v>143</v>
          </cell>
          <cell r="H35">
            <v>160</v>
          </cell>
          <cell r="I35">
            <v>-10.6</v>
          </cell>
        </row>
        <row r="36">
          <cell r="A36">
            <v>35</v>
          </cell>
          <cell r="B36">
            <v>133</v>
          </cell>
          <cell r="C36">
            <v>120</v>
          </cell>
          <cell r="D36">
            <v>100</v>
          </cell>
          <cell r="E36">
            <v>140</v>
          </cell>
          <cell r="F36">
            <v>147</v>
          </cell>
          <cell r="G36">
            <v>127</v>
          </cell>
          <cell r="H36">
            <v>128</v>
          </cell>
          <cell r="I36">
            <v>-0.8</v>
          </cell>
        </row>
        <row r="37">
          <cell r="A37">
            <v>36</v>
          </cell>
          <cell r="B37">
            <v>136</v>
          </cell>
          <cell r="C37">
            <v>130</v>
          </cell>
          <cell r="D37">
            <v>100</v>
          </cell>
          <cell r="E37">
            <v>143</v>
          </cell>
          <cell r="F37">
            <v>147</v>
          </cell>
          <cell r="G37">
            <v>140</v>
          </cell>
          <cell r="H37">
            <v>131.19999999999999</v>
          </cell>
          <cell r="I37">
            <v>6.7</v>
          </cell>
        </row>
        <row r="38">
          <cell r="A38">
            <v>37</v>
          </cell>
          <cell r="B38">
            <v>166</v>
          </cell>
          <cell r="C38">
            <v>140</v>
          </cell>
          <cell r="D38">
            <v>115</v>
          </cell>
          <cell r="E38">
            <v>147</v>
          </cell>
          <cell r="F38">
            <v>140</v>
          </cell>
          <cell r="G38">
            <v>140</v>
          </cell>
          <cell r="H38">
            <v>141.6</v>
          </cell>
          <cell r="I38">
            <v>-1.1000000000000001</v>
          </cell>
        </row>
        <row r="39">
          <cell r="A39">
            <v>38</v>
          </cell>
          <cell r="B39">
            <v>193</v>
          </cell>
          <cell r="C39">
            <v>160</v>
          </cell>
          <cell r="D39">
            <v>130</v>
          </cell>
          <cell r="E39">
            <v>160</v>
          </cell>
          <cell r="F39">
            <v>143</v>
          </cell>
          <cell r="G39">
            <v>140</v>
          </cell>
          <cell r="H39">
            <v>157.19999999999999</v>
          </cell>
          <cell r="I39">
            <v>-10.9</v>
          </cell>
        </row>
        <row r="40">
          <cell r="A40">
            <v>39</v>
          </cell>
          <cell r="B40">
            <v>146</v>
          </cell>
          <cell r="C40">
            <v>100</v>
          </cell>
          <cell r="D40">
            <v>120</v>
          </cell>
          <cell r="E40">
            <v>160</v>
          </cell>
          <cell r="F40">
            <v>160</v>
          </cell>
          <cell r="G40">
            <v>140</v>
          </cell>
          <cell r="H40">
            <v>137.19999999999999</v>
          </cell>
          <cell r="I40">
            <v>2</v>
          </cell>
        </row>
        <row r="41">
          <cell r="A41">
            <v>40</v>
          </cell>
          <cell r="B41">
            <v>40</v>
          </cell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</row>
        <row r="42">
          <cell r="A42">
            <v>41</v>
          </cell>
          <cell r="B42">
            <v>160</v>
          </cell>
          <cell r="C42">
            <v>120</v>
          </cell>
          <cell r="D42">
            <v>105</v>
          </cell>
          <cell r="E42">
            <v>140</v>
          </cell>
          <cell r="F42">
            <v>120</v>
          </cell>
          <cell r="G42">
            <v>107</v>
          </cell>
          <cell r="H42">
            <v>129</v>
          </cell>
          <cell r="I42">
            <v>-17.100000000000001</v>
          </cell>
        </row>
        <row r="43">
          <cell r="A43">
            <v>42</v>
          </cell>
          <cell r="B43">
            <v>165</v>
          </cell>
          <cell r="C43">
            <v>150</v>
          </cell>
          <cell r="D43">
            <v>110</v>
          </cell>
          <cell r="E43">
            <v>170</v>
          </cell>
          <cell r="F43">
            <v>127</v>
          </cell>
          <cell r="G43">
            <v>122</v>
          </cell>
          <cell r="H43">
            <v>144.4</v>
          </cell>
          <cell r="I43">
            <v>-15.5</v>
          </cell>
        </row>
        <row r="44">
          <cell r="A44">
            <v>43</v>
          </cell>
          <cell r="B44">
            <v>135</v>
          </cell>
          <cell r="C44">
            <v>192</v>
          </cell>
          <cell r="D44">
            <v>147</v>
          </cell>
          <cell r="E44">
            <v>182</v>
          </cell>
          <cell r="F44">
            <v>148</v>
          </cell>
          <cell r="G44">
            <v>140</v>
          </cell>
          <cell r="H44">
            <v>160.80000000000001</v>
          </cell>
          <cell r="I44">
            <v>-12.9</v>
          </cell>
        </row>
        <row r="45">
          <cell r="A45">
            <v>44</v>
          </cell>
          <cell r="B45">
            <v>44</v>
          </cell>
          <cell r="C45">
            <v>44</v>
          </cell>
          <cell r="D45">
            <v>44</v>
          </cell>
          <cell r="E45">
            <v>44</v>
          </cell>
          <cell r="F45">
            <v>44</v>
          </cell>
          <cell r="G45">
            <v>44</v>
          </cell>
        </row>
        <row r="46">
          <cell r="A46">
            <v>45</v>
          </cell>
          <cell r="B46">
            <v>160</v>
          </cell>
          <cell r="C46">
            <v>155</v>
          </cell>
          <cell r="D46">
            <v>162</v>
          </cell>
          <cell r="E46">
            <v>192</v>
          </cell>
          <cell r="F46">
            <v>128</v>
          </cell>
          <cell r="G46">
            <v>113</v>
          </cell>
          <cell r="H46">
            <v>159.4</v>
          </cell>
          <cell r="I46">
            <v>-29.1</v>
          </cell>
        </row>
        <row r="47">
          <cell r="A47">
            <v>46</v>
          </cell>
          <cell r="B47">
            <v>120</v>
          </cell>
          <cell r="C47">
            <v>160</v>
          </cell>
          <cell r="D47">
            <v>157</v>
          </cell>
          <cell r="E47">
            <v>175</v>
          </cell>
          <cell r="F47">
            <v>141</v>
          </cell>
          <cell r="G47">
            <v>138</v>
          </cell>
          <cell r="H47">
            <v>150.6</v>
          </cell>
          <cell r="I47">
            <v>-8.4</v>
          </cell>
        </row>
        <row r="48">
          <cell r="A48">
            <v>47</v>
          </cell>
          <cell r="B48">
            <v>120</v>
          </cell>
          <cell r="C48">
            <v>250</v>
          </cell>
          <cell r="D48">
            <v>132</v>
          </cell>
          <cell r="E48">
            <v>158</v>
          </cell>
          <cell r="F48">
            <v>123</v>
          </cell>
          <cell r="G48">
            <v>110</v>
          </cell>
          <cell r="H48">
            <v>156.6</v>
          </cell>
          <cell r="I48">
            <v>-29.8</v>
          </cell>
        </row>
        <row r="49">
          <cell r="A49">
            <v>48</v>
          </cell>
          <cell r="B49">
            <v>48</v>
          </cell>
          <cell r="C49">
            <v>48</v>
          </cell>
          <cell r="D49">
            <v>48</v>
          </cell>
          <cell r="E49">
            <v>48</v>
          </cell>
          <cell r="F49">
            <v>48</v>
          </cell>
          <cell r="G49">
            <v>48</v>
          </cell>
        </row>
        <row r="50">
          <cell r="A50">
            <v>49</v>
          </cell>
          <cell r="B50">
            <v>110</v>
          </cell>
          <cell r="C50">
            <v>95</v>
          </cell>
          <cell r="D50">
            <v>137</v>
          </cell>
          <cell r="E50">
            <v>178</v>
          </cell>
          <cell r="F50">
            <v>118</v>
          </cell>
          <cell r="G50">
            <v>110</v>
          </cell>
          <cell r="H50">
            <v>127.6</v>
          </cell>
          <cell r="I50">
            <v>-13.8</v>
          </cell>
        </row>
        <row r="51">
          <cell r="A51">
            <v>50</v>
          </cell>
          <cell r="B51">
            <v>200</v>
          </cell>
          <cell r="C51">
            <v>159</v>
          </cell>
          <cell r="D51">
            <v>130</v>
          </cell>
          <cell r="E51">
            <v>182</v>
          </cell>
          <cell r="F51">
            <v>103</v>
          </cell>
          <cell r="G51">
            <v>140</v>
          </cell>
          <cell r="H51">
            <v>154.80000000000001</v>
          </cell>
          <cell r="I51">
            <v>-9.6</v>
          </cell>
        </row>
        <row r="52">
          <cell r="A52">
            <v>51</v>
          </cell>
          <cell r="B52">
            <v>195</v>
          </cell>
          <cell r="C52">
            <v>180</v>
          </cell>
          <cell r="D52">
            <v>95</v>
          </cell>
          <cell r="E52">
            <v>163</v>
          </cell>
          <cell r="F52">
            <v>110</v>
          </cell>
          <cell r="G52">
            <v>125</v>
          </cell>
          <cell r="H52">
            <v>148.6</v>
          </cell>
          <cell r="I52">
            <v>-15.9</v>
          </cell>
        </row>
        <row r="53">
          <cell r="A53">
            <v>52</v>
          </cell>
          <cell r="B53">
            <v>195</v>
          </cell>
          <cell r="C53">
            <v>188</v>
          </cell>
          <cell r="D53">
            <v>121</v>
          </cell>
          <cell r="E53">
            <v>155</v>
          </cell>
          <cell r="F53">
            <v>92</v>
          </cell>
          <cell r="G53">
            <v>142</v>
          </cell>
          <cell r="H53">
            <v>150.19999999999999</v>
          </cell>
          <cell r="I53">
            <v>-5.5</v>
          </cell>
        </row>
        <row r="54">
          <cell r="A54">
            <v>53</v>
          </cell>
          <cell r="B54">
            <v>160</v>
          </cell>
          <cell r="C54">
            <v>140</v>
          </cell>
          <cell r="D54">
            <v>120</v>
          </cell>
          <cell r="E54">
            <v>150</v>
          </cell>
          <cell r="F54">
            <v>120</v>
          </cell>
          <cell r="G54">
            <v>123</v>
          </cell>
          <cell r="H54">
            <v>138</v>
          </cell>
          <cell r="I54">
            <v>-10.9</v>
          </cell>
        </row>
        <row r="55">
          <cell r="A55">
            <v>54</v>
          </cell>
          <cell r="B55">
            <v>54</v>
          </cell>
          <cell r="C55">
            <v>54</v>
          </cell>
          <cell r="D55">
            <v>54</v>
          </cell>
          <cell r="E55">
            <v>54</v>
          </cell>
          <cell r="F55">
            <v>54</v>
          </cell>
          <cell r="G55">
            <v>54</v>
          </cell>
        </row>
        <row r="56">
          <cell r="A56">
            <v>55</v>
          </cell>
          <cell r="B56">
            <v>190</v>
          </cell>
          <cell r="C56">
            <v>170</v>
          </cell>
          <cell r="D56">
            <v>140</v>
          </cell>
          <cell r="E56">
            <v>196</v>
          </cell>
          <cell r="F56">
            <v>120</v>
          </cell>
          <cell r="G56">
            <v>140</v>
          </cell>
          <cell r="H56">
            <v>163.19999999999999</v>
          </cell>
          <cell r="I56">
            <v>-14.2</v>
          </cell>
        </row>
        <row r="57">
          <cell r="A57">
            <v>56</v>
          </cell>
          <cell r="B57">
            <v>147</v>
          </cell>
          <cell r="C57">
            <v>120</v>
          </cell>
          <cell r="D57">
            <v>105</v>
          </cell>
          <cell r="E57">
            <v>123</v>
          </cell>
          <cell r="F57">
            <v>87</v>
          </cell>
          <cell r="G57">
            <v>93</v>
          </cell>
          <cell r="H57">
            <v>116.4</v>
          </cell>
          <cell r="I57">
            <v>-20.100000000000001</v>
          </cell>
        </row>
        <row r="58">
          <cell r="A58">
            <v>57</v>
          </cell>
          <cell r="B58">
            <v>57</v>
          </cell>
          <cell r="C58">
            <v>57</v>
          </cell>
          <cell r="D58">
            <v>57</v>
          </cell>
          <cell r="E58">
            <v>57</v>
          </cell>
          <cell r="F58">
            <v>57</v>
          </cell>
          <cell r="G58">
            <v>57</v>
          </cell>
        </row>
        <row r="59">
          <cell r="A59">
            <v>58</v>
          </cell>
          <cell r="B59">
            <v>58</v>
          </cell>
          <cell r="C59">
            <v>58</v>
          </cell>
          <cell r="D59">
            <v>58</v>
          </cell>
          <cell r="E59">
            <v>58</v>
          </cell>
          <cell r="F59">
            <v>58</v>
          </cell>
          <cell r="G59">
            <v>58</v>
          </cell>
        </row>
        <row r="60">
          <cell r="A60">
            <v>59</v>
          </cell>
          <cell r="B60">
            <v>140</v>
          </cell>
          <cell r="C60">
            <v>130</v>
          </cell>
          <cell r="D60">
            <v>117</v>
          </cell>
          <cell r="E60">
            <v>150</v>
          </cell>
          <cell r="F60">
            <v>100</v>
          </cell>
          <cell r="G60">
            <v>123</v>
          </cell>
          <cell r="H60">
            <v>127.4</v>
          </cell>
          <cell r="I60">
            <v>-3.5</v>
          </cell>
        </row>
        <row r="61">
          <cell r="A61">
            <v>60</v>
          </cell>
          <cell r="B61">
            <v>150</v>
          </cell>
          <cell r="C61">
            <v>100</v>
          </cell>
          <cell r="D61">
            <v>102</v>
          </cell>
          <cell r="E61">
            <v>133</v>
          </cell>
          <cell r="F61">
            <v>83</v>
          </cell>
          <cell r="G61">
            <v>93</v>
          </cell>
          <cell r="H61">
            <v>113.6</v>
          </cell>
          <cell r="I61">
            <v>-18.100000000000001</v>
          </cell>
        </row>
        <row r="62">
          <cell r="A62">
            <v>61</v>
          </cell>
          <cell r="B62">
            <v>170</v>
          </cell>
          <cell r="C62">
            <v>172</v>
          </cell>
          <cell r="D62">
            <v>175</v>
          </cell>
          <cell r="E62">
            <v>200</v>
          </cell>
          <cell r="F62">
            <v>138</v>
          </cell>
          <cell r="G62">
            <v>116</v>
          </cell>
          <cell r="H62">
            <v>171</v>
          </cell>
          <cell r="I62">
            <v>-32.200000000000003</v>
          </cell>
        </row>
        <row r="63">
          <cell r="A63">
            <v>62</v>
          </cell>
          <cell r="B63">
            <v>62</v>
          </cell>
          <cell r="C63">
            <v>62</v>
          </cell>
          <cell r="D63">
            <v>62</v>
          </cell>
          <cell r="E63">
            <v>62</v>
          </cell>
          <cell r="F63">
            <v>62</v>
          </cell>
          <cell r="G63">
            <v>62</v>
          </cell>
        </row>
        <row r="64">
          <cell r="A64">
            <v>63</v>
          </cell>
          <cell r="B64">
            <v>150</v>
          </cell>
          <cell r="C64">
            <v>200</v>
          </cell>
          <cell r="D64">
            <v>175</v>
          </cell>
          <cell r="E64">
            <v>175</v>
          </cell>
          <cell r="F64">
            <v>153</v>
          </cell>
          <cell r="G64">
            <v>130</v>
          </cell>
          <cell r="H64">
            <v>170.6</v>
          </cell>
          <cell r="I64">
            <v>-23.8</v>
          </cell>
        </row>
        <row r="65">
          <cell r="A65">
            <v>64</v>
          </cell>
          <cell r="B65">
            <v>64</v>
          </cell>
          <cell r="C65">
            <v>64</v>
          </cell>
          <cell r="D65">
            <v>64</v>
          </cell>
          <cell r="E65">
            <v>64</v>
          </cell>
          <cell r="F65">
            <v>64</v>
          </cell>
          <cell r="G65">
            <v>64</v>
          </cell>
        </row>
        <row r="66">
          <cell r="A66">
            <v>65</v>
          </cell>
          <cell r="B66">
            <v>65</v>
          </cell>
          <cell r="C66">
            <v>65</v>
          </cell>
          <cell r="D66">
            <v>65</v>
          </cell>
          <cell r="E66">
            <v>65</v>
          </cell>
          <cell r="F66">
            <v>65</v>
          </cell>
          <cell r="G66">
            <v>65</v>
          </cell>
        </row>
        <row r="67">
          <cell r="A67">
            <v>66</v>
          </cell>
          <cell r="B67">
            <v>180</v>
          </cell>
          <cell r="C67">
            <v>190</v>
          </cell>
          <cell r="D67">
            <v>130</v>
          </cell>
          <cell r="E67">
            <v>176</v>
          </cell>
          <cell r="F67">
            <v>120</v>
          </cell>
          <cell r="G67">
            <v>143</v>
          </cell>
          <cell r="H67">
            <v>159.19999999999999</v>
          </cell>
          <cell r="I67">
            <v>-10.199999999999999</v>
          </cell>
        </row>
        <row r="68">
          <cell r="A68">
            <v>67</v>
          </cell>
          <cell r="B68">
            <v>140</v>
          </cell>
          <cell r="C68">
            <v>150</v>
          </cell>
          <cell r="D68">
            <v>140</v>
          </cell>
          <cell r="E68">
            <v>170</v>
          </cell>
          <cell r="F68">
            <v>86</v>
          </cell>
          <cell r="G68">
            <v>113</v>
          </cell>
          <cell r="H68">
            <v>137.19999999999999</v>
          </cell>
          <cell r="I68">
            <v>-17.600000000000001</v>
          </cell>
        </row>
        <row r="69">
          <cell r="A69">
            <v>68</v>
          </cell>
          <cell r="B69">
            <v>220</v>
          </cell>
          <cell r="C69">
            <v>230</v>
          </cell>
          <cell r="D69">
            <v>167</v>
          </cell>
          <cell r="E69">
            <v>220</v>
          </cell>
          <cell r="F69">
            <v>120</v>
          </cell>
          <cell r="G69">
            <v>162</v>
          </cell>
          <cell r="H69">
            <v>191.4</v>
          </cell>
          <cell r="I69">
            <v>-15.4</v>
          </cell>
        </row>
      </sheetData>
      <sheetData sheetId="3">
        <row r="2">
          <cell r="A2">
            <v>1</v>
          </cell>
          <cell r="B2">
            <v>250</v>
          </cell>
          <cell r="C2">
            <v>277</v>
          </cell>
          <cell r="D2">
            <v>175</v>
          </cell>
          <cell r="E2">
            <v>216</v>
          </cell>
          <cell r="F2">
            <v>231</v>
          </cell>
          <cell r="G2">
            <v>240</v>
          </cell>
          <cell r="H2">
            <v>229.8</v>
          </cell>
          <cell r="I2">
            <v>4.4000000000000004</v>
          </cell>
        </row>
        <row r="3">
          <cell r="A3">
            <v>2</v>
          </cell>
          <cell r="B3">
            <v>2</v>
          </cell>
          <cell r="C3">
            <v>2</v>
          </cell>
          <cell r="D3">
            <v>2</v>
          </cell>
          <cell r="E3">
            <v>2</v>
          </cell>
          <cell r="F3">
            <v>2</v>
          </cell>
          <cell r="G3">
            <v>2</v>
          </cell>
        </row>
        <row r="4">
          <cell r="A4">
            <v>3</v>
          </cell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</row>
        <row r="5">
          <cell r="A5">
            <v>4</v>
          </cell>
          <cell r="B5">
            <v>4</v>
          </cell>
          <cell r="C5">
            <v>4</v>
          </cell>
          <cell r="D5">
            <v>4</v>
          </cell>
          <cell r="E5">
            <v>4</v>
          </cell>
          <cell r="F5">
            <v>4</v>
          </cell>
          <cell r="G5">
            <v>4</v>
          </cell>
        </row>
        <row r="6">
          <cell r="A6">
            <v>5</v>
          </cell>
          <cell r="B6">
            <v>5</v>
          </cell>
          <cell r="C6">
            <v>5</v>
          </cell>
          <cell r="D6">
            <v>5</v>
          </cell>
          <cell r="E6">
            <v>5</v>
          </cell>
          <cell r="F6">
            <v>5</v>
          </cell>
          <cell r="G6">
            <v>5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</row>
        <row r="8">
          <cell r="A8">
            <v>7</v>
          </cell>
          <cell r="B8">
            <v>7</v>
          </cell>
          <cell r="C8">
            <v>7</v>
          </cell>
          <cell r="D8">
            <v>7</v>
          </cell>
          <cell r="E8">
            <v>7</v>
          </cell>
          <cell r="F8">
            <v>7</v>
          </cell>
          <cell r="G8">
            <v>7</v>
          </cell>
        </row>
        <row r="9">
          <cell r="A9">
            <v>8</v>
          </cell>
          <cell r="B9">
            <v>8</v>
          </cell>
          <cell r="C9">
            <v>8</v>
          </cell>
          <cell r="D9">
            <v>8</v>
          </cell>
          <cell r="E9">
            <v>8</v>
          </cell>
          <cell r="F9">
            <v>8</v>
          </cell>
          <cell r="G9">
            <v>8</v>
          </cell>
        </row>
        <row r="10">
          <cell r="A10">
            <v>9</v>
          </cell>
          <cell r="B10">
            <v>206</v>
          </cell>
          <cell r="C10">
            <v>240</v>
          </cell>
          <cell r="D10">
            <v>158</v>
          </cell>
          <cell r="E10">
            <v>200</v>
          </cell>
          <cell r="F10">
            <v>160</v>
          </cell>
          <cell r="G10">
            <v>173</v>
          </cell>
          <cell r="H10">
            <v>192.8</v>
          </cell>
          <cell r="I10">
            <v>-10.3</v>
          </cell>
        </row>
        <row r="11">
          <cell r="A11">
            <v>10</v>
          </cell>
          <cell r="B11">
            <v>160</v>
          </cell>
          <cell r="C11">
            <v>240</v>
          </cell>
          <cell r="D11">
            <v>200</v>
          </cell>
          <cell r="E11">
            <v>226</v>
          </cell>
          <cell r="F11">
            <v>153</v>
          </cell>
          <cell r="G11">
            <v>200</v>
          </cell>
          <cell r="H11">
            <v>195.8</v>
          </cell>
          <cell r="I11">
            <v>2.1</v>
          </cell>
        </row>
        <row r="12">
          <cell r="A12">
            <v>11</v>
          </cell>
          <cell r="B12">
            <v>186</v>
          </cell>
          <cell r="C12">
            <v>200</v>
          </cell>
          <cell r="D12">
            <v>137</v>
          </cell>
          <cell r="E12">
            <v>137</v>
          </cell>
          <cell r="F12">
            <v>140</v>
          </cell>
          <cell r="G12">
            <v>146</v>
          </cell>
          <cell r="H12">
            <v>165.75</v>
          </cell>
          <cell r="I12">
            <v>-11.9</v>
          </cell>
        </row>
        <row r="13">
          <cell r="A13">
            <v>12</v>
          </cell>
          <cell r="B13">
            <v>12</v>
          </cell>
          <cell r="C13">
            <v>12</v>
          </cell>
          <cell r="D13">
            <v>12</v>
          </cell>
          <cell r="E13">
            <v>12</v>
          </cell>
          <cell r="F13">
            <v>12</v>
          </cell>
          <cell r="G13">
            <v>12</v>
          </cell>
        </row>
        <row r="14">
          <cell r="A14">
            <v>13</v>
          </cell>
          <cell r="B14">
            <v>13</v>
          </cell>
          <cell r="C14">
            <v>13</v>
          </cell>
          <cell r="D14">
            <v>13</v>
          </cell>
          <cell r="E14">
            <v>13</v>
          </cell>
          <cell r="F14">
            <v>13</v>
          </cell>
          <cell r="G14">
            <v>13</v>
          </cell>
        </row>
        <row r="15">
          <cell r="A15">
            <v>14</v>
          </cell>
          <cell r="B15">
            <v>14</v>
          </cell>
          <cell r="C15">
            <v>14</v>
          </cell>
          <cell r="D15">
            <v>14</v>
          </cell>
          <cell r="E15">
            <v>14</v>
          </cell>
          <cell r="F15">
            <v>14</v>
          </cell>
          <cell r="G15">
            <v>14</v>
          </cell>
        </row>
        <row r="16">
          <cell r="A16">
            <v>15</v>
          </cell>
          <cell r="B16">
            <v>15</v>
          </cell>
          <cell r="C16">
            <v>15</v>
          </cell>
          <cell r="D16">
            <v>15</v>
          </cell>
          <cell r="E16">
            <v>15</v>
          </cell>
          <cell r="F16">
            <v>15</v>
          </cell>
          <cell r="G16">
            <v>15</v>
          </cell>
        </row>
        <row r="17">
          <cell r="A17">
            <v>16</v>
          </cell>
          <cell r="B17">
            <v>16</v>
          </cell>
          <cell r="C17">
            <v>16</v>
          </cell>
          <cell r="D17">
            <v>16</v>
          </cell>
          <cell r="E17">
            <v>16</v>
          </cell>
          <cell r="F17">
            <v>16</v>
          </cell>
          <cell r="G17">
            <v>16</v>
          </cell>
        </row>
        <row r="18">
          <cell r="A18">
            <v>17</v>
          </cell>
          <cell r="B18">
            <v>17</v>
          </cell>
          <cell r="C18">
            <v>17</v>
          </cell>
          <cell r="D18">
            <v>17</v>
          </cell>
          <cell r="E18">
            <v>17</v>
          </cell>
          <cell r="F18">
            <v>17</v>
          </cell>
          <cell r="G18">
            <v>17</v>
          </cell>
        </row>
        <row r="19">
          <cell r="A19">
            <v>18</v>
          </cell>
          <cell r="B19">
            <v>200</v>
          </cell>
          <cell r="C19">
            <v>200</v>
          </cell>
          <cell r="D19">
            <v>160</v>
          </cell>
          <cell r="E19">
            <v>200</v>
          </cell>
          <cell r="F19">
            <v>150</v>
          </cell>
          <cell r="G19">
            <v>163</v>
          </cell>
          <cell r="H19">
            <v>182</v>
          </cell>
          <cell r="I19">
            <v>-10.4</v>
          </cell>
        </row>
        <row r="20">
          <cell r="A20">
            <v>19</v>
          </cell>
          <cell r="B20">
            <v>19</v>
          </cell>
          <cell r="C20">
            <v>19</v>
          </cell>
          <cell r="D20">
            <v>19</v>
          </cell>
          <cell r="E20">
            <v>19</v>
          </cell>
          <cell r="F20">
            <v>19</v>
          </cell>
          <cell r="G20">
            <v>19</v>
          </cell>
        </row>
        <row r="21">
          <cell r="A21">
            <v>20</v>
          </cell>
          <cell r="B21">
            <v>240</v>
          </cell>
          <cell r="C21">
            <v>245</v>
          </cell>
          <cell r="D21">
            <v>200</v>
          </cell>
          <cell r="E21">
            <v>220</v>
          </cell>
          <cell r="F21">
            <v>170</v>
          </cell>
          <cell r="G21">
            <v>206</v>
          </cell>
          <cell r="H21">
            <v>215</v>
          </cell>
          <cell r="I21">
            <v>-4.2</v>
          </cell>
        </row>
        <row r="22">
          <cell r="A22">
            <v>21</v>
          </cell>
          <cell r="B22">
            <v>240</v>
          </cell>
          <cell r="C22">
            <v>240</v>
          </cell>
          <cell r="D22">
            <v>240</v>
          </cell>
          <cell r="E22">
            <v>240</v>
          </cell>
          <cell r="F22">
            <v>140</v>
          </cell>
          <cell r="G22">
            <v>173</v>
          </cell>
          <cell r="H22">
            <v>206.66666666666666</v>
          </cell>
          <cell r="I22">
            <v>-16.3</v>
          </cell>
        </row>
        <row r="23">
          <cell r="A23">
            <v>22</v>
          </cell>
          <cell r="B23">
            <v>206</v>
          </cell>
          <cell r="C23">
            <v>225</v>
          </cell>
          <cell r="D23">
            <v>180</v>
          </cell>
          <cell r="E23">
            <v>220</v>
          </cell>
          <cell r="F23">
            <v>173</v>
          </cell>
          <cell r="G23">
            <v>200</v>
          </cell>
          <cell r="H23">
            <v>200.8</v>
          </cell>
          <cell r="I23">
            <v>-0.4</v>
          </cell>
        </row>
        <row r="24">
          <cell r="A24">
            <v>23</v>
          </cell>
          <cell r="B24">
            <v>260</v>
          </cell>
          <cell r="C24">
            <v>250</v>
          </cell>
          <cell r="D24">
            <v>200</v>
          </cell>
          <cell r="E24">
            <v>206</v>
          </cell>
          <cell r="F24">
            <v>185</v>
          </cell>
          <cell r="G24">
            <v>250</v>
          </cell>
          <cell r="H24">
            <v>220.2</v>
          </cell>
          <cell r="I24">
            <v>13.5</v>
          </cell>
        </row>
        <row r="25">
          <cell r="A25">
            <v>24</v>
          </cell>
          <cell r="B25">
            <v>260</v>
          </cell>
          <cell r="C25">
            <v>250</v>
          </cell>
          <cell r="D25">
            <v>180</v>
          </cell>
          <cell r="E25">
            <v>200</v>
          </cell>
          <cell r="F25">
            <v>180</v>
          </cell>
          <cell r="G25">
            <v>240</v>
          </cell>
          <cell r="H25">
            <v>214</v>
          </cell>
          <cell r="I25">
            <v>12.1</v>
          </cell>
        </row>
        <row r="26">
          <cell r="A26">
            <v>25</v>
          </cell>
          <cell r="B26">
            <v>25</v>
          </cell>
          <cell r="C26">
            <v>25</v>
          </cell>
          <cell r="D26">
            <v>25</v>
          </cell>
          <cell r="E26">
            <v>25</v>
          </cell>
          <cell r="F26">
            <v>25</v>
          </cell>
          <cell r="G26">
            <v>25</v>
          </cell>
        </row>
        <row r="27">
          <cell r="A27">
            <v>26</v>
          </cell>
          <cell r="B27">
            <v>260</v>
          </cell>
          <cell r="C27">
            <v>226</v>
          </cell>
          <cell r="D27">
            <v>190</v>
          </cell>
          <cell r="E27">
            <v>183</v>
          </cell>
          <cell r="F27">
            <v>173</v>
          </cell>
          <cell r="G27">
            <v>240</v>
          </cell>
          <cell r="H27">
            <v>206.4</v>
          </cell>
          <cell r="I27">
            <v>16.279069767441857</v>
          </cell>
        </row>
        <row r="28">
          <cell r="A28">
            <v>27</v>
          </cell>
          <cell r="B28">
            <v>325</v>
          </cell>
          <cell r="C28">
            <v>250</v>
          </cell>
          <cell r="D28">
            <v>210</v>
          </cell>
          <cell r="E28">
            <v>200</v>
          </cell>
          <cell r="F28">
            <v>166</v>
          </cell>
          <cell r="G28">
            <v>250</v>
          </cell>
          <cell r="H28">
            <v>230.2</v>
          </cell>
          <cell r="I28">
            <v>8.6012163336229417</v>
          </cell>
        </row>
        <row r="29">
          <cell r="A29">
            <v>28</v>
          </cell>
          <cell r="B29">
            <v>28</v>
          </cell>
          <cell r="C29">
            <v>28</v>
          </cell>
          <cell r="D29">
            <v>28</v>
          </cell>
          <cell r="E29">
            <v>28</v>
          </cell>
          <cell r="F29">
            <v>28</v>
          </cell>
        </row>
        <row r="30">
          <cell r="A30">
            <v>29</v>
          </cell>
          <cell r="B30">
            <v>29</v>
          </cell>
          <cell r="C30">
            <v>29</v>
          </cell>
          <cell r="D30">
            <v>29</v>
          </cell>
          <cell r="E30">
            <v>29</v>
          </cell>
          <cell r="F30">
            <v>29</v>
          </cell>
        </row>
        <row r="31">
          <cell r="A31">
            <v>30</v>
          </cell>
          <cell r="B31">
            <v>213</v>
          </cell>
          <cell r="C31">
            <v>200</v>
          </cell>
          <cell r="D31">
            <v>150</v>
          </cell>
          <cell r="E31">
            <v>213</v>
          </cell>
          <cell r="F31">
            <v>160</v>
          </cell>
          <cell r="G31">
            <v>173</v>
          </cell>
          <cell r="H31">
            <v>187.2</v>
          </cell>
          <cell r="I31">
            <v>-7.6</v>
          </cell>
        </row>
        <row r="32">
          <cell r="A32">
            <v>31</v>
          </cell>
          <cell r="B32">
            <v>160</v>
          </cell>
          <cell r="C32">
            <v>160</v>
          </cell>
          <cell r="D32">
            <v>172</v>
          </cell>
          <cell r="E32">
            <v>213</v>
          </cell>
          <cell r="F32">
            <v>127</v>
          </cell>
          <cell r="G32">
            <v>160</v>
          </cell>
          <cell r="H32">
            <v>166.4</v>
          </cell>
          <cell r="I32">
            <v>-3.8</v>
          </cell>
        </row>
        <row r="33">
          <cell r="A33">
            <v>32</v>
          </cell>
          <cell r="B33">
            <v>180</v>
          </cell>
          <cell r="C33">
            <v>170</v>
          </cell>
          <cell r="D33">
            <v>140</v>
          </cell>
          <cell r="E33">
            <v>220</v>
          </cell>
          <cell r="F33">
            <v>167</v>
          </cell>
          <cell r="G33">
            <v>173</v>
          </cell>
          <cell r="H33">
            <v>175.4</v>
          </cell>
          <cell r="I33">
            <v>-1.4</v>
          </cell>
        </row>
        <row r="34">
          <cell r="A34">
            <v>33</v>
          </cell>
          <cell r="B34">
            <v>160</v>
          </cell>
          <cell r="C34">
            <v>160</v>
          </cell>
          <cell r="D34">
            <v>151</v>
          </cell>
          <cell r="E34">
            <v>233</v>
          </cell>
          <cell r="F34">
            <v>167</v>
          </cell>
          <cell r="G34">
            <v>193</v>
          </cell>
          <cell r="H34">
            <v>177.75</v>
          </cell>
          <cell r="I34">
            <v>8.6</v>
          </cell>
        </row>
        <row r="35">
          <cell r="A35">
            <v>34</v>
          </cell>
          <cell r="B35">
            <v>34</v>
          </cell>
          <cell r="C35">
            <v>34</v>
          </cell>
          <cell r="D35">
            <v>34</v>
          </cell>
          <cell r="E35">
            <v>34</v>
          </cell>
          <cell r="F35">
            <v>34</v>
          </cell>
          <cell r="G35">
            <v>34</v>
          </cell>
        </row>
        <row r="36">
          <cell r="A36">
            <v>35</v>
          </cell>
          <cell r="B36">
            <v>140</v>
          </cell>
          <cell r="C36">
            <v>200</v>
          </cell>
          <cell r="D36">
            <v>145</v>
          </cell>
          <cell r="E36">
            <v>207</v>
          </cell>
          <cell r="F36">
            <v>160</v>
          </cell>
          <cell r="G36">
            <v>160</v>
          </cell>
          <cell r="H36">
            <v>170.4</v>
          </cell>
          <cell r="I36">
            <v>-6.1</v>
          </cell>
        </row>
        <row r="37">
          <cell r="A37">
            <v>36</v>
          </cell>
          <cell r="B37">
            <v>110</v>
          </cell>
          <cell r="C37">
            <v>180</v>
          </cell>
          <cell r="D37">
            <v>150</v>
          </cell>
          <cell r="E37">
            <v>207</v>
          </cell>
          <cell r="F37">
            <v>180</v>
          </cell>
          <cell r="G37">
            <v>160</v>
          </cell>
          <cell r="H37">
            <v>165.4</v>
          </cell>
          <cell r="I37">
            <v>-3.3</v>
          </cell>
        </row>
        <row r="38">
          <cell r="A38">
            <v>37</v>
          </cell>
          <cell r="B38">
            <v>200</v>
          </cell>
          <cell r="C38">
            <v>200</v>
          </cell>
          <cell r="D38">
            <v>145</v>
          </cell>
          <cell r="E38">
            <v>207</v>
          </cell>
          <cell r="F38">
            <v>160</v>
          </cell>
          <cell r="G38">
            <v>160</v>
          </cell>
          <cell r="H38">
            <v>182.4</v>
          </cell>
          <cell r="I38">
            <v>-12.3</v>
          </cell>
        </row>
        <row r="39">
          <cell r="A39">
            <v>38</v>
          </cell>
          <cell r="B39">
            <v>213</v>
          </cell>
          <cell r="C39">
            <v>240</v>
          </cell>
          <cell r="D39">
            <v>160</v>
          </cell>
          <cell r="E39">
            <v>240</v>
          </cell>
          <cell r="F39">
            <v>180</v>
          </cell>
          <cell r="G39">
            <v>160</v>
          </cell>
          <cell r="H39">
            <v>206.6</v>
          </cell>
          <cell r="I39">
            <v>-22.6</v>
          </cell>
        </row>
        <row r="40">
          <cell r="A40">
            <v>39</v>
          </cell>
          <cell r="B40">
            <v>146</v>
          </cell>
          <cell r="C40">
            <v>120</v>
          </cell>
          <cell r="D40">
            <v>132</v>
          </cell>
          <cell r="E40">
            <v>233</v>
          </cell>
          <cell r="F40">
            <v>160</v>
          </cell>
          <cell r="G40">
            <v>147</v>
          </cell>
          <cell r="H40">
            <v>158.19999999999999</v>
          </cell>
          <cell r="I40">
            <v>-7.1</v>
          </cell>
        </row>
        <row r="41">
          <cell r="A41">
            <v>40</v>
          </cell>
          <cell r="B41">
            <v>245</v>
          </cell>
          <cell r="C41">
            <v>230</v>
          </cell>
          <cell r="D41">
            <v>168</v>
          </cell>
          <cell r="E41">
            <v>213</v>
          </cell>
          <cell r="F41">
            <v>160</v>
          </cell>
          <cell r="G41">
            <v>190</v>
          </cell>
          <cell r="H41">
            <v>203.2</v>
          </cell>
          <cell r="I41">
            <v>-6.5</v>
          </cell>
        </row>
        <row r="42">
          <cell r="A42">
            <v>41</v>
          </cell>
          <cell r="B42">
            <v>200</v>
          </cell>
          <cell r="C42">
            <v>185</v>
          </cell>
          <cell r="D42">
            <v>130</v>
          </cell>
          <cell r="E42">
            <v>187</v>
          </cell>
          <cell r="F42">
            <v>140</v>
          </cell>
          <cell r="G42">
            <v>130</v>
          </cell>
          <cell r="H42">
            <v>168.4</v>
          </cell>
          <cell r="I42">
            <v>-22.8</v>
          </cell>
        </row>
        <row r="43">
          <cell r="A43">
            <v>42</v>
          </cell>
          <cell r="B43">
            <v>200</v>
          </cell>
          <cell r="C43">
            <v>200</v>
          </cell>
          <cell r="D43">
            <v>140</v>
          </cell>
          <cell r="E43">
            <v>205</v>
          </cell>
          <cell r="F43">
            <v>160</v>
          </cell>
          <cell r="G43">
            <v>185</v>
          </cell>
          <cell r="H43">
            <v>181</v>
          </cell>
          <cell r="I43">
            <v>2.2000000000000002</v>
          </cell>
        </row>
        <row r="44">
          <cell r="A44">
            <v>43</v>
          </cell>
          <cell r="B44">
            <v>200</v>
          </cell>
          <cell r="C44">
            <v>337</v>
          </cell>
          <cell r="D44">
            <v>275</v>
          </cell>
          <cell r="E44">
            <v>287</v>
          </cell>
          <cell r="F44">
            <v>207</v>
          </cell>
          <cell r="G44">
            <v>206</v>
          </cell>
          <cell r="H44">
            <v>261.2</v>
          </cell>
          <cell r="I44">
            <v>-21.1</v>
          </cell>
        </row>
        <row r="45">
          <cell r="A45">
            <v>44</v>
          </cell>
          <cell r="B45">
            <v>44</v>
          </cell>
          <cell r="C45">
            <v>44</v>
          </cell>
          <cell r="D45">
            <v>44</v>
          </cell>
          <cell r="E45">
            <v>44</v>
          </cell>
          <cell r="F45">
            <v>44</v>
          </cell>
          <cell r="G45">
            <v>44</v>
          </cell>
        </row>
        <row r="46">
          <cell r="A46">
            <v>45</v>
          </cell>
          <cell r="B46">
            <v>190</v>
          </cell>
          <cell r="C46">
            <v>300</v>
          </cell>
          <cell r="D46">
            <v>268</v>
          </cell>
          <cell r="E46">
            <v>275</v>
          </cell>
          <cell r="F46">
            <v>165</v>
          </cell>
          <cell r="G46">
            <v>160</v>
          </cell>
          <cell r="H46">
            <v>239.6</v>
          </cell>
          <cell r="I46">
            <v>-33.200000000000003</v>
          </cell>
        </row>
        <row r="47">
          <cell r="A47">
            <v>46</v>
          </cell>
          <cell r="B47">
            <v>170</v>
          </cell>
          <cell r="C47">
            <v>225</v>
          </cell>
          <cell r="D47">
            <v>195</v>
          </cell>
          <cell r="E47">
            <v>200</v>
          </cell>
          <cell r="F47">
            <v>183</v>
          </cell>
          <cell r="G47">
            <v>160</v>
          </cell>
          <cell r="H47">
            <v>194.6</v>
          </cell>
          <cell r="I47">
            <v>-17.8</v>
          </cell>
        </row>
        <row r="48">
          <cell r="A48">
            <v>47</v>
          </cell>
          <cell r="B48">
            <v>170</v>
          </cell>
          <cell r="C48">
            <v>200</v>
          </cell>
          <cell r="D48">
            <v>176</v>
          </cell>
          <cell r="E48">
            <v>183</v>
          </cell>
          <cell r="F48">
            <v>136</v>
          </cell>
          <cell r="G48">
            <v>143</v>
          </cell>
          <cell r="H48">
            <v>173</v>
          </cell>
          <cell r="I48">
            <v>-17.3</v>
          </cell>
        </row>
        <row r="49">
          <cell r="A49">
            <v>48</v>
          </cell>
          <cell r="B49">
            <v>48</v>
          </cell>
          <cell r="C49">
            <v>48</v>
          </cell>
          <cell r="D49">
            <v>48</v>
          </cell>
          <cell r="E49">
            <v>48</v>
          </cell>
          <cell r="F49">
            <v>48</v>
          </cell>
          <cell r="G49">
            <v>48</v>
          </cell>
        </row>
        <row r="50">
          <cell r="A50">
            <v>49</v>
          </cell>
          <cell r="B50">
            <v>160</v>
          </cell>
          <cell r="C50">
            <v>190</v>
          </cell>
          <cell r="D50">
            <v>168</v>
          </cell>
          <cell r="E50">
            <v>208</v>
          </cell>
          <cell r="F50">
            <v>135</v>
          </cell>
          <cell r="G50">
            <v>150</v>
          </cell>
          <cell r="H50">
            <v>172.2</v>
          </cell>
          <cell r="I50">
            <v>-12.9</v>
          </cell>
        </row>
        <row r="51">
          <cell r="A51">
            <v>50</v>
          </cell>
          <cell r="B51">
            <v>240</v>
          </cell>
          <cell r="C51">
            <v>234</v>
          </cell>
          <cell r="D51">
            <v>170</v>
          </cell>
          <cell r="E51">
            <v>207</v>
          </cell>
          <cell r="F51">
            <v>145</v>
          </cell>
          <cell r="G51">
            <v>177</v>
          </cell>
          <cell r="H51">
            <v>199.2</v>
          </cell>
          <cell r="I51">
            <v>-11.1</v>
          </cell>
        </row>
        <row r="52">
          <cell r="A52">
            <v>51</v>
          </cell>
          <cell r="B52">
            <v>235</v>
          </cell>
          <cell r="C52">
            <v>255</v>
          </cell>
          <cell r="D52">
            <v>128</v>
          </cell>
          <cell r="E52">
            <v>173</v>
          </cell>
          <cell r="F52">
            <v>127</v>
          </cell>
          <cell r="G52">
            <v>150</v>
          </cell>
          <cell r="H52">
            <v>183.6</v>
          </cell>
          <cell r="I52">
            <v>-18.3</v>
          </cell>
        </row>
        <row r="53">
          <cell r="A53">
            <v>52</v>
          </cell>
          <cell r="B53">
            <v>240</v>
          </cell>
          <cell r="C53">
            <v>205</v>
          </cell>
          <cell r="D53">
            <v>145</v>
          </cell>
          <cell r="E53">
            <v>187</v>
          </cell>
          <cell r="F53">
            <v>147</v>
          </cell>
          <cell r="G53">
            <v>177</v>
          </cell>
          <cell r="H53">
            <v>184.8</v>
          </cell>
          <cell r="I53">
            <v>-4.2</v>
          </cell>
        </row>
        <row r="54">
          <cell r="A54">
            <v>53</v>
          </cell>
          <cell r="B54">
            <v>53</v>
          </cell>
          <cell r="C54">
            <v>53</v>
          </cell>
          <cell r="D54">
            <v>53</v>
          </cell>
          <cell r="E54">
            <v>53</v>
          </cell>
          <cell r="F54">
            <v>53</v>
          </cell>
          <cell r="G54">
            <v>53</v>
          </cell>
        </row>
        <row r="55">
          <cell r="A55">
            <v>54</v>
          </cell>
          <cell r="B55">
            <v>54</v>
          </cell>
          <cell r="C55">
            <v>54</v>
          </cell>
          <cell r="D55">
            <v>54</v>
          </cell>
          <cell r="E55">
            <v>54</v>
          </cell>
          <cell r="F55">
            <v>54</v>
          </cell>
          <cell r="G55">
            <v>54</v>
          </cell>
        </row>
        <row r="56">
          <cell r="A56">
            <v>55</v>
          </cell>
          <cell r="B56">
            <v>55</v>
          </cell>
          <cell r="C56">
            <v>55</v>
          </cell>
          <cell r="D56">
            <v>55</v>
          </cell>
          <cell r="E56">
            <v>55</v>
          </cell>
          <cell r="F56">
            <v>55</v>
          </cell>
          <cell r="G56">
            <v>55</v>
          </cell>
        </row>
        <row r="57">
          <cell r="A57">
            <v>56</v>
          </cell>
          <cell r="B57">
            <v>183</v>
          </cell>
          <cell r="C57">
            <v>160</v>
          </cell>
          <cell r="D57">
            <v>140</v>
          </cell>
          <cell r="E57">
            <v>153</v>
          </cell>
          <cell r="F57">
            <v>182</v>
          </cell>
          <cell r="G57">
            <v>150</v>
          </cell>
          <cell r="H57">
            <v>163.6</v>
          </cell>
          <cell r="I57">
            <v>-8.3000000000000007</v>
          </cell>
        </row>
        <row r="58">
          <cell r="A58">
            <v>57</v>
          </cell>
          <cell r="B58">
            <v>57</v>
          </cell>
          <cell r="C58">
            <v>57</v>
          </cell>
          <cell r="D58">
            <v>57</v>
          </cell>
          <cell r="E58">
            <v>57</v>
          </cell>
          <cell r="F58">
            <v>57</v>
          </cell>
          <cell r="G58">
            <v>57</v>
          </cell>
        </row>
        <row r="59">
          <cell r="A59">
            <v>58</v>
          </cell>
          <cell r="B59">
            <v>58</v>
          </cell>
          <cell r="C59">
            <v>58</v>
          </cell>
          <cell r="D59">
            <v>58</v>
          </cell>
          <cell r="E59">
            <v>58</v>
          </cell>
          <cell r="F59">
            <v>58</v>
          </cell>
          <cell r="G59">
            <v>58</v>
          </cell>
        </row>
        <row r="60">
          <cell r="A60">
            <v>59</v>
          </cell>
          <cell r="B60">
            <v>59</v>
          </cell>
          <cell r="C60">
            <v>59</v>
          </cell>
          <cell r="D60">
            <v>59</v>
          </cell>
          <cell r="E60">
            <v>59</v>
          </cell>
          <cell r="F60">
            <v>59</v>
          </cell>
          <cell r="G60">
            <v>59</v>
          </cell>
        </row>
        <row r="61">
          <cell r="A61">
            <v>60</v>
          </cell>
          <cell r="B61">
            <v>150</v>
          </cell>
          <cell r="C61">
            <v>150</v>
          </cell>
          <cell r="D61">
            <v>152</v>
          </cell>
          <cell r="E61">
            <v>160</v>
          </cell>
          <cell r="F61">
            <v>130</v>
          </cell>
          <cell r="G61">
            <v>138</v>
          </cell>
          <cell r="H61">
            <v>148.4</v>
          </cell>
          <cell r="I61">
            <v>-7</v>
          </cell>
        </row>
        <row r="62">
          <cell r="A62">
            <v>61</v>
          </cell>
          <cell r="B62">
            <v>200</v>
          </cell>
          <cell r="C62">
            <v>275</v>
          </cell>
          <cell r="D62">
            <v>243</v>
          </cell>
          <cell r="E62">
            <v>200</v>
          </cell>
          <cell r="F62">
            <v>183</v>
          </cell>
          <cell r="G62">
            <v>167</v>
          </cell>
          <cell r="H62">
            <v>220.2</v>
          </cell>
          <cell r="I62">
            <v>-24.2</v>
          </cell>
        </row>
        <row r="63">
          <cell r="A63">
            <v>62</v>
          </cell>
          <cell r="B63">
            <v>62</v>
          </cell>
          <cell r="C63">
            <v>62</v>
          </cell>
          <cell r="D63">
            <v>62</v>
          </cell>
          <cell r="E63">
            <v>62</v>
          </cell>
          <cell r="F63">
            <v>62</v>
          </cell>
          <cell r="G63">
            <v>62</v>
          </cell>
        </row>
        <row r="64">
          <cell r="A64">
            <v>63</v>
          </cell>
          <cell r="B64">
            <v>200</v>
          </cell>
          <cell r="C64">
            <v>262</v>
          </cell>
          <cell r="D64">
            <v>231</v>
          </cell>
          <cell r="E64">
            <v>250</v>
          </cell>
          <cell r="F64">
            <v>180</v>
          </cell>
          <cell r="G64">
            <v>200</v>
          </cell>
          <cell r="H64">
            <v>224.6</v>
          </cell>
          <cell r="I64">
            <v>-11</v>
          </cell>
        </row>
      </sheetData>
      <sheetData sheetId="4"/>
      <sheetData sheetId="5">
        <row r="2">
          <cell r="A2">
            <v>1</v>
          </cell>
          <cell r="M2">
            <v>0</v>
          </cell>
          <cell r="N2">
            <v>0</v>
          </cell>
          <cell r="O2">
            <v>0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  <cell r="B5">
            <v>520</v>
          </cell>
          <cell r="C5">
            <v>450</v>
          </cell>
          <cell r="D5">
            <v>363</v>
          </cell>
          <cell r="E5">
            <v>417</v>
          </cell>
          <cell r="F5">
            <v>260</v>
          </cell>
          <cell r="G5">
            <v>327</v>
          </cell>
          <cell r="H5">
            <v>402</v>
          </cell>
          <cell r="I5">
            <v>-18.7</v>
          </cell>
          <cell r="J5">
            <v>1.9</v>
          </cell>
          <cell r="K5">
            <v>2.5</v>
          </cell>
          <cell r="M5">
            <v>1.5352112676056338</v>
          </cell>
          <cell r="N5">
            <v>2.7250000000000001</v>
          </cell>
          <cell r="P5">
            <v>-19.199406968124535</v>
          </cell>
          <cell r="Q5">
            <v>9.0000000000000036</v>
          </cell>
        </row>
        <row r="6">
          <cell r="A6">
            <v>5</v>
          </cell>
          <cell r="B6">
            <v>5</v>
          </cell>
          <cell r="C6">
            <v>5</v>
          </cell>
          <cell r="D6">
            <v>5</v>
          </cell>
          <cell r="E6">
            <v>5</v>
          </cell>
          <cell r="F6">
            <v>5</v>
          </cell>
          <cell r="G6">
            <v>5</v>
          </cell>
          <cell r="M6">
            <v>0</v>
          </cell>
          <cell r="N6">
            <v>0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</row>
        <row r="8">
          <cell r="A8">
            <v>7</v>
          </cell>
          <cell r="B8">
            <v>7</v>
          </cell>
          <cell r="C8">
            <v>7</v>
          </cell>
          <cell r="D8">
            <v>7</v>
          </cell>
          <cell r="E8">
            <v>7</v>
          </cell>
          <cell r="F8">
            <v>7</v>
          </cell>
          <cell r="G8">
            <v>7</v>
          </cell>
        </row>
        <row r="9">
          <cell r="A9">
            <v>8</v>
          </cell>
          <cell r="B9">
            <v>8</v>
          </cell>
          <cell r="C9">
            <v>8</v>
          </cell>
          <cell r="D9">
            <v>8</v>
          </cell>
          <cell r="E9">
            <v>8</v>
          </cell>
          <cell r="F9">
            <v>8</v>
          </cell>
          <cell r="G9">
            <v>8</v>
          </cell>
        </row>
        <row r="10">
          <cell r="A10">
            <v>9</v>
          </cell>
          <cell r="B10">
            <v>9</v>
          </cell>
          <cell r="C10">
            <v>9</v>
          </cell>
          <cell r="D10">
            <v>9</v>
          </cell>
          <cell r="E10">
            <v>9</v>
          </cell>
          <cell r="F10">
            <v>9</v>
          </cell>
          <cell r="G10">
            <v>9</v>
          </cell>
          <cell r="M10">
            <v>0</v>
          </cell>
          <cell r="N10">
            <v>0</v>
          </cell>
          <cell r="O10">
            <v>0</v>
          </cell>
        </row>
        <row r="11">
          <cell r="A11">
            <v>10</v>
          </cell>
          <cell r="B11">
            <v>10</v>
          </cell>
          <cell r="C11">
            <v>10</v>
          </cell>
          <cell r="D11">
            <v>10</v>
          </cell>
          <cell r="E11">
            <v>10</v>
          </cell>
          <cell r="F11">
            <v>10</v>
          </cell>
          <cell r="G11">
            <v>10</v>
          </cell>
          <cell r="M11">
            <v>0</v>
          </cell>
          <cell r="N11">
            <v>0</v>
          </cell>
          <cell r="O11">
            <v>0</v>
          </cell>
        </row>
        <row r="12">
          <cell r="A12">
            <v>11</v>
          </cell>
          <cell r="B12">
            <v>11</v>
          </cell>
          <cell r="C12">
            <v>11</v>
          </cell>
          <cell r="D12">
            <v>11</v>
          </cell>
          <cell r="E12">
            <v>11</v>
          </cell>
          <cell r="F12">
            <v>11</v>
          </cell>
          <cell r="G12">
            <v>11</v>
          </cell>
          <cell r="M12">
            <v>0</v>
          </cell>
          <cell r="N12">
            <v>0</v>
          </cell>
          <cell r="O12">
            <v>0</v>
          </cell>
        </row>
        <row r="13">
          <cell r="A13">
            <v>12</v>
          </cell>
          <cell r="B13">
            <v>12</v>
          </cell>
          <cell r="C13">
            <v>12</v>
          </cell>
          <cell r="D13">
            <v>12</v>
          </cell>
          <cell r="E13">
            <v>12</v>
          </cell>
          <cell r="F13">
            <v>12</v>
          </cell>
          <cell r="G13">
            <v>12</v>
          </cell>
        </row>
        <row r="14">
          <cell r="A14">
            <v>13</v>
          </cell>
          <cell r="B14">
            <v>13</v>
          </cell>
          <cell r="C14">
            <v>13</v>
          </cell>
          <cell r="D14">
            <v>13</v>
          </cell>
          <cell r="E14">
            <v>13</v>
          </cell>
          <cell r="F14">
            <v>13</v>
          </cell>
          <cell r="G14">
            <v>13</v>
          </cell>
        </row>
        <row r="15">
          <cell r="A15">
            <v>14</v>
          </cell>
          <cell r="B15">
            <v>14</v>
          </cell>
          <cell r="C15">
            <v>14</v>
          </cell>
          <cell r="D15">
            <v>14</v>
          </cell>
          <cell r="E15">
            <v>14</v>
          </cell>
          <cell r="F15">
            <v>14</v>
          </cell>
          <cell r="G15">
            <v>14</v>
          </cell>
        </row>
        <row r="16">
          <cell r="A16">
            <v>15</v>
          </cell>
          <cell r="B16">
            <v>15</v>
          </cell>
          <cell r="C16">
            <v>15</v>
          </cell>
          <cell r="D16">
            <v>15</v>
          </cell>
          <cell r="E16">
            <v>15</v>
          </cell>
          <cell r="F16">
            <v>15</v>
          </cell>
          <cell r="G16">
            <v>15</v>
          </cell>
        </row>
        <row r="17">
          <cell r="A17">
            <v>16</v>
          </cell>
          <cell r="B17">
            <v>16</v>
          </cell>
          <cell r="C17">
            <v>16</v>
          </cell>
          <cell r="D17">
            <v>16</v>
          </cell>
          <cell r="E17">
            <v>16</v>
          </cell>
          <cell r="F17">
            <v>16</v>
          </cell>
          <cell r="G17">
            <v>16</v>
          </cell>
          <cell r="M17">
            <v>0</v>
          </cell>
          <cell r="N17">
            <v>0</v>
          </cell>
        </row>
        <row r="18">
          <cell r="A18">
            <v>17</v>
          </cell>
          <cell r="B18">
            <v>17</v>
          </cell>
          <cell r="C18">
            <v>17</v>
          </cell>
          <cell r="D18">
            <v>17</v>
          </cell>
          <cell r="E18">
            <v>17</v>
          </cell>
          <cell r="F18">
            <v>17</v>
          </cell>
          <cell r="G18">
            <v>17</v>
          </cell>
        </row>
        <row r="19">
          <cell r="A19">
            <v>18</v>
          </cell>
          <cell r="B19">
            <v>18</v>
          </cell>
          <cell r="C19">
            <v>18</v>
          </cell>
          <cell r="D19">
            <v>18</v>
          </cell>
          <cell r="E19">
            <v>18</v>
          </cell>
          <cell r="F19">
            <v>18</v>
          </cell>
          <cell r="G19">
            <v>18</v>
          </cell>
          <cell r="O19">
            <v>0</v>
          </cell>
        </row>
        <row r="20">
          <cell r="A20">
            <v>19</v>
          </cell>
          <cell r="B20">
            <v>19</v>
          </cell>
          <cell r="C20">
            <v>19</v>
          </cell>
          <cell r="D20">
            <v>19</v>
          </cell>
          <cell r="E20">
            <v>19</v>
          </cell>
          <cell r="F20">
            <v>19</v>
          </cell>
          <cell r="G20">
            <v>19</v>
          </cell>
        </row>
        <row r="21">
          <cell r="A21">
            <v>20</v>
          </cell>
          <cell r="B21">
            <v>20</v>
          </cell>
          <cell r="C21">
            <v>20</v>
          </cell>
          <cell r="D21">
            <v>20</v>
          </cell>
          <cell r="E21">
            <v>20</v>
          </cell>
          <cell r="F21">
            <v>20</v>
          </cell>
          <cell r="G21">
            <v>20</v>
          </cell>
          <cell r="M21">
            <v>0</v>
          </cell>
          <cell r="O21">
            <v>0</v>
          </cell>
        </row>
        <row r="22">
          <cell r="A22">
            <v>21</v>
          </cell>
          <cell r="B22">
            <v>21</v>
          </cell>
          <cell r="C22">
            <v>21</v>
          </cell>
          <cell r="D22">
            <v>21</v>
          </cell>
          <cell r="E22">
            <v>21</v>
          </cell>
          <cell r="F22">
            <v>21</v>
          </cell>
          <cell r="G22">
            <v>21</v>
          </cell>
          <cell r="M22">
            <v>0</v>
          </cell>
          <cell r="N22">
            <v>0</v>
          </cell>
          <cell r="O22">
            <v>0</v>
          </cell>
        </row>
        <row r="23">
          <cell r="A23">
            <v>22</v>
          </cell>
          <cell r="B23">
            <v>22</v>
          </cell>
          <cell r="C23">
            <v>22</v>
          </cell>
          <cell r="D23">
            <v>22</v>
          </cell>
          <cell r="E23">
            <v>22</v>
          </cell>
          <cell r="F23">
            <v>22</v>
          </cell>
          <cell r="G23">
            <v>22</v>
          </cell>
          <cell r="M23">
            <v>0</v>
          </cell>
          <cell r="N23">
            <v>0</v>
          </cell>
          <cell r="O23">
            <v>0</v>
          </cell>
        </row>
        <row r="24">
          <cell r="A24">
            <v>23</v>
          </cell>
          <cell r="B24">
            <v>23</v>
          </cell>
          <cell r="C24">
            <v>23</v>
          </cell>
          <cell r="D24">
            <v>23</v>
          </cell>
          <cell r="E24">
            <v>23</v>
          </cell>
          <cell r="F24">
            <v>23</v>
          </cell>
          <cell r="G24">
            <v>23</v>
          </cell>
          <cell r="M24">
            <v>0</v>
          </cell>
          <cell r="N24">
            <v>0</v>
          </cell>
          <cell r="O24">
            <v>0</v>
          </cell>
        </row>
        <row r="25">
          <cell r="A25">
            <v>24</v>
          </cell>
          <cell r="B25">
            <v>24</v>
          </cell>
          <cell r="C25">
            <v>24</v>
          </cell>
          <cell r="D25">
            <v>24</v>
          </cell>
          <cell r="E25">
            <v>24</v>
          </cell>
          <cell r="F25">
            <v>24</v>
          </cell>
          <cell r="G25">
            <v>24</v>
          </cell>
          <cell r="M25">
            <v>0</v>
          </cell>
          <cell r="O25">
            <v>0</v>
          </cell>
        </row>
        <row r="26">
          <cell r="A26">
            <v>25</v>
          </cell>
          <cell r="B26">
            <v>25</v>
          </cell>
          <cell r="C26">
            <v>25</v>
          </cell>
          <cell r="D26">
            <v>25</v>
          </cell>
          <cell r="E26">
            <v>25</v>
          </cell>
          <cell r="F26">
            <v>25</v>
          </cell>
          <cell r="G26">
            <v>25</v>
          </cell>
          <cell r="M26">
            <v>0</v>
          </cell>
        </row>
        <row r="27">
          <cell r="A27">
            <v>26</v>
          </cell>
          <cell r="B27">
            <v>26</v>
          </cell>
          <cell r="C27">
            <v>26</v>
          </cell>
          <cell r="D27">
            <v>26</v>
          </cell>
          <cell r="E27">
            <v>26</v>
          </cell>
          <cell r="F27">
            <v>26</v>
          </cell>
          <cell r="G27">
            <v>26</v>
          </cell>
        </row>
        <row r="28">
          <cell r="A28">
            <v>27</v>
          </cell>
          <cell r="B28">
            <v>27</v>
          </cell>
          <cell r="C28">
            <v>27</v>
          </cell>
          <cell r="D28">
            <v>27</v>
          </cell>
          <cell r="E28">
            <v>27</v>
          </cell>
          <cell r="F28">
            <v>27</v>
          </cell>
          <cell r="G28">
            <v>27</v>
          </cell>
        </row>
        <row r="29">
          <cell r="A29">
            <v>28</v>
          </cell>
          <cell r="B29">
            <v>28</v>
          </cell>
          <cell r="C29">
            <v>28</v>
          </cell>
          <cell r="D29">
            <v>28</v>
          </cell>
          <cell r="E29">
            <v>28</v>
          </cell>
          <cell r="F29">
            <v>28</v>
          </cell>
          <cell r="G29">
            <v>28</v>
          </cell>
        </row>
        <row r="30">
          <cell r="A30">
            <v>29</v>
          </cell>
          <cell r="B30">
            <v>29</v>
          </cell>
          <cell r="C30">
            <v>29</v>
          </cell>
          <cell r="D30">
            <v>29</v>
          </cell>
          <cell r="E30">
            <v>29</v>
          </cell>
          <cell r="F30">
            <v>29</v>
          </cell>
          <cell r="G30">
            <v>29</v>
          </cell>
        </row>
        <row r="31">
          <cell r="A31">
            <v>30</v>
          </cell>
          <cell r="B31">
            <v>400</v>
          </cell>
          <cell r="C31">
            <v>330</v>
          </cell>
          <cell r="D31">
            <v>245</v>
          </cell>
          <cell r="E31">
            <v>307</v>
          </cell>
          <cell r="F31">
            <v>240</v>
          </cell>
          <cell r="G31">
            <v>267</v>
          </cell>
          <cell r="H31">
            <v>304.39999999999998</v>
          </cell>
          <cell r="I31">
            <v>-12.3</v>
          </cell>
          <cell r="J31">
            <v>1.6</v>
          </cell>
          <cell r="K31">
            <v>1.9</v>
          </cell>
          <cell r="L31">
            <v>1.6</v>
          </cell>
          <cell r="M31">
            <v>1.4833333333333334</v>
          </cell>
          <cell r="N31">
            <v>1.66875</v>
          </cell>
          <cell r="O31">
            <v>1.5433526011560694</v>
          </cell>
          <cell r="P31">
            <v>-7.2916666666666679</v>
          </cell>
          <cell r="Q31">
            <v>-12.171052631578947</v>
          </cell>
          <cell r="R31">
            <v>-3.5404624277456662</v>
          </cell>
        </row>
        <row r="32">
          <cell r="A32">
            <v>31</v>
          </cell>
          <cell r="B32">
            <v>360</v>
          </cell>
          <cell r="C32">
            <v>300</v>
          </cell>
          <cell r="D32">
            <v>250</v>
          </cell>
          <cell r="E32">
            <v>273</v>
          </cell>
          <cell r="F32">
            <v>200</v>
          </cell>
          <cell r="G32">
            <v>240</v>
          </cell>
          <cell r="H32">
            <v>276.60000000000002</v>
          </cell>
          <cell r="I32">
            <v>-13.2</v>
          </cell>
          <cell r="J32">
            <v>1.8</v>
          </cell>
          <cell r="K32">
            <v>2.2000000000000002</v>
          </cell>
          <cell r="L32">
            <v>1.7</v>
          </cell>
          <cell r="M32">
            <v>1.6</v>
          </cell>
          <cell r="N32">
            <v>1.8461538461538463</v>
          </cell>
          <cell r="O32">
            <v>1.5</v>
          </cell>
          <cell r="P32">
            <v>-11.111111111111109</v>
          </cell>
          <cell r="Q32">
            <v>-16.083916083916087</v>
          </cell>
          <cell r="R32">
            <v>-11.76470588235294</v>
          </cell>
        </row>
        <row r="33">
          <cell r="A33">
            <v>32</v>
          </cell>
          <cell r="B33">
            <v>349</v>
          </cell>
          <cell r="C33">
            <v>270</v>
          </cell>
          <cell r="D33">
            <v>237</v>
          </cell>
          <cell r="E33">
            <v>273</v>
          </cell>
          <cell r="F33">
            <v>207</v>
          </cell>
          <cell r="G33">
            <v>250</v>
          </cell>
          <cell r="H33">
            <v>267.2</v>
          </cell>
          <cell r="I33">
            <v>-6.4</v>
          </cell>
          <cell r="J33">
            <v>1.8</v>
          </cell>
          <cell r="K33">
            <v>1.9</v>
          </cell>
          <cell r="L33">
            <v>1.5</v>
          </cell>
          <cell r="M33">
            <v>1.5625</v>
          </cell>
          <cell r="N33">
            <v>1.7857142857142858</v>
          </cell>
          <cell r="O33">
            <v>1.4450867052023122</v>
          </cell>
          <cell r="P33">
            <v>-13.194444444444446</v>
          </cell>
          <cell r="Q33">
            <v>-6.0150375939849523</v>
          </cell>
          <cell r="R33">
            <v>-3.6608863198458539</v>
          </cell>
        </row>
        <row r="34">
          <cell r="A34">
            <v>33</v>
          </cell>
          <cell r="B34">
            <v>360</v>
          </cell>
          <cell r="C34">
            <v>290</v>
          </cell>
          <cell r="D34">
            <v>230</v>
          </cell>
          <cell r="E34">
            <v>280</v>
          </cell>
          <cell r="F34">
            <v>220</v>
          </cell>
          <cell r="G34">
            <v>240</v>
          </cell>
          <cell r="H34">
            <v>276</v>
          </cell>
          <cell r="I34">
            <v>-13</v>
          </cell>
          <cell r="J34">
            <v>1.5</v>
          </cell>
          <cell r="K34">
            <v>1.6</v>
          </cell>
          <cell r="L34">
            <v>1.6</v>
          </cell>
          <cell r="M34">
            <v>1.5686274509803921</v>
          </cell>
          <cell r="N34">
            <v>1.6783216783216783</v>
          </cell>
          <cell r="O34">
            <v>1.2435233160621761</v>
          </cell>
          <cell r="P34">
            <v>4.5751633986928093</v>
          </cell>
          <cell r="Q34">
            <v>4.8951048951048897</v>
          </cell>
          <cell r="R34">
            <v>-22.279792746113998</v>
          </cell>
        </row>
        <row r="35">
          <cell r="A35">
            <v>34</v>
          </cell>
          <cell r="B35">
            <v>353</v>
          </cell>
          <cell r="C35">
            <v>300</v>
          </cell>
          <cell r="D35">
            <v>265</v>
          </cell>
          <cell r="E35">
            <v>320</v>
          </cell>
          <cell r="F35">
            <v>220</v>
          </cell>
          <cell r="G35">
            <v>280</v>
          </cell>
          <cell r="H35">
            <v>291.60000000000002</v>
          </cell>
          <cell r="I35">
            <v>-4</v>
          </cell>
          <cell r="J35">
            <v>1.6</v>
          </cell>
          <cell r="K35">
            <v>1.8</v>
          </cell>
          <cell r="M35">
            <v>1.75</v>
          </cell>
          <cell r="N35">
            <v>1.9580419580419581</v>
          </cell>
          <cell r="P35">
            <v>9.3749999999999947</v>
          </cell>
          <cell r="Q35">
            <v>8.7801087801087832</v>
          </cell>
        </row>
        <row r="36">
          <cell r="A36">
            <v>35</v>
          </cell>
          <cell r="B36">
            <v>363</v>
          </cell>
          <cell r="C36">
            <v>260</v>
          </cell>
          <cell r="D36">
            <v>250</v>
          </cell>
          <cell r="E36">
            <v>260</v>
          </cell>
          <cell r="F36">
            <v>187</v>
          </cell>
          <cell r="G36">
            <v>240</v>
          </cell>
          <cell r="H36">
            <v>264</v>
          </cell>
          <cell r="I36">
            <v>-9.1</v>
          </cell>
          <cell r="J36">
            <v>1.9</v>
          </cell>
          <cell r="K36">
            <v>2.1</v>
          </cell>
          <cell r="L36">
            <v>1.5</v>
          </cell>
          <cell r="M36">
            <v>1.7142857142857142</v>
          </cell>
          <cell r="N36">
            <v>1.889763779527559</v>
          </cell>
          <cell r="O36">
            <v>1.5</v>
          </cell>
          <cell r="P36">
            <v>-9.7744360902255654</v>
          </cell>
          <cell r="Q36">
            <v>-10.011248593925766</v>
          </cell>
          <cell r="R36">
            <v>0</v>
          </cell>
        </row>
        <row r="37">
          <cell r="A37">
            <v>36</v>
          </cell>
          <cell r="B37">
            <v>343</v>
          </cell>
          <cell r="C37">
            <v>270</v>
          </cell>
          <cell r="D37">
            <v>242</v>
          </cell>
          <cell r="E37">
            <v>277</v>
          </cell>
          <cell r="F37">
            <v>187</v>
          </cell>
          <cell r="G37">
            <v>243</v>
          </cell>
          <cell r="H37">
            <v>263.8</v>
          </cell>
          <cell r="I37">
            <v>-7.9</v>
          </cell>
          <cell r="J37">
            <v>1.8</v>
          </cell>
          <cell r="K37">
            <v>2</v>
          </cell>
          <cell r="L37">
            <v>1.6</v>
          </cell>
          <cell r="M37">
            <v>1.588235294117647</v>
          </cell>
          <cell r="N37">
            <v>1.7357142857142858</v>
          </cell>
          <cell r="O37">
            <v>1.51875</v>
          </cell>
          <cell r="P37">
            <v>-11.764705882352949</v>
          </cell>
          <cell r="Q37">
            <v>-13.214285714285712</v>
          </cell>
          <cell r="R37">
            <v>-5.0781250000000018</v>
          </cell>
        </row>
        <row r="38">
          <cell r="A38">
            <v>37</v>
          </cell>
          <cell r="B38">
            <v>346</v>
          </cell>
          <cell r="C38">
            <v>330</v>
          </cell>
          <cell r="D38">
            <v>248</v>
          </cell>
          <cell r="E38">
            <v>280</v>
          </cell>
          <cell r="F38">
            <v>187</v>
          </cell>
          <cell r="G38">
            <v>240</v>
          </cell>
          <cell r="H38">
            <v>278.2</v>
          </cell>
          <cell r="I38">
            <v>-13.7</v>
          </cell>
          <cell r="J38">
            <v>1.8</v>
          </cell>
          <cell r="K38">
            <v>2</v>
          </cell>
          <cell r="L38">
            <v>1.5</v>
          </cell>
          <cell r="M38">
            <v>1.5686274509803921</v>
          </cell>
          <cell r="N38">
            <v>1.7142857142857142</v>
          </cell>
          <cell r="O38">
            <v>1.5</v>
          </cell>
          <cell r="P38">
            <v>-12.854030501089328</v>
          </cell>
          <cell r="Q38">
            <v>-14.28571428571429</v>
          </cell>
          <cell r="R38">
            <v>0</v>
          </cell>
        </row>
        <row r="39">
          <cell r="A39">
            <v>38</v>
          </cell>
          <cell r="B39">
            <v>393</v>
          </cell>
          <cell r="C39">
            <v>320</v>
          </cell>
          <cell r="D39">
            <v>277</v>
          </cell>
          <cell r="E39">
            <v>300</v>
          </cell>
          <cell r="F39">
            <v>193</v>
          </cell>
          <cell r="G39">
            <v>240</v>
          </cell>
          <cell r="H39">
            <v>296.60000000000002</v>
          </cell>
          <cell r="I39">
            <v>-19.100000000000001</v>
          </cell>
          <cell r="J39">
            <v>1.6</v>
          </cell>
          <cell r="K39">
            <v>1.9</v>
          </cell>
          <cell r="L39">
            <v>1.4</v>
          </cell>
          <cell r="M39">
            <v>1.6</v>
          </cell>
          <cell r="N39">
            <v>1.7142857142857142</v>
          </cell>
          <cell r="O39">
            <v>1.5</v>
          </cell>
          <cell r="P39">
            <v>0</v>
          </cell>
          <cell r="Q39">
            <v>-9.7744360902255654</v>
          </cell>
          <cell r="R39">
            <v>7.1428571428571495</v>
          </cell>
        </row>
        <row r="40">
          <cell r="A40">
            <v>39</v>
          </cell>
          <cell r="B40">
            <v>373</v>
          </cell>
          <cell r="C40">
            <v>230</v>
          </cell>
          <cell r="D40">
            <v>255</v>
          </cell>
          <cell r="E40">
            <v>300</v>
          </cell>
          <cell r="F40">
            <v>200</v>
          </cell>
          <cell r="G40">
            <v>240</v>
          </cell>
          <cell r="H40">
            <v>271.60000000000002</v>
          </cell>
          <cell r="I40">
            <v>-11.6</v>
          </cell>
          <cell r="J40">
            <v>1.7</v>
          </cell>
          <cell r="K40">
            <v>2</v>
          </cell>
          <cell r="L40">
            <v>1.7</v>
          </cell>
          <cell r="M40">
            <v>1.5</v>
          </cell>
          <cell r="N40">
            <v>1.7142857142857142</v>
          </cell>
          <cell r="O40">
            <v>1.6326530612244898</v>
          </cell>
          <cell r="P40">
            <v>-11.76470588235294</v>
          </cell>
          <cell r="Q40">
            <v>-14.28571428571429</v>
          </cell>
          <cell r="R40">
            <v>-3.961584633853537</v>
          </cell>
        </row>
        <row r="41">
          <cell r="A41">
            <v>40</v>
          </cell>
          <cell r="B41">
            <v>400</v>
          </cell>
          <cell r="C41">
            <v>280</v>
          </cell>
          <cell r="D41">
            <v>225</v>
          </cell>
          <cell r="E41">
            <v>287</v>
          </cell>
          <cell r="F41">
            <v>213</v>
          </cell>
          <cell r="G41">
            <v>245</v>
          </cell>
          <cell r="H41">
            <v>281</v>
          </cell>
          <cell r="I41">
            <v>-12.8</v>
          </cell>
          <cell r="J41">
            <v>1.6</v>
          </cell>
          <cell r="L41">
            <v>1.4</v>
          </cell>
          <cell r="M41">
            <v>1.53125</v>
          </cell>
          <cell r="O41">
            <v>1.2894736842105263</v>
          </cell>
          <cell r="P41">
            <v>-4.2968750000000053</v>
          </cell>
          <cell r="R41">
            <v>-7.8947368421052575</v>
          </cell>
        </row>
        <row r="42">
          <cell r="A42">
            <v>41</v>
          </cell>
          <cell r="B42">
            <v>335</v>
          </cell>
          <cell r="C42">
            <v>240</v>
          </cell>
          <cell r="D42">
            <v>185</v>
          </cell>
          <cell r="E42">
            <v>227</v>
          </cell>
          <cell r="F42">
            <v>120</v>
          </cell>
          <cell r="G42">
            <v>210</v>
          </cell>
          <cell r="H42">
            <v>221.4</v>
          </cell>
          <cell r="I42">
            <v>-5.0999999999999996</v>
          </cell>
          <cell r="J42">
            <v>1.4</v>
          </cell>
          <cell r="K42">
            <v>1.7</v>
          </cell>
          <cell r="L42">
            <v>1.3</v>
          </cell>
          <cell r="M42">
            <v>1.6153846153846154</v>
          </cell>
          <cell r="N42">
            <v>1.9626168224299065</v>
          </cell>
          <cell r="O42">
            <v>1.6153846153846154</v>
          </cell>
          <cell r="P42">
            <v>15.384615384615394</v>
          </cell>
          <cell r="Q42">
            <v>15.448048378229799</v>
          </cell>
          <cell r="R42">
            <v>24.260355029585796</v>
          </cell>
        </row>
        <row r="43">
          <cell r="A43">
            <v>42</v>
          </cell>
          <cell r="B43">
            <v>360</v>
          </cell>
          <cell r="C43">
            <v>305</v>
          </cell>
          <cell r="D43">
            <v>205</v>
          </cell>
          <cell r="E43">
            <v>278</v>
          </cell>
          <cell r="F43">
            <v>193</v>
          </cell>
          <cell r="G43">
            <v>220</v>
          </cell>
          <cell r="H43">
            <v>268.2</v>
          </cell>
          <cell r="I43">
            <v>-18</v>
          </cell>
          <cell r="J43">
            <v>1.8</v>
          </cell>
          <cell r="K43">
            <v>1.9</v>
          </cell>
          <cell r="L43">
            <v>1.5</v>
          </cell>
          <cell r="M43">
            <v>1.5714285714285714</v>
          </cell>
          <cell r="N43">
            <v>1.8032786885245902</v>
          </cell>
          <cell r="O43">
            <v>1.1891891891891893</v>
          </cell>
          <cell r="P43">
            <v>-12.698412698412703</v>
          </cell>
          <cell r="Q43">
            <v>-5.0905953408110385</v>
          </cell>
          <cell r="R43">
            <v>-20.720720720720717</v>
          </cell>
        </row>
        <row r="44">
          <cell r="A44">
            <v>43</v>
          </cell>
          <cell r="B44">
            <v>440</v>
          </cell>
          <cell r="C44">
            <v>575</v>
          </cell>
          <cell r="D44">
            <v>412</v>
          </cell>
          <cell r="E44">
            <v>433</v>
          </cell>
          <cell r="F44">
            <v>358</v>
          </cell>
          <cell r="G44">
            <v>343</v>
          </cell>
          <cell r="H44">
            <v>443.6</v>
          </cell>
          <cell r="I44">
            <v>-22.7</v>
          </cell>
          <cell r="K44">
            <v>2.8</v>
          </cell>
          <cell r="L44">
            <v>1.7</v>
          </cell>
          <cell r="N44">
            <v>2.4500000000000002</v>
          </cell>
          <cell r="O44">
            <v>1.6650485436893203</v>
          </cell>
          <cell r="Q44">
            <v>-12.499999999999988</v>
          </cell>
          <cell r="R44">
            <v>-2.0559680182752729</v>
          </cell>
        </row>
        <row r="45">
          <cell r="A45">
            <v>44</v>
          </cell>
          <cell r="B45">
            <v>44</v>
          </cell>
          <cell r="C45">
            <v>44</v>
          </cell>
          <cell r="D45">
            <v>44</v>
          </cell>
          <cell r="E45">
            <v>44</v>
          </cell>
          <cell r="F45">
            <v>44</v>
          </cell>
          <cell r="G45">
            <v>44</v>
          </cell>
        </row>
        <row r="46">
          <cell r="A46">
            <v>45</v>
          </cell>
          <cell r="B46">
            <v>430</v>
          </cell>
          <cell r="C46">
            <v>462</v>
          </cell>
          <cell r="D46">
            <v>425</v>
          </cell>
          <cell r="E46">
            <v>533</v>
          </cell>
          <cell r="F46">
            <v>315</v>
          </cell>
          <cell r="G46">
            <v>343</v>
          </cell>
          <cell r="H46">
            <v>433</v>
          </cell>
          <cell r="I46">
            <v>-20.8</v>
          </cell>
          <cell r="J46">
            <v>2</v>
          </cell>
          <cell r="K46">
            <v>2.7</v>
          </cell>
          <cell r="L46">
            <v>1.8</v>
          </cell>
          <cell r="M46">
            <v>2.1042944785276072</v>
          </cell>
          <cell r="N46">
            <v>3.0353982300884956</v>
          </cell>
          <cell r="O46">
            <v>2.1437499999999998</v>
          </cell>
          <cell r="P46">
            <v>5.2147239263803602</v>
          </cell>
          <cell r="Q46">
            <v>12.422156669944275</v>
          </cell>
          <cell r="R46">
            <v>19.097222222222211</v>
          </cell>
        </row>
        <row r="47">
          <cell r="A47">
            <v>46</v>
          </cell>
          <cell r="B47">
            <v>370</v>
          </cell>
          <cell r="C47">
            <v>475</v>
          </cell>
          <cell r="D47">
            <v>341</v>
          </cell>
          <cell r="E47">
            <v>406</v>
          </cell>
          <cell r="F47">
            <v>306</v>
          </cell>
          <cell r="G47">
            <v>400</v>
          </cell>
          <cell r="H47">
            <v>379.6</v>
          </cell>
          <cell r="I47">
            <v>5.4</v>
          </cell>
          <cell r="J47">
            <v>2</v>
          </cell>
          <cell r="K47">
            <v>2.5</v>
          </cell>
          <cell r="L47">
            <v>2</v>
          </cell>
          <cell r="M47">
            <v>2</v>
          </cell>
          <cell r="N47">
            <v>2.8985507246376812</v>
          </cell>
          <cell r="O47">
            <v>2.5</v>
          </cell>
          <cell r="P47">
            <v>0</v>
          </cell>
          <cell r="Q47">
            <v>15.942028985507246</v>
          </cell>
          <cell r="R47">
            <v>25</v>
          </cell>
        </row>
        <row r="48">
          <cell r="A48">
            <v>47</v>
          </cell>
          <cell r="B48">
            <v>350</v>
          </cell>
          <cell r="C48">
            <v>525</v>
          </cell>
          <cell r="D48">
            <v>281</v>
          </cell>
          <cell r="E48">
            <v>266</v>
          </cell>
          <cell r="F48">
            <v>255</v>
          </cell>
          <cell r="G48">
            <v>360</v>
          </cell>
          <cell r="H48">
            <v>335.4</v>
          </cell>
          <cell r="I48">
            <v>7.3</v>
          </cell>
          <cell r="J48">
            <v>1.7</v>
          </cell>
          <cell r="K48">
            <v>2.1</v>
          </cell>
          <cell r="L48">
            <v>1.9</v>
          </cell>
          <cell r="M48">
            <v>2.4</v>
          </cell>
          <cell r="N48">
            <v>3.2727272727272729</v>
          </cell>
          <cell r="O48">
            <v>2.5174825174825175</v>
          </cell>
          <cell r="P48">
            <v>41.176470588235297</v>
          </cell>
          <cell r="Q48">
            <v>55.844155844155843</v>
          </cell>
          <cell r="R48">
            <v>32.499079867500932</v>
          </cell>
        </row>
        <row r="49">
          <cell r="A49">
            <v>48</v>
          </cell>
          <cell r="B49">
            <v>48</v>
          </cell>
          <cell r="C49">
            <v>48</v>
          </cell>
          <cell r="D49">
            <v>48</v>
          </cell>
          <cell r="E49">
            <v>48</v>
          </cell>
          <cell r="F49">
            <v>48</v>
          </cell>
          <cell r="G49">
            <v>48</v>
          </cell>
        </row>
        <row r="50">
          <cell r="A50">
            <v>49</v>
          </cell>
          <cell r="B50">
            <v>440</v>
          </cell>
          <cell r="C50">
            <v>475</v>
          </cell>
          <cell r="D50">
            <v>287</v>
          </cell>
          <cell r="E50">
            <v>400</v>
          </cell>
          <cell r="F50">
            <v>350</v>
          </cell>
          <cell r="G50">
            <v>340</v>
          </cell>
          <cell r="H50">
            <v>390.4</v>
          </cell>
          <cell r="I50">
            <v>-12.9</v>
          </cell>
          <cell r="J50">
            <v>1.9</v>
          </cell>
          <cell r="K50">
            <v>3.1</v>
          </cell>
          <cell r="L50">
            <v>2.2999999999999998</v>
          </cell>
          <cell r="M50">
            <v>2.125</v>
          </cell>
          <cell r="N50">
            <v>3.0909090909090908</v>
          </cell>
          <cell r="O50">
            <v>2.2666666666666666</v>
          </cell>
          <cell r="P50">
            <v>11.842105263157899</v>
          </cell>
          <cell r="Q50">
            <v>-0.29325513196481484</v>
          </cell>
          <cell r="R50">
            <v>-1.4492753623188355</v>
          </cell>
        </row>
        <row r="51">
          <cell r="A51">
            <v>50</v>
          </cell>
          <cell r="B51">
            <v>365</v>
          </cell>
          <cell r="C51">
            <v>279</v>
          </cell>
          <cell r="D51">
            <v>203</v>
          </cell>
          <cell r="E51">
            <v>260</v>
          </cell>
          <cell r="F51">
            <v>218</v>
          </cell>
          <cell r="G51">
            <v>242</v>
          </cell>
          <cell r="H51">
            <v>265</v>
          </cell>
          <cell r="I51">
            <v>-8.6999999999999993</v>
          </cell>
          <cell r="J51">
            <v>1.4</v>
          </cell>
          <cell r="K51">
            <v>1.7</v>
          </cell>
          <cell r="L51">
            <v>1.3</v>
          </cell>
          <cell r="M51">
            <v>1.2410256410256411</v>
          </cell>
          <cell r="N51">
            <v>1.7285714285714286</v>
          </cell>
          <cell r="O51">
            <v>1.3672316384180792</v>
          </cell>
          <cell r="P51">
            <v>-11.355311355311347</v>
          </cell>
          <cell r="Q51">
            <v>1.6806722689075702</v>
          </cell>
          <cell r="R51">
            <v>5.1716644936983931</v>
          </cell>
        </row>
        <row r="52">
          <cell r="A52">
            <v>51</v>
          </cell>
          <cell r="B52">
            <v>310</v>
          </cell>
          <cell r="C52">
            <v>235</v>
          </cell>
          <cell r="D52">
            <v>163</v>
          </cell>
          <cell r="E52">
            <v>202</v>
          </cell>
          <cell r="F52">
            <v>155</v>
          </cell>
          <cell r="G52">
            <v>195</v>
          </cell>
          <cell r="H52">
            <v>213</v>
          </cell>
          <cell r="I52">
            <v>-8.5</v>
          </cell>
          <cell r="J52">
            <v>1.2</v>
          </cell>
          <cell r="K52">
            <v>1.4</v>
          </cell>
          <cell r="L52">
            <v>1.2</v>
          </cell>
          <cell r="M52">
            <v>1.2828947368421053</v>
          </cell>
          <cell r="N52">
            <v>1.56</v>
          </cell>
          <cell r="O52">
            <v>1.3</v>
          </cell>
          <cell r="P52">
            <v>6.9078947368421124</v>
          </cell>
          <cell r="Q52">
            <v>11.428571428571439</v>
          </cell>
          <cell r="R52">
            <v>8.333333333333341</v>
          </cell>
        </row>
        <row r="53">
          <cell r="A53">
            <v>52</v>
          </cell>
          <cell r="B53">
            <v>400</v>
          </cell>
          <cell r="C53">
            <v>270</v>
          </cell>
          <cell r="D53">
            <v>181</v>
          </cell>
          <cell r="E53">
            <v>243</v>
          </cell>
          <cell r="F53">
            <v>175</v>
          </cell>
          <cell r="G53">
            <v>225</v>
          </cell>
          <cell r="H53">
            <v>253.8</v>
          </cell>
          <cell r="I53">
            <v>-11.3</v>
          </cell>
          <cell r="J53">
            <v>1.5</v>
          </cell>
          <cell r="K53">
            <v>1.7</v>
          </cell>
          <cell r="L53">
            <v>1.4</v>
          </cell>
          <cell r="M53">
            <v>1.4516129032258065</v>
          </cell>
          <cell r="N53">
            <v>1.5845070422535212</v>
          </cell>
          <cell r="O53">
            <v>1.271186440677966</v>
          </cell>
          <cell r="P53">
            <v>-3.2258064516129004</v>
          </cell>
          <cell r="Q53">
            <v>-6.7937033968516891</v>
          </cell>
          <cell r="R53">
            <v>-9.2009685230024196</v>
          </cell>
        </row>
        <row r="54">
          <cell r="A54">
            <v>53</v>
          </cell>
          <cell r="B54">
            <v>450</v>
          </cell>
          <cell r="C54">
            <v>410</v>
          </cell>
          <cell r="D54">
            <v>265</v>
          </cell>
          <cell r="E54">
            <v>350</v>
          </cell>
          <cell r="F54">
            <v>233</v>
          </cell>
          <cell r="G54">
            <v>266</v>
          </cell>
          <cell r="H54">
            <v>341.6</v>
          </cell>
          <cell r="I54">
            <v>-22.1</v>
          </cell>
          <cell r="J54">
            <v>2</v>
          </cell>
          <cell r="K54">
            <v>2.5</v>
          </cell>
          <cell r="M54">
            <v>1.5739644970414202</v>
          </cell>
          <cell r="N54">
            <v>2.1626016260162602</v>
          </cell>
          <cell r="P54">
            <v>-21.301775147928993</v>
          </cell>
          <cell r="Q54">
            <v>-13.495934959349594</v>
          </cell>
        </row>
        <row r="55">
          <cell r="A55">
            <v>54</v>
          </cell>
          <cell r="B55">
            <v>54</v>
          </cell>
          <cell r="C55">
            <v>54</v>
          </cell>
          <cell r="D55">
            <v>54</v>
          </cell>
          <cell r="E55">
            <v>54</v>
          </cell>
          <cell r="F55">
            <v>54</v>
          </cell>
          <cell r="G55">
            <v>54</v>
          </cell>
        </row>
        <row r="56">
          <cell r="A56">
            <v>55</v>
          </cell>
          <cell r="B56">
            <v>450</v>
          </cell>
          <cell r="C56">
            <v>410</v>
          </cell>
          <cell r="D56">
            <v>257</v>
          </cell>
          <cell r="E56">
            <v>316</v>
          </cell>
          <cell r="F56">
            <v>250</v>
          </cell>
          <cell r="G56">
            <v>263</v>
          </cell>
          <cell r="H56">
            <v>336.6</v>
          </cell>
          <cell r="I56">
            <v>-21.9</v>
          </cell>
          <cell r="J56">
            <v>1.8</v>
          </cell>
          <cell r="K56">
            <v>2.1</v>
          </cell>
          <cell r="M56">
            <v>1.4371584699453552</v>
          </cell>
          <cell r="N56">
            <v>1.8785714285714286</v>
          </cell>
          <cell r="P56">
            <v>-20.157862780813602</v>
          </cell>
          <cell r="Q56">
            <v>-10.544217687074834</v>
          </cell>
        </row>
        <row r="57">
          <cell r="A57">
            <v>56</v>
          </cell>
          <cell r="B57">
            <v>330</v>
          </cell>
          <cell r="C57">
            <v>550</v>
          </cell>
          <cell r="D57">
            <v>437</v>
          </cell>
          <cell r="E57">
            <v>433</v>
          </cell>
          <cell r="F57">
            <v>375</v>
          </cell>
          <cell r="G57">
            <v>425</v>
          </cell>
          <cell r="H57">
            <v>425</v>
          </cell>
          <cell r="I57">
            <v>0</v>
          </cell>
          <cell r="J57">
            <v>1.7</v>
          </cell>
          <cell r="K57">
            <v>3.7</v>
          </cell>
          <cell r="L57">
            <v>2.6</v>
          </cell>
          <cell r="M57">
            <v>1.4166666666666667</v>
          </cell>
          <cell r="N57">
            <v>4.56989247311828</v>
          </cell>
          <cell r="O57">
            <v>2.8333333333333335</v>
          </cell>
          <cell r="P57">
            <v>-16.666666666666661</v>
          </cell>
          <cell r="Q57">
            <v>23.510607381575127</v>
          </cell>
          <cell r="R57">
            <v>8.9743589743589762</v>
          </cell>
        </row>
        <row r="58">
          <cell r="A58">
            <v>57</v>
          </cell>
          <cell r="B58">
            <v>617</v>
          </cell>
          <cell r="C58">
            <v>550</v>
          </cell>
          <cell r="D58">
            <v>418</v>
          </cell>
          <cell r="E58">
            <v>365</v>
          </cell>
          <cell r="F58">
            <v>225</v>
          </cell>
          <cell r="G58">
            <v>383</v>
          </cell>
          <cell r="H58">
            <v>435</v>
          </cell>
          <cell r="I58">
            <v>-12</v>
          </cell>
          <cell r="J58">
            <v>2</v>
          </cell>
          <cell r="M58">
            <v>1.915</v>
          </cell>
          <cell r="P58">
            <v>-4.2499999999999982</v>
          </cell>
        </row>
        <row r="59">
          <cell r="A59">
            <v>58</v>
          </cell>
          <cell r="B59">
            <v>58</v>
          </cell>
          <cell r="C59">
            <v>58</v>
          </cell>
          <cell r="D59">
            <v>58</v>
          </cell>
          <cell r="E59">
            <v>58</v>
          </cell>
          <cell r="F59">
            <v>58</v>
          </cell>
          <cell r="G59">
            <v>58</v>
          </cell>
        </row>
        <row r="60">
          <cell r="A60">
            <v>59</v>
          </cell>
          <cell r="B60">
            <v>440</v>
          </cell>
          <cell r="C60">
            <v>410</v>
          </cell>
          <cell r="D60">
            <v>235</v>
          </cell>
          <cell r="E60">
            <v>330</v>
          </cell>
          <cell r="F60">
            <v>220</v>
          </cell>
          <cell r="G60">
            <v>255</v>
          </cell>
          <cell r="H60">
            <v>327</v>
          </cell>
          <cell r="I60">
            <v>-22</v>
          </cell>
          <cell r="J60">
            <v>2</v>
          </cell>
          <cell r="K60">
            <v>2.6</v>
          </cell>
          <cell r="M60">
            <v>1.4825581395348837</v>
          </cell>
          <cell r="N60">
            <v>2.0731707317073171</v>
          </cell>
          <cell r="P60">
            <v>-25.872093023255815</v>
          </cell>
          <cell r="Q60">
            <v>-20.262664165103189</v>
          </cell>
        </row>
        <row r="61">
          <cell r="A61">
            <v>60</v>
          </cell>
          <cell r="B61">
            <v>510</v>
          </cell>
          <cell r="C61">
            <v>420</v>
          </cell>
          <cell r="D61">
            <v>257</v>
          </cell>
          <cell r="E61">
            <v>346</v>
          </cell>
          <cell r="F61">
            <v>250</v>
          </cell>
          <cell r="G61">
            <v>283</v>
          </cell>
          <cell r="H61">
            <v>356.6</v>
          </cell>
          <cell r="I61">
            <v>-20.6</v>
          </cell>
          <cell r="J61">
            <v>2.1</v>
          </cell>
          <cell r="K61">
            <v>3.1</v>
          </cell>
          <cell r="L61">
            <v>2.4</v>
          </cell>
          <cell r="M61">
            <v>1.5898876404494382</v>
          </cell>
          <cell r="N61">
            <v>3.043010752688172</v>
          </cell>
          <cell r="O61">
            <v>2.0507246376811592</v>
          </cell>
          <cell r="P61">
            <v>-24.291064740502947</v>
          </cell>
          <cell r="Q61">
            <v>-1.8383628165105832</v>
          </cell>
          <cell r="R61">
            <v>-14.553140096618362</v>
          </cell>
        </row>
        <row r="62">
          <cell r="A62">
            <v>61</v>
          </cell>
          <cell r="B62">
            <v>400</v>
          </cell>
          <cell r="C62">
            <v>500</v>
          </cell>
          <cell r="D62">
            <v>337</v>
          </cell>
          <cell r="E62">
            <v>363</v>
          </cell>
          <cell r="F62">
            <v>300</v>
          </cell>
          <cell r="G62">
            <v>320</v>
          </cell>
          <cell r="H62">
            <v>380</v>
          </cell>
          <cell r="I62">
            <v>-15.8</v>
          </cell>
          <cell r="J62">
            <v>1.8</v>
          </cell>
          <cell r="K62">
            <v>2.2000000000000002</v>
          </cell>
          <cell r="L62">
            <v>1.7</v>
          </cell>
          <cell r="M62">
            <v>1.5533980582524272</v>
          </cell>
          <cell r="N62">
            <v>2.7586206896551726</v>
          </cell>
          <cell r="O62">
            <v>1.9161676646706587</v>
          </cell>
          <cell r="P62">
            <v>-13.700107874865159</v>
          </cell>
          <cell r="Q62">
            <v>25.391849529780561</v>
          </cell>
          <cell r="R62">
            <v>12.715744980626985</v>
          </cell>
        </row>
        <row r="63">
          <cell r="A63">
            <v>62</v>
          </cell>
          <cell r="B63">
            <v>62</v>
          </cell>
          <cell r="C63">
            <v>62</v>
          </cell>
          <cell r="D63">
            <v>62</v>
          </cell>
          <cell r="E63">
            <v>62</v>
          </cell>
          <cell r="F63">
            <v>62</v>
          </cell>
          <cell r="G63">
            <v>62</v>
          </cell>
        </row>
        <row r="64">
          <cell r="A64">
            <v>63</v>
          </cell>
          <cell r="B64">
            <v>390</v>
          </cell>
          <cell r="C64">
            <v>375</v>
          </cell>
          <cell r="D64">
            <v>325</v>
          </cell>
          <cell r="E64">
            <v>291</v>
          </cell>
          <cell r="F64">
            <v>272</v>
          </cell>
          <cell r="G64">
            <v>340</v>
          </cell>
          <cell r="H64">
            <v>330.6</v>
          </cell>
          <cell r="I64">
            <v>2.8</v>
          </cell>
          <cell r="J64">
            <v>1.6</v>
          </cell>
          <cell r="K64">
            <v>1.9</v>
          </cell>
          <cell r="L64">
            <v>1.5</v>
          </cell>
          <cell r="M64">
            <v>1.8888888888888888</v>
          </cell>
          <cell r="N64">
            <v>2.6153846153846154</v>
          </cell>
          <cell r="O64">
            <v>1.7</v>
          </cell>
          <cell r="P64">
            <v>18.055555555555546</v>
          </cell>
          <cell r="Q64">
            <v>37.651821862348186</v>
          </cell>
          <cell r="R64">
            <v>13.33333333333333</v>
          </cell>
        </row>
        <row r="65">
          <cell r="A65">
            <v>64</v>
          </cell>
          <cell r="B65">
            <v>64</v>
          </cell>
          <cell r="C65">
            <v>64</v>
          </cell>
          <cell r="D65">
            <v>64</v>
          </cell>
          <cell r="E65">
            <v>64</v>
          </cell>
          <cell r="F65">
            <v>64</v>
          </cell>
          <cell r="G65">
            <v>64</v>
          </cell>
        </row>
        <row r="66">
          <cell r="A66">
            <v>65</v>
          </cell>
          <cell r="B66">
            <v>65</v>
          </cell>
          <cell r="C66">
            <v>65</v>
          </cell>
          <cell r="D66">
            <v>65</v>
          </cell>
          <cell r="E66">
            <v>65</v>
          </cell>
          <cell r="F66">
            <v>65</v>
          </cell>
          <cell r="G66">
            <v>65</v>
          </cell>
        </row>
        <row r="67">
          <cell r="A67">
            <v>66</v>
          </cell>
          <cell r="B67">
            <v>66</v>
          </cell>
          <cell r="C67">
            <v>66</v>
          </cell>
          <cell r="D67">
            <v>66</v>
          </cell>
          <cell r="E67">
            <v>66</v>
          </cell>
          <cell r="F67">
            <v>66</v>
          </cell>
          <cell r="G67">
            <v>66</v>
          </cell>
          <cell r="M67">
            <v>0</v>
          </cell>
          <cell r="N67">
            <v>0</v>
          </cell>
        </row>
        <row r="68">
          <cell r="A68">
            <v>67</v>
          </cell>
          <cell r="B68">
            <v>460</v>
          </cell>
          <cell r="C68">
            <v>410</v>
          </cell>
          <cell r="D68">
            <v>300</v>
          </cell>
          <cell r="E68">
            <v>423</v>
          </cell>
          <cell r="F68">
            <v>260</v>
          </cell>
          <cell r="G68">
            <v>283</v>
          </cell>
          <cell r="H68">
            <v>370.6</v>
          </cell>
          <cell r="I68">
            <v>-23.6</v>
          </cell>
          <cell r="J68">
            <v>2.2000000000000002</v>
          </cell>
          <cell r="K68">
            <v>2.7</v>
          </cell>
          <cell r="M68">
            <v>1.979020979020979</v>
          </cell>
          <cell r="N68">
            <v>2.5044247787610621</v>
          </cell>
          <cell r="P68">
            <v>-10.044500953591873</v>
          </cell>
          <cell r="Q68">
            <v>-7.2435267125532627</v>
          </cell>
        </row>
        <row r="69">
          <cell r="A69">
            <v>68</v>
          </cell>
          <cell r="B69">
            <v>640</v>
          </cell>
          <cell r="C69">
            <v>570</v>
          </cell>
          <cell r="D69">
            <v>530</v>
          </cell>
          <cell r="E69">
            <v>470</v>
          </cell>
          <cell r="F69">
            <v>300</v>
          </cell>
          <cell r="G69">
            <v>310</v>
          </cell>
          <cell r="H69">
            <v>502</v>
          </cell>
          <cell r="I69">
            <v>-38.200000000000003</v>
          </cell>
          <cell r="J69">
            <v>2.2999999999999998</v>
          </cell>
          <cell r="K69">
            <v>2.6</v>
          </cell>
          <cell r="M69">
            <v>1.7032967032967032</v>
          </cell>
          <cell r="N69">
            <v>1.9135802469135803</v>
          </cell>
          <cell r="P69">
            <v>-25.943621595795506</v>
          </cell>
          <cell r="Q69">
            <v>-26.400759734093068</v>
          </cell>
        </row>
      </sheetData>
      <sheetData sheetId="6">
        <row r="2">
          <cell r="A2">
            <v>1</v>
          </cell>
          <cell r="M2">
            <v>0</v>
          </cell>
          <cell r="N2">
            <v>0</v>
          </cell>
          <cell r="O2">
            <v>0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  <cell r="M5">
            <v>0</v>
          </cell>
          <cell r="N5">
            <v>0</v>
          </cell>
        </row>
        <row r="6">
          <cell r="A6">
            <v>5</v>
          </cell>
          <cell r="B6">
            <v>427</v>
          </cell>
          <cell r="C6">
            <v>348</v>
          </cell>
          <cell r="D6">
            <v>296</v>
          </cell>
          <cell r="E6">
            <v>408</v>
          </cell>
          <cell r="F6">
            <v>280</v>
          </cell>
          <cell r="G6">
            <v>447</v>
          </cell>
          <cell r="H6">
            <v>351.8</v>
          </cell>
          <cell r="I6">
            <v>27.1</v>
          </cell>
          <cell r="J6">
            <v>1.8</v>
          </cell>
          <cell r="K6">
            <v>2.5</v>
          </cell>
          <cell r="M6">
            <v>2.442622950819672</v>
          </cell>
          <cell r="N6">
            <v>4.806451612903226</v>
          </cell>
          <cell r="P6">
            <v>35.701275045537329</v>
          </cell>
          <cell r="Q6">
            <v>92.258064516129039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</row>
        <row r="8">
          <cell r="A8">
            <v>7</v>
          </cell>
          <cell r="B8">
            <v>7</v>
          </cell>
          <cell r="C8">
            <v>7</v>
          </cell>
          <cell r="D8">
            <v>7</v>
          </cell>
          <cell r="E8">
            <v>7</v>
          </cell>
          <cell r="F8">
            <v>7</v>
          </cell>
          <cell r="G8">
            <v>7</v>
          </cell>
        </row>
        <row r="9">
          <cell r="A9">
            <v>8</v>
          </cell>
          <cell r="B9">
            <v>8</v>
          </cell>
          <cell r="C9">
            <v>8</v>
          </cell>
          <cell r="D9">
            <v>8</v>
          </cell>
          <cell r="E9">
            <v>8</v>
          </cell>
          <cell r="F9">
            <v>8</v>
          </cell>
          <cell r="G9">
            <v>8</v>
          </cell>
        </row>
        <row r="10">
          <cell r="A10">
            <v>9</v>
          </cell>
          <cell r="B10">
            <v>9</v>
          </cell>
          <cell r="C10">
            <v>9</v>
          </cell>
          <cell r="D10">
            <v>9</v>
          </cell>
          <cell r="E10">
            <v>9</v>
          </cell>
          <cell r="F10">
            <v>9</v>
          </cell>
          <cell r="G10">
            <v>9</v>
          </cell>
          <cell r="M10">
            <v>0</v>
          </cell>
          <cell r="N10">
            <v>0</v>
          </cell>
          <cell r="O10">
            <v>0</v>
          </cell>
        </row>
        <row r="11">
          <cell r="A11">
            <v>10</v>
          </cell>
          <cell r="B11">
            <v>10</v>
          </cell>
          <cell r="C11">
            <v>10</v>
          </cell>
          <cell r="D11">
            <v>10</v>
          </cell>
          <cell r="E11">
            <v>10</v>
          </cell>
          <cell r="F11">
            <v>10</v>
          </cell>
          <cell r="G11">
            <v>10</v>
          </cell>
          <cell r="M11">
            <v>0</v>
          </cell>
          <cell r="N11">
            <v>0</v>
          </cell>
          <cell r="O11">
            <v>0</v>
          </cell>
        </row>
        <row r="12">
          <cell r="A12">
            <v>11</v>
          </cell>
          <cell r="B12">
            <v>11</v>
          </cell>
          <cell r="C12">
            <v>11</v>
          </cell>
          <cell r="D12">
            <v>11</v>
          </cell>
          <cell r="E12">
            <v>11</v>
          </cell>
          <cell r="F12">
            <v>11</v>
          </cell>
          <cell r="G12">
            <v>11</v>
          </cell>
          <cell r="M12">
            <v>0</v>
          </cell>
          <cell r="N12">
            <v>0</v>
          </cell>
          <cell r="O12">
            <v>0</v>
          </cell>
        </row>
        <row r="13">
          <cell r="A13">
            <v>12</v>
          </cell>
          <cell r="B13">
            <v>12</v>
          </cell>
          <cell r="C13">
            <v>12</v>
          </cell>
          <cell r="D13">
            <v>12</v>
          </cell>
          <cell r="E13">
            <v>12</v>
          </cell>
          <cell r="F13">
            <v>12</v>
          </cell>
          <cell r="G13">
            <v>12</v>
          </cell>
        </row>
        <row r="14">
          <cell r="A14">
            <v>13</v>
          </cell>
          <cell r="B14">
            <v>13</v>
          </cell>
          <cell r="C14">
            <v>13</v>
          </cell>
          <cell r="D14">
            <v>13</v>
          </cell>
          <cell r="E14">
            <v>13</v>
          </cell>
          <cell r="F14">
            <v>13</v>
          </cell>
          <cell r="G14">
            <v>13</v>
          </cell>
        </row>
        <row r="15">
          <cell r="A15">
            <v>14</v>
          </cell>
          <cell r="B15">
            <v>14</v>
          </cell>
          <cell r="C15">
            <v>14</v>
          </cell>
          <cell r="D15">
            <v>14</v>
          </cell>
          <cell r="E15">
            <v>14</v>
          </cell>
          <cell r="F15">
            <v>14</v>
          </cell>
          <cell r="G15">
            <v>14</v>
          </cell>
        </row>
        <row r="16">
          <cell r="A16">
            <v>15</v>
          </cell>
          <cell r="B16">
            <v>15</v>
          </cell>
          <cell r="C16">
            <v>15</v>
          </cell>
          <cell r="D16">
            <v>15</v>
          </cell>
          <cell r="E16">
            <v>15</v>
          </cell>
          <cell r="F16">
            <v>15</v>
          </cell>
          <cell r="G16">
            <v>15</v>
          </cell>
        </row>
        <row r="17">
          <cell r="A17">
            <v>16</v>
          </cell>
          <cell r="B17">
            <v>467</v>
          </cell>
          <cell r="C17">
            <v>425</v>
          </cell>
          <cell r="D17">
            <v>356</v>
          </cell>
          <cell r="E17">
            <v>413</v>
          </cell>
          <cell r="F17">
            <v>467</v>
          </cell>
          <cell r="G17">
            <v>358</v>
          </cell>
          <cell r="H17">
            <v>425.6</v>
          </cell>
          <cell r="I17">
            <v>-15.9</v>
          </cell>
          <cell r="J17">
            <v>1.9</v>
          </cell>
          <cell r="K17">
            <v>3.1</v>
          </cell>
          <cell r="M17">
            <v>1.854922279792746</v>
          </cell>
          <cell r="N17">
            <v>4.904109589041096</v>
          </cell>
          <cell r="P17">
            <v>-2.372511589855467</v>
          </cell>
          <cell r="Q17">
            <v>58.197083517454701</v>
          </cell>
        </row>
        <row r="18">
          <cell r="A18">
            <v>17</v>
          </cell>
          <cell r="B18">
            <v>17</v>
          </cell>
          <cell r="C18">
            <v>17</v>
          </cell>
          <cell r="D18">
            <v>17</v>
          </cell>
          <cell r="E18">
            <v>17</v>
          </cell>
          <cell r="F18">
            <v>17</v>
          </cell>
          <cell r="G18">
            <v>17</v>
          </cell>
        </row>
        <row r="19">
          <cell r="A19">
            <v>18</v>
          </cell>
          <cell r="B19">
            <v>18</v>
          </cell>
          <cell r="C19">
            <v>18</v>
          </cell>
          <cell r="D19">
            <v>18</v>
          </cell>
          <cell r="E19">
            <v>18</v>
          </cell>
          <cell r="F19">
            <v>18</v>
          </cell>
          <cell r="G19">
            <v>18</v>
          </cell>
          <cell r="O19">
            <v>0</v>
          </cell>
        </row>
        <row r="20">
          <cell r="A20">
            <v>19</v>
          </cell>
          <cell r="B20">
            <v>19</v>
          </cell>
          <cell r="C20">
            <v>19</v>
          </cell>
          <cell r="D20">
            <v>19</v>
          </cell>
          <cell r="E20">
            <v>19</v>
          </cell>
          <cell r="F20">
            <v>19</v>
          </cell>
          <cell r="G20">
            <v>19</v>
          </cell>
        </row>
        <row r="21">
          <cell r="A21">
            <v>20</v>
          </cell>
          <cell r="B21">
            <v>20</v>
          </cell>
          <cell r="C21">
            <v>20</v>
          </cell>
          <cell r="D21">
            <v>20</v>
          </cell>
          <cell r="E21">
            <v>20</v>
          </cell>
          <cell r="F21">
            <v>20</v>
          </cell>
          <cell r="G21">
            <v>20</v>
          </cell>
          <cell r="M21">
            <v>0</v>
          </cell>
          <cell r="O21">
            <v>0</v>
          </cell>
        </row>
        <row r="22">
          <cell r="A22">
            <v>21</v>
          </cell>
          <cell r="B22">
            <v>21</v>
          </cell>
          <cell r="C22">
            <v>21</v>
          </cell>
          <cell r="D22">
            <v>21</v>
          </cell>
          <cell r="E22">
            <v>21</v>
          </cell>
          <cell r="F22">
            <v>21</v>
          </cell>
          <cell r="G22">
            <v>21</v>
          </cell>
          <cell r="M22">
            <v>0</v>
          </cell>
          <cell r="N22">
            <v>0</v>
          </cell>
          <cell r="O22">
            <v>0</v>
          </cell>
        </row>
        <row r="23">
          <cell r="A23">
            <v>22</v>
          </cell>
          <cell r="B23">
            <v>22</v>
          </cell>
          <cell r="C23">
            <v>22</v>
          </cell>
          <cell r="D23">
            <v>22</v>
          </cell>
          <cell r="E23">
            <v>22</v>
          </cell>
          <cell r="F23">
            <v>22</v>
          </cell>
          <cell r="G23">
            <v>22</v>
          </cell>
          <cell r="M23">
            <v>0</v>
          </cell>
          <cell r="N23">
            <v>0</v>
          </cell>
          <cell r="O23">
            <v>0</v>
          </cell>
        </row>
        <row r="24">
          <cell r="A24">
            <v>23</v>
          </cell>
          <cell r="B24">
            <v>23</v>
          </cell>
          <cell r="C24">
            <v>23</v>
          </cell>
          <cell r="D24">
            <v>23</v>
          </cell>
          <cell r="E24">
            <v>23</v>
          </cell>
          <cell r="F24">
            <v>23</v>
          </cell>
          <cell r="G24">
            <v>23</v>
          </cell>
          <cell r="M24">
            <v>0</v>
          </cell>
          <cell r="N24">
            <v>0</v>
          </cell>
          <cell r="O24">
            <v>0</v>
          </cell>
        </row>
        <row r="25">
          <cell r="A25">
            <v>24</v>
          </cell>
          <cell r="B25">
            <v>24</v>
          </cell>
          <cell r="C25">
            <v>24</v>
          </cell>
          <cell r="D25">
            <v>24</v>
          </cell>
          <cell r="E25">
            <v>24</v>
          </cell>
          <cell r="F25">
            <v>24</v>
          </cell>
          <cell r="G25">
            <v>24</v>
          </cell>
          <cell r="M25">
            <v>0</v>
          </cell>
          <cell r="O25">
            <v>0</v>
          </cell>
        </row>
        <row r="26">
          <cell r="A26">
            <v>25</v>
          </cell>
          <cell r="B26">
            <v>25</v>
          </cell>
          <cell r="C26">
            <v>25</v>
          </cell>
          <cell r="D26">
            <v>25</v>
          </cell>
          <cell r="E26">
            <v>25</v>
          </cell>
          <cell r="F26">
            <v>25</v>
          </cell>
          <cell r="G26">
            <v>25</v>
          </cell>
          <cell r="M26">
            <v>0</v>
          </cell>
        </row>
        <row r="27">
          <cell r="A27">
            <v>26</v>
          </cell>
          <cell r="B27">
            <v>26</v>
          </cell>
          <cell r="C27">
            <v>26</v>
          </cell>
          <cell r="D27">
            <v>26</v>
          </cell>
          <cell r="E27">
            <v>26</v>
          </cell>
          <cell r="F27">
            <v>26</v>
          </cell>
          <cell r="G27">
            <v>26</v>
          </cell>
        </row>
        <row r="28">
          <cell r="A28">
            <v>27</v>
          </cell>
          <cell r="B28">
            <v>27</v>
          </cell>
          <cell r="C28">
            <v>27</v>
          </cell>
          <cell r="D28">
            <v>27</v>
          </cell>
          <cell r="E28">
            <v>27</v>
          </cell>
          <cell r="F28">
            <v>27</v>
          </cell>
          <cell r="G28">
            <v>27</v>
          </cell>
        </row>
        <row r="29">
          <cell r="A29">
            <v>28</v>
          </cell>
          <cell r="B29">
            <v>28</v>
          </cell>
          <cell r="C29">
            <v>28</v>
          </cell>
          <cell r="D29">
            <v>28</v>
          </cell>
          <cell r="E29">
            <v>28</v>
          </cell>
          <cell r="F29">
            <v>28</v>
          </cell>
          <cell r="G29">
            <v>28</v>
          </cell>
        </row>
        <row r="30">
          <cell r="A30">
            <v>29</v>
          </cell>
          <cell r="B30">
            <v>29</v>
          </cell>
          <cell r="C30">
            <v>29</v>
          </cell>
          <cell r="D30">
            <v>29</v>
          </cell>
          <cell r="E30">
            <v>29</v>
          </cell>
          <cell r="F30">
            <v>29</v>
          </cell>
          <cell r="G30">
            <v>29</v>
          </cell>
        </row>
        <row r="31">
          <cell r="A31">
            <v>30</v>
          </cell>
          <cell r="B31">
            <v>410</v>
          </cell>
          <cell r="C31">
            <v>270</v>
          </cell>
          <cell r="D31">
            <v>457</v>
          </cell>
          <cell r="E31">
            <v>360</v>
          </cell>
          <cell r="F31">
            <v>400</v>
          </cell>
          <cell r="G31">
            <v>413</v>
          </cell>
          <cell r="H31">
            <v>379.4</v>
          </cell>
          <cell r="I31">
            <v>8.9</v>
          </cell>
          <cell r="J31">
            <v>2</v>
          </cell>
          <cell r="K31">
            <v>2.4</v>
          </cell>
          <cell r="L31">
            <v>2</v>
          </cell>
          <cell r="M31">
            <v>2.2944444444444443</v>
          </cell>
          <cell r="N31">
            <v>2.5812499999999998</v>
          </cell>
          <cell r="O31">
            <v>2.3872832369942198</v>
          </cell>
          <cell r="P31">
            <v>14.722222222222214</v>
          </cell>
          <cell r="Q31">
            <v>7.5520833333333304</v>
          </cell>
          <cell r="R31">
            <v>19.364161849710992</v>
          </cell>
        </row>
        <row r="32">
          <cell r="A32">
            <v>31</v>
          </cell>
          <cell r="B32">
            <v>273</v>
          </cell>
          <cell r="C32">
            <v>200</v>
          </cell>
          <cell r="D32">
            <v>371</v>
          </cell>
          <cell r="E32">
            <v>317</v>
          </cell>
          <cell r="F32">
            <v>400</v>
          </cell>
          <cell r="G32">
            <v>380</v>
          </cell>
          <cell r="H32">
            <v>312.2</v>
          </cell>
          <cell r="I32">
            <v>21.7</v>
          </cell>
          <cell r="J32">
            <v>2.1</v>
          </cell>
          <cell r="K32">
            <v>2.5</v>
          </cell>
          <cell r="L32">
            <v>1.9</v>
          </cell>
          <cell r="M32">
            <v>2.5333333333333332</v>
          </cell>
          <cell r="N32">
            <v>2.9230769230769229</v>
          </cell>
          <cell r="O32">
            <v>2.375</v>
          </cell>
          <cell r="P32">
            <v>20.634920634920626</v>
          </cell>
          <cell r="Q32">
            <v>16.923076923076916</v>
          </cell>
          <cell r="R32">
            <v>25.000000000000004</v>
          </cell>
        </row>
        <row r="33">
          <cell r="A33">
            <v>32</v>
          </cell>
          <cell r="B33">
            <v>390</v>
          </cell>
          <cell r="C33">
            <v>240</v>
          </cell>
          <cell r="D33">
            <v>405</v>
          </cell>
          <cell r="E33">
            <v>327</v>
          </cell>
          <cell r="F33">
            <v>420</v>
          </cell>
          <cell r="G33">
            <v>440</v>
          </cell>
          <cell r="H33">
            <v>356.4</v>
          </cell>
          <cell r="I33">
            <v>23.5</v>
          </cell>
          <cell r="J33">
            <v>2.4</v>
          </cell>
          <cell r="K33">
            <v>2.5</v>
          </cell>
          <cell r="L33">
            <v>2</v>
          </cell>
          <cell r="M33">
            <v>2.75</v>
          </cell>
          <cell r="N33">
            <v>3.1428571428571428</v>
          </cell>
          <cell r="O33">
            <v>2.5433526011560694</v>
          </cell>
          <cell r="P33">
            <v>14.583333333333337</v>
          </cell>
          <cell r="Q33">
            <v>25.714285714285712</v>
          </cell>
          <cell r="R33">
            <v>27.167630057803471</v>
          </cell>
        </row>
        <row r="34">
          <cell r="A34">
            <v>33</v>
          </cell>
          <cell r="B34">
            <v>316</v>
          </cell>
          <cell r="C34">
            <v>300</v>
          </cell>
          <cell r="D34">
            <v>345</v>
          </cell>
          <cell r="E34">
            <v>347</v>
          </cell>
          <cell r="F34">
            <v>387</v>
          </cell>
          <cell r="G34">
            <v>380</v>
          </cell>
          <cell r="H34">
            <v>339</v>
          </cell>
          <cell r="I34">
            <v>12.1</v>
          </cell>
          <cell r="J34">
            <v>1.8</v>
          </cell>
          <cell r="K34">
            <v>2</v>
          </cell>
          <cell r="L34">
            <v>1.9</v>
          </cell>
          <cell r="M34">
            <v>2.4836601307189543</v>
          </cell>
          <cell r="N34">
            <v>2.6573426573426575</v>
          </cell>
          <cell r="O34">
            <v>1.9689119170984455</v>
          </cell>
          <cell r="P34">
            <v>37.981118373275237</v>
          </cell>
          <cell r="Q34">
            <v>32.867132867132874</v>
          </cell>
          <cell r="R34">
            <v>3.6269430051813463</v>
          </cell>
        </row>
        <row r="35">
          <cell r="A35">
            <v>34</v>
          </cell>
          <cell r="B35">
            <v>400</v>
          </cell>
          <cell r="C35">
            <v>240</v>
          </cell>
          <cell r="D35">
            <v>427</v>
          </cell>
          <cell r="E35">
            <v>393</v>
          </cell>
          <cell r="F35">
            <v>420</v>
          </cell>
          <cell r="G35">
            <v>440</v>
          </cell>
          <cell r="H35">
            <v>376</v>
          </cell>
          <cell r="I35">
            <v>17</v>
          </cell>
          <cell r="J35">
            <v>2.1</v>
          </cell>
          <cell r="K35">
            <v>2.4</v>
          </cell>
          <cell r="M35">
            <v>2.75</v>
          </cell>
          <cell r="N35">
            <v>3.0769230769230771</v>
          </cell>
          <cell r="P35">
            <v>30.952380952380945</v>
          </cell>
          <cell r="Q35">
            <v>28.205128205128219</v>
          </cell>
        </row>
        <row r="36">
          <cell r="A36">
            <v>35</v>
          </cell>
          <cell r="B36">
            <v>326</v>
          </cell>
          <cell r="C36">
            <v>210</v>
          </cell>
          <cell r="D36">
            <v>370</v>
          </cell>
          <cell r="E36">
            <v>330</v>
          </cell>
          <cell r="F36">
            <v>380</v>
          </cell>
          <cell r="G36">
            <v>377</v>
          </cell>
          <cell r="H36">
            <v>323.2</v>
          </cell>
          <cell r="I36">
            <v>16.600000000000001</v>
          </cell>
          <cell r="J36">
            <v>2.2999999999999998</v>
          </cell>
          <cell r="K36">
            <v>2.5</v>
          </cell>
          <cell r="L36">
            <v>1.9</v>
          </cell>
          <cell r="M36">
            <v>2.6928571428571431</v>
          </cell>
          <cell r="N36">
            <v>2.9685039370078741</v>
          </cell>
          <cell r="O36">
            <v>2.3562500000000002</v>
          </cell>
          <cell r="P36">
            <v>17.080745341614922</v>
          </cell>
          <cell r="Q36">
            <v>18.740157480314963</v>
          </cell>
          <cell r="R36">
            <v>24.013157894736857</v>
          </cell>
        </row>
        <row r="37">
          <cell r="A37">
            <v>36</v>
          </cell>
          <cell r="B37">
            <v>293</v>
          </cell>
          <cell r="C37">
            <v>200</v>
          </cell>
          <cell r="D37">
            <v>371</v>
          </cell>
          <cell r="E37">
            <v>327</v>
          </cell>
          <cell r="F37">
            <v>380</v>
          </cell>
          <cell r="G37">
            <v>380</v>
          </cell>
          <cell r="H37">
            <v>314.2</v>
          </cell>
          <cell r="I37">
            <v>20.9</v>
          </cell>
          <cell r="J37">
            <v>2.1</v>
          </cell>
          <cell r="K37">
            <v>2.4</v>
          </cell>
          <cell r="L37">
            <v>1.9</v>
          </cell>
          <cell r="M37">
            <v>2.4836601307189543</v>
          </cell>
          <cell r="N37">
            <v>2.7142857142857144</v>
          </cell>
          <cell r="O37">
            <v>2.375</v>
          </cell>
          <cell r="P37">
            <v>18.269530034235917</v>
          </cell>
          <cell r="Q37">
            <v>13.095238095238106</v>
          </cell>
          <cell r="R37">
            <v>25.000000000000004</v>
          </cell>
        </row>
        <row r="38">
          <cell r="A38">
            <v>37</v>
          </cell>
          <cell r="B38">
            <v>293</v>
          </cell>
          <cell r="C38">
            <v>240</v>
          </cell>
          <cell r="D38">
            <v>380</v>
          </cell>
          <cell r="E38">
            <v>337</v>
          </cell>
          <cell r="F38">
            <v>383</v>
          </cell>
          <cell r="G38">
            <v>375</v>
          </cell>
          <cell r="H38">
            <v>326.60000000000002</v>
          </cell>
          <cell r="I38">
            <v>14.8</v>
          </cell>
          <cell r="J38">
            <v>2.1</v>
          </cell>
          <cell r="K38">
            <v>2.2999999999999998</v>
          </cell>
          <cell r="L38">
            <v>1.8</v>
          </cell>
          <cell r="M38">
            <v>2.4509803921568629</v>
          </cell>
          <cell r="N38">
            <v>2.6785714285714284</v>
          </cell>
          <cell r="O38">
            <v>2.34375</v>
          </cell>
          <cell r="P38">
            <v>16.713352007469659</v>
          </cell>
          <cell r="Q38">
            <v>16.459627329192546</v>
          </cell>
          <cell r="R38">
            <v>30.208333333333329</v>
          </cell>
        </row>
        <row r="39">
          <cell r="A39">
            <v>38</v>
          </cell>
          <cell r="B39">
            <v>340</v>
          </cell>
          <cell r="C39">
            <v>280</v>
          </cell>
          <cell r="D39">
            <v>447</v>
          </cell>
          <cell r="E39">
            <v>360</v>
          </cell>
          <cell r="F39">
            <v>387</v>
          </cell>
          <cell r="G39">
            <v>380</v>
          </cell>
          <cell r="H39">
            <v>362.8</v>
          </cell>
          <cell r="I39">
            <v>4.7</v>
          </cell>
          <cell r="J39">
            <v>2</v>
          </cell>
          <cell r="K39">
            <v>2.2999999999999998</v>
          </cell>
          <cell r="L39">
            <v>1.8</v>
          </cell>
          <cell r="M39">
            <v>2.5333333333333332</v>
          </cell>
          <cell r="N39">
            <v>2.7142857142857144</v>
          </cell>
          <cell r="O39">
            <v>2.375</v>
          </cell>
          <cell r="P39">
            <v>26.666666666666661</v>
          </cell>
          <cell r="Q39">
            <v>18.012422360248461</v>
          </cell>
          <cell r="R39">
            <v>31.944444444444439</v>
          </cell>
        </row>
        <row r="40">
          <cell r="A40">
            <v>39</v>
          </cell>
          <cell r="B40">
            <v>346</v>
          </cell>
          <cell r="C40">
            <v>220</v>
          </cell>
          <cell r="D40">
            <v>378</v>
          </cell>
          <cell r="E40">
            <v>360</v>
          </cell>
          <cell r="F40">
            <v>420</v>
          </cell>
          <cell r="G40">
            <v>380</v>
          </cell>
          <cell r="H40">
            <v>344.8</v>
          </cell>
          <cell r="I40">
            <v>10.199999999999999</v>
          </cell>
          <cell r="J40">
            <v>2.1</v>
          </cell>
          <cell r="K40">
            <v>2.5</v>
          </cell>
          <cell r="L40">
            <v>2.2000000000000002</v>
          </cell>
          <cell r="M40">
            <v>2.375</v>
          </cell>
          <cell r="N40">
            <v>2.7142857142857144</v>
          </cell>
          <cell r="O40">
            <v>2.5850340136054424</v>
          </cell>
          <cell r="P40">
            <v>13.095238095238091</v>
          </cell>
          <cell r="Q40">
            <v>8.5714285714285765</v>
          </cell>
          <cell r="R40">
            <v>17.501546072974644</v>
          </cell>
        </row>
        <row r="41">
          <cell r="A41">
            <v>40</v>
          </cell>
          <cell r="B41">
            <v>360</v>
          </cell>
          <cell r="C41">
            <v>215</v>
          </cell>
          <cell r="D41">
            <v>320</v>
          </cell>
          <cell r="E41">
            <v>380</v>
          </cell>
          <cell r="F41">
            <v>400</v>
          </cell>
          <cell r="G41">
            <v>375</v>
          </cell>
          <cell r="H41">
            <v>335</v>
          </cell>
          <cell r="I41">
            <v>11.9</v>
          </cell>
          <cell r="J41">
            <v>1.9</v>
          </cell>
          <cell r="L41">
            <v>1.6</v>
          </cell>
          <cell r="M41">
            <v>2.34375</v>
          </cell>
          <cell r="O41">
            <v>1.9736842105263157</v>
          </cell>
          <cell r="P41">
            <v>23.355263157894743</v>
          </cell>
          <cell r="R41">
            <v>23.355263157894726</v>
          </cell>
        </row>
        <row r="42">
          <cell r="A42">
            <v>41</v>
          </cell>
          <cell r="B42">
            <v>265</v>
          </cell>
          <cell r="C42">
            <v>220</v>
          </cell>
          <cell r="D42">
            <v>300</v>
          </cell>
          <cell r="E42">
            <v>333</v>
          </cell>
          <cell r="F42">
            <v>333</v>
          </cell>
          <cell r="G42">
            <v>290</v>
          </cell>
          <cell r="H42">
            <v>279.5</v>
          </cell>
          <cell r="I42">
            <v>3.8</v>
          </cell>
          <cell r="J42">
            <v>1.8</v>
          </cell>
          <cell r="K42">
            <v>2.2000000000000002</v>
          </cell>
          <cell r="L42">
            <v>1.7</v>
          </cell>
          <cell r="M42">
            <v>2.2307692307692308</v>
          </cell>
          <cell r="N42">
            <v>2.7102803738317758</v>
          </cell>
          <cell r="O42">
            <v>2.2307692307692308</v>
          </cell>
          <cell r="P42">
            <v>23.931623931623932</v>
          </cell>
          <cell r="Q42">
            <v>23.194562446898889</v>
          </cell>
          <cell r="R42">
            <v>31.221719457013581</v>
          </cell>
        </row>
        <row r="43">
          <cell r="A43">
            <v>42</v>
          </cell>
          <cell r="B43">
            <v>355</v>
          </cell>
          <cell r="C43">
            <v>270</v>
          </cell>
          <cell r="D43">
            <v>380</v>
          </cell>
          <cell r="E43">
            <v>385</v>
          </cell>
          <cell r="F43">
            <v>322</v>
          </cell>
          <cell r="G43">
            <v>300</v>
          </cell>
          <cell r="H43">
            <v>342.4</v>
          </cell>
          <cell r="I43">
            <v>-12.4</v>
          </cell>
          <cell r="J43">
            <v>2.2999999999999998</v>
          </cell>
          <cell r="K43">
            <v>2.4</v>
          </cell>
          <cell r="L43">
            <v>1.9</v>
          </cell>
          <cell r="M43">
            <v>2.1428571428571428</v>
          </cell>
          <cell r="N43">
            <v>2.459016393442623</v>
          </cell>
          <cell r="O43">
            <v>1.6216216216216217</v>
          </cell>
          <cell r="P43">
            <v>-6.8322981366459583</v>
          </cell>
          <cell r="Q43">
            <v>2.4590163934426297</v>
          </cell>
          <cell r="R43">
            <v>-14.651493598862011</v>
          </cell>
        </row>
        <row r="44">
          <cell r="A44">
            <v>43</v>
          </cell>
          <cell r="B44">
            <v>430</v>
          </cell>
          <cell r="C44">
            <v>450</v>
          </cell>
          <cell r="D44">
            <v>400</v>
          </cell>
          <cell r="E44">
            <v>500</v>
          </cell>
          <cell r="F44">
            <v>392</v>
          </cell>
          <cell r="G44">
            <v>600</v>
          </cell>
          <cell r="H44">
            <v>434.4</v>
          </cell>
          <cell r="I44">
            <v>38.1</v>
          </cell>
          <cell r="K44">
            <v>2.7</v>
          </cell>
          <cell r="L44">
            <v>1.7</v>
          </cell>
          <cell r="N44">
            <v>4.2857142857142856</v>
          </cell>
          <cell r="O44">
            <v>2.912621359223301</v>
          </cell>
          <cell r="Q44">
            <v>58.73015873015872</v>
          </cell>
          <cell r="R44">
            <v>71.330668189605944</v>
          </cell>
        </row>
        <row r="45">
          <cell r="A45">
            <v>44</v>
          </cell>
          <cell r="B45">
            <v>44</v>
          </cell>
          <cell r="C45">
            <v>44</v>
          </cell>
          <cell r="D45">
            <v>44</v>
          </cell>
          <cell r="E45">
            <v>44</v>
          </cell>
          <cell r="F45">
            <v>44</v>
          </cell>
          <cell r="G45">
            <v>44</v>
          </cell>
        </row>
        <row r="46">
          <cell r="A46">
            <v>45</v>
          </cell>
          <cell r="B46">
            <v>450</v>
          </cell>
          <cell r="C46">
            <v>437</v>
          </cell>
          <cell r="D46">
            <v>400</v>
          </cell>
          <cell r="E46">
            <v>608</v>
          </cell>
          <cell r="F46">
            <v>483</v>
          </cell>
          <cell r="G46">
            <v>600</v>
          </cell>
          <cell r="H46">
            <v>475.6</v>
          </cell>
          <cell r="I46">
            <v>26.2</v>
          </cell>
          <cell r="J46">
            <v>2.2000000000000002</v>
          </cell>
          <cell r="K46">
            <v>3</v>
          </cell>
          <cell r="L46">
            <v>2</v>
          </cell>
          <cell r="M46">
            <v>3.6809815950920246</v>
          </cell>
          <cell r="N46">
            <v>5.3097345132743365</v>
          </cell>
          <cell r="O46">
            <v>3.75</v>
          </cell>
          <cell r="P46">
            <v>67.317345231455647</v>
          </cell>
          <cell r="Q46">
            <v>76.991150442477888</v>
          </cell>
          <cell r="R46">
            <v>87.5</v>
          </cell>
        </row>
        <row r="47">
          <cell r="A47">
            <v>46</v>
          </cell>
          <cell r="B47">
            <v>360</v>
          </cell>
          <cell r="C47">
            <v>375</v>
          </cell>
          <cell r="D47">
            <v>412</v>
          </cell>
          <cell r="E47">
            <v>516</v>
          </cell>
          <cell r="F47">
            <v>600</v>
          </cell>
          <cell r="G47">
            <v>566</v>
          </cell>
          <cell r="H47">
            <v>452.6</v>
          </cell>
          <cell r="I47">
            <v>25.1</v>
          </cell>
          <cell r="J47">
            <v>2.4</v>
          </cell>
          <cell r="K47">
            <v>3</v>
          </cell>
          <cell r="L47">
            <v>2.2999999999999998</v>
          </cell>
          <cell r="M47">
            <v>2.83</v>
          </cell>
          <cell r="N47">
            <v>4.1014492753623184</v>
          </cell>
          <cell r="O47">
            <v>3.5375000000000001</v>
          </cell>
          <cell r="P47">
            <v>17.916666666666675</v>
          </cell>
          <cell r="Q47">
            <v>36.714975845410613</v>
          </cell>
          <cell r="R47">
            <v>53.804347826086975</v>
          </cell>
        </row>
        <row r="48">
          <cell r="A48">
            <v>47</v>
          </cell>
          <cell r="B48">
            <v>330</v>
          </cell>
          <cell r="C48">
            <v>325</v>
          </cell>
          <cell r="D48">
            <v>350</v>
          </cell>
          <cell r="E48">
            <v>325</v>
          </cell>
          <cell r="F48">
            <v>385</v>
          </cell>
          <cell r="G48">
            <v>583</v>
          </cell>
          <cell r="H48">
            <v>343</v>
          </cell>
          <cell r="I48">
            <v>70</v>
          </cell>
          <cell r="J48">
            <v>1.7</v>
          </cell>
          <cell r="K48">
            <v>2.2000000000000002</v>
          </cell>
          <cell r="L48">
            <v>2</v>
          </cell>
          <cell r="M48">
            <v>3.8866666666666667</v>
          </cell>
          <cell r="N48">
            <v>5.3</v>
          </cell>
          <cell r="O48">
            <v>4.0769230769230766</v>
          </cell>
          <cell r="P48">
            <v>128.62745098039215</v>
          </cell>
          <cell r="Q48">
            <v>140.90909090909088</v>
          </cell>
          <cell r="R48">
            <v>103.84615384615384</v>
          </cell>
        </row>
        <row r="49">
          <cell r="A49">
            <v>48</v>
          </cell>
          <cell r="B49">
            <v>48</v>
          </cell>
          <cell r="C49">
            <v>48</v>
          </cell>
          <cell r="D49">
            <v>48</v>
          </cell>
          <cell r="E49">
            <v>48</v>
          </cell>
          <cell r="F49">
            <v>48</v>
          </cell>
          <cell r="G49">
            <v>48</v>
          </cell>
        </row>
        <row r="50">
          <cell r="A50">
            <v>49</v>
          </cell>
          <cell r="B50">
            <v>440</v>
          </cell>
          <cell r="C50">
            <v>425</v>
          </cell>
          <cell r="D50">
            <v>400</v>
          </cell>
          <cell r="E50">
            <v>533</v>
          </cell>
          <cell r="F50">
            <v>483</v>
          </cell>
          <cell r="G50">
            <v>566</v>
          </cell>
          <cell r="H50">
            <v>456.2</v>
          </cell>
          <cell r="I50">
            <v>24.1</v>
          </cell>
          <cell r="J50">
            <v>2.2000000000000002</v>
          </cell>
          <cell r="K50">
            <v>3.6</v>
          </cell>
          <cell r="L50">
            <v>2.6</v>
          </cell>
          <cell r="M50">
            <v>3.5375000000000001</v>
          </cell>
          <cell r="N50">
            <v>5.1454545454545455</v>
          </cell>
          <cell r="O50">
            <v>3.7733333333333334</v>
          </cell>
          <cell r="P50">
            <v>60.79545454545454</v>
          </cell>
          <cell r="Q50">
            <v>42.929292929292927</v>
          </cell>
          <cell r="R50">
            <v>45.128205128205124</v>
          </cell>
        </row>
        <row r="51">
          <cell r="A51">
            <v>50</v>
          </cell>
          <cell r="B51">
            <v>400</v>
          </cell>
          <cell r="C51">
            <v>313</v>
          </cell>
          <cell r="D51">
            <v>360</v>
          </cell>
          <cell r="E51">
            <v>400</v>
          </cell>
          <cell r="F51">
            <v>400</v>
          </cell>
          <cell r="G51">
            <v>400</v>
          </cell>
          <cell r="H51">
            <v>368.25</v>
          </cell>
          <cell r="I51">
            <v>8.6</v>
          </cell>
          <cell r="J51">
            <v>2</v>
          </cell>
          <cell r="K51">
            <v>2.4</v>
          </cell>
          <cell r="L51">
            <v>1.8</v>
          </cell>
          <cell r="M51">
            <v>2.0512820512820511</v>
          </cell>
          <cell r="N51">
            <v>2.8571428571428572</v>
          </cell>
          <cell r="O51">
            <v>2.2598870056497176</v>
          </cell>
          <cell r="P51">
            <v>2.564102564102555</v>
          </cell>
          <cell r="Q51">
            <v>19.047619047619055</v>
          </cell>
          <cell r="R51">
            <v>25.549278091650972</v>
          </cell>
        </row>
        <row r="52">
          <cell r="A52">
            <v>51</v>
          </cell>
          <cell r="B52">
            <v>295</v>
          </cell>
          <cell r="C52">
            <v>265</v>
          </cell>
          <cell r="D52">
            <v>275</v>
          </cell>
          <cell r="E52">
            <v>290</v>
          </cell>
          <cell r="F52">
            <v>308</v>
          </cell>
          <cell r="G52">
            <v>305</v>
          </cell>
          <cell r="H52">
            <v>286.60000000000002</v>
          </cell>
          <cell r="I52">
            <v>6.4</v>
          </cell>
          <cell r="J52">
            <v>1.6</v>
          </cell>
          <cell r="K52">
            <v>1.9</v>
          </cell>
          <cell r="L52">
            <v>1.6</v>
          </cell>
          <cell r="M52">
            <v>2.0065789473684212</v>
          </cell>
          <cell r="N52">
            <v>2.44</v>
          </cell>
          <cell r="O52">
            <v>2.0333333333333332</v>
          </cell>
          <cell r="P52">
            <v>25.411184210526322</v>
          </cell>
          <cell r="Q52">
            <v>28.421052631578949</v>
          </cell>
          <cell r="R52">
            <v>27.083333333333321</v>
          </cell>
        </row>
        <row r="53">
          <cell r="A53">
            <v>52</v>
          </cell>
          <cell r="B53">
            <v>315</v>
          </cell>
          <cell r="C53">
            <v>375</v>
          </cell>
          <cell r="D53">
            <v>355</v>
          </cell>
          <cell r="E53">
            <v>365</v>
          </cell>
          <cell r="F53">
            <v>300</v>
          </cell>
          <cell r="G53">
            <v>320</v>
          </cell>
          <cell r="H53">
            <v>342</v>
          </cell>
          <cell r="I53">
            <v>-6.4</v>
          </cell>
          <cell r="J53">
            <v>2</v>
          </cell>
          <cell r="K53">
            <v>2.2999999999999998</v>
          </cell>
          <cell r="L53">
            <v>1.9</v>
          </cell>
          <cell r="M53">
            <v>2.064516129032258</v>
          </cell>
          <cell r="N53">
            <v>2.2535211267605635</v>
          </cell>
          <cell r="O53">
            <v>1.807909604519774</v>
          </cell>
          <cell r="P53">
            <v>3.2258064516129004</v>
          </cell>
          <cell r="Q53">
            <v>-2.0208205756276669</v>
          </cell>
          <cell r="R53">
            <v>-4.8468629200118905</v>
          </cell>
        </row>
        <row r="54">
          <cell r="A54">
            <v>53</v>
          </cell>
          <cell r="B54">
            <v>53</v>
          </cell>
          <cell r="C54">
            <v>53</v>
          </cell>
          <cell r="D54">
            <v>53</v>
          </cell>
          <cell r="E54">
            <v>53</v>
          </cell>
          <cell r="F54">
            <v>53</v>
          </cell>
          <cell r="G54">
            <v>53</v>
          </cell>
          <cell r="M54">
            <v>0</v>
          </cell>
          <cell r="N54">
            <v>0</v>
          </cell>
        </row>
        <row r="55">
          <cell r="A55">
            <v>54</v>
          </cell>
          <cell r="B55">
            <v>54</v>
          </cell>
          <cell r="C55">
            <v>54</v>
          </cell>
          <cell r="D55">
            <v>54</v>
          </cell>
          <cell r="E55">
            <v>54</v>
          </cell>
          <cell r="F55">
            <v>54</v>
          </cell>
          <cell r="G55">
            <v>54</v>
          </cell>
        </row>
        <row r="56">
          <cell r="A56">
            <v>55</v>
          </cell>
          <cell r="B56">
            <v>55</v>
          </cell>
          <cell r="C56">
            <v>55</v>
          </cell>
          <cell r="D56">
            <v>55</v>
          </cell>
          <cell r="E56">
            <v>55</v>
          </cell>
          <cell r="F56">
            <v>55</v>
          </cell>
          <cell r="G56">
            <v>55</v>
          </cell>
          <cell r="M56">
            <v>0</v>
          </cell>
          <cell r="N56">
            <v>0</v>
          </cell>
        </row>
        <row r="57">
          <cell r="A57">
            <v>56</v>
          </cell>
          <cell r="B57">
            <v>492</v>
          </cell>
          <cell r="C57">
            <v>400</v>
          </cell>
          <cell r="D57">
            <v>387</v>
          </cell>
          <cell r="E57">
            <v>425</v>
          </cell>
          <cell r="F57">
            <v>442</v>
          </cell>
          <cell r="G57">
            <v>442</v>
          </cell>
          <cell r="H57">
            <v>429.2</v>
          </cell>
          <cell r="I57">
            <v>3</v>
          </cell>
          <cell r="J57">
            <v>1.7</v>
          </cell>
          <cell r="K57">
            <v>3.7</v>
          </cell>
          <cell r="L57">
            <v>2.6</v>
          </cell>
          <cell r="M57">
            <v>1.4733333333333334</v>
          </cell>
          <cell r="N57">
            <v>4.752688172043011</v>
          </cell>
          <cell r="O57">
            <v>2.9466666666666668</v>
          </cell>
          <cell r="P57">
            <v>-13.333333333333329</v>
          </cell>
          <cell r="Q57">
            <v>28.451031676838131</v>
          </cell>
          <cell r="R57">
            <v>13.333333333333334</v>
          </cell>
        </row>
        <row r="58">
          <cell r="A58">
            <v>57</v>
          </cell>
          <cell r="B58">
            <v>425</v>
          </cell>
          <cell r="C58">
            <v>350</v>
          </cell>
          <cell r="D58">
            <v>344</v>
          </cell>
          <cell r="E58">
            <v>392</v>
          </cell>
          <cell r="F58">
            <v>408</v>
          </cell>
          <cell r="G58">
            <v>367</v>
          </cell>
          <cell r="H58">
            <v>383.8</v>
          </cell>
          <cell r="I58">
            <v>-4.4000000000000004</v>
          </cell>
          <cell r="J58">
            <v>1.7</v>
          </cell>
          <cell r="M58">
            <v>1.835</v>
          </cell>
          <cell r="P58">
            <v>7.9411764705882355</v>
          </cell>
        </row>
        <row r="59">
          <cell r="A59">
            <v>58</v>
          </cell>
          <cell r="B59">
            <v>58</v>
          </cell>
          <cell r="C59">
            <v>58</v>
          </cell>
          <cell r="D59">
            <v>58</v>
          </cell>
          <cell r="E59">
            <v>58</v>
          </cell>
          <cell r="F59">
            <v>58</v>
          </cell>
          <cell r="G59">
            <v>58</v>
          </cell>
        </row>
        <row r="60">
          <cell r="A60">
            <v>59</v>
          </cell>
          <cell r="B60">
            <v>59</v>
          </cell>
          <cell r="C60">
            <v>59</v>
          </cell>
          <cell r="D60">
            <v>59</v>
          </cell>
          <cell r="E60">
            <v>59</v>
          </cell>
          <cell r="F60">
            <v>59</v>
          </cell>
          <cell r="G60">
            <v>59</v>
          </cell>
          <cell r="M60">
            <v>0</v>
          </cell>
          <cell r="N60">
            <v>0</v>
          </cell>
        </row>
        <row r="61">
          <cell r="A61">
            <v>60</v>
          </cell>
          <cell r="B61">
            <v>60</v>
          </cell>
          <cell r="C61">
            <v>60</v>
          </cell>
          <cell r="D61">
            <v>60</v>
          </cell>
          <cell r="E61">
            <v>60</v>
          </cell>
          <cell r="F61">
            <v>60</v>
          </cell>
          <cell r="G61">
            <v>60</v>
          </cell>
          <cell r="M61">
            <v>0</v>
          </cell>
          <cell r="N61">
            <v>0</v>
          </cell>
          <cell r="O61">
            <v>0</v>
          </cell>
        </row>
        <row r="62">
          <cell r="A62">
            <v>61</v>
          </cell>
          <cell r="B62">
            <v>440</v>
          </cell>
          <cell r="C62">
            <v>450</v>
          </cell>
          <cell r="D62">
            <v>375</v>
          </cell>
          <cell r="E62">
            <v>366</v>
          </cell>
          <cell r="F62">
            <v>416</v>
          </cell>
          <cell r="G62">
            <v>600</v>
          </cell>
          <cell r="H62">
            <v>409.4</v>
          </cell>
          <cell r="I62">
            <v>46.6</v>
          </cell>
          <cell r="J62">
            <v>2</v>
          </cell>
          <cell r="K62">
            <v>2.4</v>
          </cell>
          <cell r="L62">
            <v>1.9</v>
          </cell>
          <cell r="M62">
            <v>2.912621359223301</v>
          </cell>
          <cell r="N62">
            <v>5.1724137931034484</v>
          </cell>
          <cell r="O62">
            <v>3.5928143712574849</v>
          </cell>
          <cell r="P62">
            <v>45.631067961165051</v>
          </cell>
          <cell r="Q62">
            <v>115.51724137931035</v>
          </cell>
          <cell r="R62">
            <v>89.095493224078169</v>
          </cell>
        </row>
        <row r="63">
          <cell r="A63">
            <v>62</v>
          </cell>
          <cell r="B63">
            <v>62</v>
          </cell>
          <cell r="C63">
            <v>62</v>
          </cell>
          <cell r="D63">
            <v>62</v>
          </cell>
          <cell r="E63">
            <v>62</v>
          </cell>
          <cell r="F63">
            <v>62</v>
          </cell>
          <cell r="G63">
            <v>62</v>
          </cell>
        </row>
        <row r="64">
          <cell r="A64">
            <v>63</v>
          </cell>
          <cell r="B64">
            <v>440</v>
          </cell>
          <cell r="C64">
            <v>425</v>
          </cell>
          <cell r="D64">
            <v>412</v>
          </cell>
          <cell r="E64">
            <v>376</v>
          </cell>
          <cell r="F64">
            <v>508</v>
          </cell>
          <cell r="G64">
            <v>566</v>
          </cell>
          <cell r="H64">
            <v>432.2</v>
          </cell>
          <cell r="I64">
            <v>31</v>
          </cell>
          <cell r="J64">
            <v>2.1</v>
          </cell>
          <cell r="K64">
            <v>2.5</v>
          </cell>
          <cell r="L64">
            <v>1.9</v>
          </cell>
          <cell r="M64">
            <v>3.1444444444444444</v>
          </cell>
          <cell r="N64">
            <v>4.3538461538461535</v>
          </cell>
          <cell r="O64">
            <v>2.83</v>
          </cell>
          <cell r="P64">
            <v>49.735449735449727</v>
          </cell>
          <cell r="Q64">
            <v>74.153846153846146</v>
          </cell>
          <cell r="R64">
            <v>48.947368421052644</v>
          </cell>
        </row>
        <row r="67">
          <cell r="M67">
            <v>0</v>
          </cell>
          <cell r="N67">
            <v>0</v>
          </cell>
        </row>
        <row r="68">
          <cell r="M68">
            <v>0</v>
          </cell>
          <cell r="N68">
            <v>0</v>
          </cell>
        </row>
        <row r="69">
          <cell r="M69">
            <v>0</v>
          </cell>
          <cell r="N69">
            <v>0</v>
          </cell>
        </row>
      </sheetData>
      <sheetData sheetId="7"/>
      <sheetData sheetId="8">
        <row r="2">
          <cell r="A2">
            <v>1</v>
          </cell>
          <cell r="B2">
            <v>22000</v>
          </cell>
          <cell r="C2">
            <v>20125</v>
          </cell>
          <cell r="D2">
            <v>20000</v>
          </cell>
          <cell r="E2">
            <v>20333</v>
          </cell>
          <cell r="F2">
            <v>11966</v>
          </cell>
          <cell r="G2">
            <v>20000</v>
          </cell>
          <cell r="H2">
            <v>18884.8</v>
          </cell>
          <cell r="I2">
            <v>5.9</v>
          </cell>
          <cell r="J2">
            <v>80.900000000000006</v>
          </cell>
          <cell r="K2">
            <v>95.2</v>
          </cell>
          <cell r="L2">
            <v>82.2</v>
          </cell>
          <cell r="M2">
            <v>76.92307692307692</v>
          </cell>
          <cell r="N2">
            <v>100</v>
          </cell>
          <cell r="O2">
            <v>83.333333333333329</v>
          </cell>
          <cell r="P2">
            <v>-4.9158505277170406</v>
          </cell>
          <cell r="Q2">
            <v>5.0420168067226863</v>
          </cell>
          <cell r="R2">
            <v>1.378751013787501</v>
          </cell>
        </row>
        <row r="3">
          <cell r="A3">
            <v>2</v>
          </cell>
          <cell r="B3">
            <v>2</v>
          </cell>
          <cell r="C3">
            <v>2</v>
          </cell>
          <cell r="D3">
            <v>2</v>
          </cell>
          <cell r="E3">
            <v>2</v>
          </cell>
          <cell r="F3">
            <v>2</v>
          </cell>
          <cell r="G3">
            <v>2</v>
          </cell>
        </row>
        <row r="4">
          <cell r="A4">
            <v>3</v>
          </cell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</row>
        <row r="5">
          <cell r="A5">
            <v>4</v>
          </cell>
          <cell r="B5">
            <v>4</v>
          </cell>
          <cell r="C5">
            <v>4</v>
          </cell>
          <cell r="D5">
            <v>4</v>
          </cell>
          <cell r="E5">
            <v>4</v>
          </cell>
          <cell r="F5">
            <v>4</v>
          </cell>
          <cell r="G5">
            <v>4</v>
          </cell>
          <cell r="M5">
            <v>0</v>
          </cell>
          <cell r="N5">
            <v>0</v>
          </cell>
        </row>
        <row r="6">
          <cell r="A6">
            <v>5</v>
          </cell>
          <cell r="B6">
            <v>24125</v>
          </cell>
          <cell r="C6">
            <v>19750</v>
          </cell>
          <cell r="D6">
            <v>20466</v>
          </cell>
          <cell r="E6">
            <v>16083</v>
          </cell>
          <cell r="F6">
            <v>15000</v>
          </cell>
          <cell r="G6">
            <v>14333</v>
          </cell>
          <cell r="H6">
            <v>19084.8</v>
          </cell>
          <cell r="I6">
            <v>-24.9</v>
          </cell>
          <cell r="J6">
            <v>95.4</v>
          </cell>
          <cell r="K6">
            <v>136.9</v>
          </cell>
          <cell r="M6">
            <v>78.322404371584696</v>
          </cell>
          <cell r="N6">
            <v>154.11827956989248</v>
          </cell>
          <cell r="P6">
            <v>-17.901043635655462</v>
          </cell>
          <cell r="Q6">
            <v>12.577267764713275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</row>
        <row r="8">
          <cell r="A8">
            <v>7</v>
          </cell>
          <cell r="B8">
            <v>7</v>
          </cell>
          <cell r="C8">
            <v>7</v>
          </cell>
          <cell r="D8">
            <v>7</v>
          </cell>
          <cell r="E8">
            <v>7</v>
          </cell>
          <cell r="F8">
            <v>7</v>
          </cell>
          <cell r="G8">
            <v>7</v>
          </cell>
        </row>
        <row r="9">
          <cell r="A9">
            <v>8</v>
          </cell>
          <cell r="B9">
            <v>8</v>
          </cell>
          <cell r="C9">
            <v>8</v>
          </cell>
          <cell r="D9">
            <v>8</v>
          </cell>
          <cell r="E9">
            <v>8</v>
          </cell>
          <cell r="F9">
            <v>8</v>
          </cell>
          <cell r="G9">
            <v>8</v>
          </cell>
        </row>
        <row r="10">
          <cell r="A10">
            <v>9</v>
          </cell>
          <cell r="B10">
            <v>33375</v>
          </cell>
          <cell r="C10">
            <v>29375</v>
          </cell>
          <cell r="D10">
            <v>18656</v>
          </cell>
          <cell r="E10">
            <v>17000</v>
          </cell>
          <cell r="F10">
            <v>17616</v>
          </cell>
          <cell r="G10">
            <v>27666</v>
          </cell>
          <cell r="H10">
            <v>23204.400000000001</v>
          </cell>
          <cell r="I10">
            <v>19.2</v>
          </cell>
          <cell r="J10">
            <v>137.80000000000001</v>
          </cell>
          <cell r="K10">
            <v>181</v>
          </cell>
          <cell r="L10">
            <v>120.4</v>
          </cell>
          <cell r="M10">
            <v>153.69999999999999</v>
          </cell>
          <cell r="N10">
            <v>321.69767441860466</v>
          </cell>
          <cell r="O10">
            <v>159.91907514450867</v>
          </cell>
          <cell r="P10">
            <v>11.538461538461521</v>
          </cell>
          <cell r="Q10">
            <v>77.733521778234618</v>
          </cell>
          <cell r="R10">
            <v>32.823152113379287</v>
          </cell>
        </row>
        <row r="11">
          <cell r="A11">
            <v>10</v>
          </cell>
          <cell r="B11">
            <v>10</v>
          </cell>
          <cell r="C11">
            <v>10</v>
          </cell>
          <cell r="D11">
            <v>10</v>
          </cell>
          <cell r="E11">
            <v>10</v>
          </cell>
          <cell r="F11">
            <v>10</v>
          </cell>
          <cell r="G11">
            <v>10</v>
          </cell>
          <cell r="M11">
            <v>0</v>
          </cell>
          <cell r="N11">
            <v>0</v>
          </cell>
          <cell r="O11">
            <v>0</v>
          </cell>
        </row>
        <row r="12">
          <cell r="A12">
            <v>11</v>
          </cell>
          <cell r="B12">
            <v>24666</v>
          </cell>
          <cell r="C12">
            <v>37000</v>
          </cell>
          <cell r="D12">
            <v>22812</v>
          </cell>
          <cell r="E12">
            <v>29333</v>
          </cell>
          <cell r="F12">
            <v>22177</v>
          </cell>
          <cell r="G12">
            <v>23666</v>
          </cell>
          <cell r="H12">
            <v>27197.599999999999</v>
          </cell>
          <cell r="I12">
            <v>-13</v>
          </cell>
          <cell r="J12">
            <v>195.9</v>
          </cell>
          <cell r="K12">
            <v>214.8</v>
          </cell>
          <cell r="L12">
            <v>164.1</v>
          </cell>
          <cell r="M12">
            <v>145.19018404907976</v>
          </cell>
          <cell r="N12">
            <v>177.93984962406014</v>
          </cell>
          <cell r="O12">
            <v>162.0958904109589</v>
          </cell>
          <cell r="P12">
            <v>-25.885561996386038</v>
          </cell>
          <cell r="Q12">
            <v>-17.160218983212228</v>
          </cell>
          <cell r="R12">
            <v>-1.2212733632182162</v>
          </cell>
        </row>
        <row r="13">
          <cell r="A13">
            <v>12</v>
          </cell>
          <cell r="B13">
            <v>12</v>
          </cell>
          <cell r="C13">
            <v>12</v>
          </cell>
          <cell r="D13">
            <v>12</v>
          </cell>
          <cell r="E13">
            <v>12</v>
          </cell>
          <cell r="F13">
            <v>12</v>
          </cell>
          <cell r="G13">
            <v>12</v>
          </cell>
        </row>
        <row r="14">
          <cell r="A14">
            <v>13</v>
          </cell>
          <cell r="B14">
            <v>13</v>
          </cell>
          <cell r="C14">
            <v>13</v>
          </cell>
          <cell r="D14">
            <v>13</v>
          </cell>
          <cell r="E14">
            <v>13</v>
          </cell>
          <cell r="F14">
            <v>13</v>
          </cell>
          <cell r="G14">
            <v>13</v>
          </cell>
        </row>
        <row r="15">
          <cell r="A15">
            <v>14</v>
          </cell>
          <cell r="B15">
            <v>14</v>
          </cell>
          <cell r="C15">
            <v>14</v>
          </cell>
          <cell r="D15">
            <v>14</v>
          </cell>
          <cell r="E15">
            <v>14</v>
          </cell>
          <cell r="F15">
            <v>14</v>
          </cell>
          <cell r="G15">
            <v>14</v>
          </cell>
        </row>
        <row r="16">
          <cell r="A16">
            <v>15</v>
          </cell>
          <cell r="B16">
            <v>15</v>
          </cell>
          <cell r="C16">
            <v>15</v>
          </cell>
          <cell r="D16">
            <v>15</v>
          </cell>
          <cell r="E16">
            <v>15</v>
          </cell>
          <cell r="F16">
            <v>15</v>
          </cell>
          <cell r="G16">
            <v>15</v>
          </cell>
        </row>
        <row r="17">
          <cell r="A17">
            <v>16</v>
          </cell>
          <cell r="B17">
            <v>26667</v>
          </cell>
          <cell r="C17">
            <v>27250</v>
          </cell>
          <cell r="D17">
            <v>21750</v>
          </cell>
          <cell r="E17">
            <v>20000</v>
          </cell>
          <cell r="F17">
            <v>23333</v>
          </cell>
          <cell r="G17">
            <v>20833</v>
          </cell>
          <cell r="H17">
            <v>23800</v>
          </cell>
          <cell r="I17">
            <v>-12.5</v>
          </cell>
          <cell r="J17">
            <v>108</v>
          </cell>
          <cell r="K17">
            <v>172.5</v>
          </cell>
          <cell r="M17">
            <v>107.94300518134715</v>
          </cell>
          <cell r="N17">
            <v>285.38356164383561</v>
          </cell>
          <cell r="P17">
            <v>-5.2772980234123607E-2</v>
          </cell>
          <cell r="Q17">
            <v>65.439745880484409</v>
          </cell>
        </row>
        <row r="18">
          <cell r="A18">
            <v>17</v>
          </cell>
          <cell r="D18">
            <v>17</v>
          </cell>
          <cell r="E18">
            <v>17</v>
          </cell>
          <cell r="F18">
            <v>17</v>
          </cell>
          <cell r="G18">
            <v>17</v>
          </cell>
        </row>
        <row r="19">
          <cell r="A19">
            <v>18</v>
          </cell>
          <cell r="B19">
            <v>12000</v>
          </cell>
          <cell r="C19">
            <v>25000</v>
          </cell>
          <cell r="D19">
            <v>17500</v>
          </cell>
          <cell r="E19">
            <v>19500</v>
          </cell>
          <cell r="F19">
            <v>16267</v>
          </cell>
          <cell r="G19">
            <v>18000</v>
          </cell>
          <cell r="H19">
            <v>18053.400000000001</v>
          </cell>
          <cell r="I19">
            <v>-0.3</v>
          </cell>
          <cell r="L19">
            <v>99.2</v>
          </cell>
          <cell r="O19">
            <v>110.42944785276073</v>
          </cell>
          <cell r="R19">
            <v>11.320007916089443</v>
          </cell>
        </row>
        <row r="20">
          <cell r="A20">
            <v>19</v>
          </cell>
          <cell r="B20">
            <v>19</v>
          </cell>
          <cell r="C20">
            <v>19</v>
          </cell>
          <cell r="D20">
            <v>19</v>
          </cell>
          <cell r="E20">
            <v>19</v>
          </cell>
          <cell r="F20">
            <v>19</v>
          </cell>
          <cell r="G20">
            <v>19</v>
          </cell>
        </row>
        <row r="21">
          <cell r="A21">
            <v>20</v>
          </cell>
          <cell r="B21">
            <v>21866</v>
          </cell>
          <cell r="C21">
            <v>21783</v>
          </cell>
          <cell r="D21">
            <v>18750</v>
          </cell>
          <cell r="E21">
            <v>18166</v>
          </cell>
          <cell r="F21">
            <v>17511</v>
          </cell>
          <cell r="G21">
            <v>20666</v>
          </cell>
          <cell r="H21">
            <v>19615.2</v>
          </cell>
          <cell r="I21">
            <v>5.4</v>
          </cell>
          <cell r="J21">
            <v>89.4</v>
          </cell>
          <cell r="L21">
            <v>91.2</v>
          </cell>
          <cell r="M21">
            <v>88.695278969957087</v>
          </cell>
          <cell r="O21">
            <v>100.32038834951456</v>
          </cell>
          <cell r="P21">
            <v>-0.78827855709498706</v>
          </cell>
          <cell r="R21">
            <v>10.000425821836135</v>
          </cell>
        </row>
        <row r="22">
          <cell r="A22">
            <v>21</v>
          </cell>
          <cell r="B22">
            <v>29166</v>
          </cell>
          <cell r="C22">
            <v>25875</v>
          </cell>
          <cell r="D22">
            <v>19687</v>
          </cell>
          <cell r="E22">
            <v>21000</v>
          </cell>
          <cell r="F22">
            <v>21250</v>
          </cell>
          <cell r="G22">
            <v>19333</v>
          </cell>
          <cell r="H22">
            <v>23395.599999999999</v>
          </cell>
          <cell r="I22">
            <v>-17.399999999999999</v>
          </cell>
          <cell r="J22">
            <v>117.4</v>
          </cell>
          <cell r="K22">
            <v>168.1</v>
          </cell>
          <cell r="L22">
            <v>113.2</v>
          </cell>
          <cell r="M22">
            <v>103.94086021505376</v>
          </cell>
          <cell r="N22">
            <v>153.43650793650792</v>
          </cell>
          <cell r="O22">
            <v>111.7514450867052</v>
          </cell>
          <cell r="P22">
            <v>-11.46434393947721</v>
          </cell>
          <cell r="Q22">
            <v>-8.72307677780611</v>
          </cell>
          <cell r="R22">
            <v>-1.2796421495537098</v>
          </cell>
        </row>
        <row r="23">
          <cell r="A23">
            <v>22</v>
          </cell>
          <cell r="B23">
            <v>29166</v>
          </cell>
          <cell r="C23">
            <v>30000</v>
          </cell>
          <cell r="D23">
            <v>26000</v>
          </cell>
          <cell r="E23">
            <v>26833</v>
          </cell>
          <cell r="F23">
            <v>24000</v>
          </cell>
          <cell r="G23">
            <v>29833</v>
          </cell>
          <cell r="H23">
            <v>27199.8</v>
          </cell>
          <cell r="I23">
            <v>9.6999999999999993</v>
          </cell>
          <cell r="J23">
            <v>131.80000000000001</v>
          </cell>
          <cell r="K23">
            <v>159.19999999999999</v>
          </cell>
          <cell r="L23">
            <v>135.5</v>
          </cell>
          <cell r="M23">
            <v>140.06103286384976</v>
          </cell>
          <cell r="N23">
            <v>248.60833333333332</v>
          </cell>
          <cell r="O23">
            <v>149.16499999999999</v>
          </cell>
          <cell r="P23">
            <v>6.2678549801591412</v>
          </cell>
          <cell r="Q23">
            <v>56.161013400335015</v>
          </cell>
          <cell r="R23">
            <v>10.08487084870848</v>
          </cell>
        </row>
        <row r="24">
          <cell r="A24">
            <v>23</v>
          </cell>
          <cell r="B24">
            <v>18500</v>
          </cell>
          <cell r="C24">
            <v>29500</v>
          </cell>
          <cell r="D24">
            <v>22500</v>
          </cell>
          <cell r="E24">
            <v>20333</v>
          </cell>
          <cell r="F24">
            <v>20666</v>
          </cell>
          <cell r="G24">
            <v>21250</v>
          </cell>
          <cell r="H24">
            <v>22299.8</v>
          </cell>
          <cell r="I24">
            <v>-4.7</v>
          </cell>
          <cell r="J24">
            <v>90.4</v>
          </cell>
          <cell r="K24">
            <v>100.8</v>
          </cell>
          <cell r="L24">
            <v>101.3</v>
          </cell>
          <cell r="M24">
            <v>75.088339222614835</v>
          </cell>
          <cell r="N24">
            <v>104.67980295566502</v>
          </cell>
          <cell r="O24">
            <v>85</v>
          </cell>
          <cell r="P24">
            <v>-16.937677851089788</v>
          </cell>
          <cell r="Q24">
            <v>3.8490108687153053</v>
          </cell>
          <cell r="R24">
            <v>-16.090819348469889</v>
          </cell>
        </row>
        <row r="25">
          <cell r="A25">
            <v>24</v>
          </cell>
          <cell r="B25">
            <v>22167</v>
          </cell>
          <cell r="C25">
            <v>25000</v>
          </cell>
          <cell r="D25">
            <v>16625</v>
          </cell>
          <cell r="E25">
            <v>16616</v>
          </cell>
          <cell r="F25">
            <v>20500</v>
          </cell>
          <cell r="G25">
            <v>22333</v>
          </cell>
          <cell r="H25">
            <v>20181.599999999999</v>
          </cell>
          <cell r="I25">
            <v>10.7</v>
          </cell>
          <cell r="J25">
            <v>75</v>
          </cell>
          <cell r="L25">
            <v>94.3</v>
          </cell>
          <cell r="M25">
            <v>76.221843003412971</v>
          </cell>
          <cell r="O25">
            <v>93.05416666666666</v>
          </cell>
          <cell r="P25">
            <v>1.6291240045506281</v>
          </cell>
          <cell r="R25">
            <v>-1.321138211382118</v>
          </cell>
        </row>
        <row r="26">
          <cell r="A26">
            <v>25</v>
          </cell>
          <cell r="B26">
            <v>21000</v>
          </cell>
          <cell r="C26">
            <v>23250</v>
          </cell>
          <cell r="D26">
            <v>17875</v>
          </cell>
          <cell r="E26">
            <v>17500</v>
          </cell>
          <cell r="F26">
            <v>21500</v>
          </cell>
          <cell r="G26">
            <v>22500</v>
          </cell>
          <cell r="H26">
            <v>20225</v>
          </cell>
          <cell r="I26">
            <v>11.2</v>
          </cell>
          <cell r="J26">
            <v>78.599999999999994</v>
          </cell>
          <cell r="M26">
            <v>84.58646616541354</v>
          </cell>
          <cell r="P26">
            <v>7.6163691671928078</v>
          </cell>
        </row>
        <row r="27">
          <cell r="A27">
            <v>26</v>
          </cell>
          <cell r="B27">
            <v>25000</v>
          </cell>
          <cell r="C27">
            <v>20000</v>
          </cell>
          <cell r="D27">
            <v>25000</v>
          </cell>
          <cell r="E27">
            <v>23166</v>
          </cell>
          <cell r="F27">
            <v>23500</v>
          </cell>
          <cell r="G27">
            <v>32500</v>
          </cell>
          <cell r="H27">
            <v>23333.200000000001</v>
          </cell>
          <cell r="I27">
            <v>39.286510208629757</v>
          </cell>
          <cell r="J27">
            <v>83.213980028530685</v>
          </cell>
          <cell r="L27">
            <v>113</v>
          </cell>
          <cell r="M27">
            <v>120.37037037037037</v>
          </cell>
          <cell r="O27">
            <v>135.41666666666666</v>
          </cell>
          <cell r="P27">
            <v>-0.30868385822451427</v>
          </cell>
          <cell r="Q27">
            <v>-0.30868363380432129</v>
          </cell>
          <cell r="R27">
            <v>-0.16553846153846147</v>
          </cell>
        </row>
        <row r="28">
          <cell r="A28">
            <v>27</v>
          </cell>
          <cell r="B28">
            <v>22000</v>
          </cell>
          <cell r="C28">
            <v>20000</v>
          </cell>
          <cell r="D28">
            <v>26000</v>
          </cell>
          <cell r="E28">
            <v>22500</v>
          </cell>
          <cell r="F28">
            <v>23000</v>
          </cell>
          <cell r="G28">
            <v>35000</v>
          </cell>
          <cell r="H28">
            <v>22700</v>
          </cell>
          <cell r="I28">
            <v>54.185022026431717</v>
          </cell>
          <cell r="J28">
            <v>79.481792717086833</v>
          </cell>
          <cell r="L28">
            <v>98.6</v>
          </cell>
          <cell r="M28">
            <v>125</v>
          </cell>
          <cell r="O28">
            <v>140</v>
          </cell>
          <cell r="P28">
            <v>-0.36414565826330536</v>
          </cell>
          <cell r="Q28">
            <v>-0.36414551734924316</v>
          </cell>
          <cell r="R28">
            <v>-0.29571428571428576</v>
          </cell>
        </row>
        <row r="29">
          <cell r="A29">
            <v>28</v>
          </cell>
          <cell r="C29">
            <v>28</v>
          </cell>
          <cell r="D29">
            <v>28</v>
          </cell>
          <cell r="E29">
            <v>28</v>
          </cell>
          <cell r="F29">
            <v>28</v>
          </cell>
        </row>
        <row r="30">
          <cell r="A30">
            <v>29</v>
          </cell>
          <cell r="C30">
            <v>29</v>
          </cell>
          <cell r="D30">
            <v>29</v>
          </cell>
          <cell r="E30">
            <v>29</v>
          </cell>
          <cell r="F30">
            <v>29</v>
          </cell>
        </row>
        <row r="31">
          <cell r="A31">
            <v>30</v>
          </cell>
          <cell r="B31">
            <v>24000</v>
          </cell>
          <cell r="C31">
            <v>20000</v>
          </cell>
          <cell r="D31">
            <v>24875</v>
          </cell>
          <cell r="E31">
            <v>19333</v>
          </cell>
          <cell r="F31">
            <v>21333</v>
          </cell>
          <cell r="G31">
            <v>21333</v>
          </cell>
          <cell r="H31">
            <v>21908.2</v>
          </cell>
          <cell r="I31">
            <v>-2.6</v>
          </cell>
          <cell r="J31">
            <v>116.3</v>
          </cell>
          <cell r="K31">
            <v>136.19999999999999</v>
          </cell>
          <cell r="L31">
            <v>117</v>
          </cell>
          <cell r="M31">
            <v>118.51666666666667</v>
          </cell>
          <cell r="N31">
            <v>133.33125000000001</v>
          </cell>
          <cell r="O31">
            <v>123.3121387283237</v>
          </cell>
          <cell r="P31">
            <v>1.9059902550874193</v>
          </cell>
          <cell r="Q31">
            <v>-2.1062775330396311</v>
          </cell>
          <cell r="R31">
            <v>5.3949903660886349</v>
          </cell>
        </row>
        <row r="32">
          <cell r="A32">
            <v>31</v>
          </cell>
          <cell r="B32">
            <v>17166</v>
          </cell>
          <cell r="C32">
            <v>18750</v>
          </cell>
          <cell r="D32">
            <v>24500</v>
          </cell>
          <cell r="E32">
            <v>20333</v>
          </cell>
          <cell r="F32">
            <v>20167</v>
          </cell>
          <cell r="G32">
            <v>20000</v>
          </cell>
          <cell r="H32">
            <v>20183.2</v>
          </cell>
          <cell r="I32">
            <v>-0.9</v>
          </cell>
          <cell r="J32">
            <v>134.69999999999999</v>
          </cell>
          <cell r="K32">
            <v>158.4</v>
          </cell>
          <cell r="L32">
            <v>121.3</v>
          </cell>
          <cell r="M32">
            <v>133.33333333333334</v>
          </cell>
          <cell r="N32">
            <v>153.84615384615384</v>
          </cell>
          <cell r="O32">
            <v>125</v>
          </cell>
          <cell r="P32">
            <v>-1.0146003464488833</v>
          </cell>
          <cell r="Q32">
            <v>-2.8749028749028827</v>
          </cell>
          <cell r="R32">
            <v>3.0502885408079168</v>
          </cell>
        </row>
        <row r="33">
          <cell r="A33">
            <v>32</v>
          </cell>
          <cell r="B33">
            <v>21666</v>
          </cell>
          <cell r="C33">
            <v>19500</v>
          </cell>
          <cell r="D33">
            <v>21125</v>
          </cell>
          <cell r="E33">
            <v>18000</v>
          </cell>
          <cell r="F33">
            <v>21333</v>
          </cell>
          <cell r="G33">
            <v>19833</v>
          </cell>
          <cell r="H33">
            <v>20324.8</v>
          </cell>
          <cell r="I33">
            <v>-2.4</v>
          </cell>
          <cell r="J33">
            <v>134.19999999999999</v>
          </cell>
          <cell r="K33">
            <v>141.5</v>
          </cell>
          <cell r="L33">
            <v>115.9</v>
          </cell>
          <cell r="M33">
            <v>123.95625</v>
          </cell>
          <cell r="N33">
            <v>141.66428571428571</v>
          </cell>
          <cell r="O33">
            <v>114.64161849710983</v>
          </cell>
          <cell r="P33">
            <v>-7.6331967213114691</v>
          </cell>
          <cell r="Q33">
            <v>0.11610297829378873</v>
          </cell>
          <cell r="R33">
            <v>-1.0857476297585624</v>
          </cell>
        </row>
        <row r="34">
          <cell r="A34">
            <v>33</v>
          </cell>
          <cell r="B34">
            <v>24000</v>
          </cell>
          <cell r="C34">
            <v>15000</v>
          </cell>
          <cell r="D34">
            <v>22250</v>
          </cell>
          <cell r="E34">
            <v>17333</v>
          </cell>
          <cell r="F34">
            <v>20000</v>
          </cell>
          <cell r="G34">
            <v>18833</v>
          </cell>
          <cell r="H34">
            <v>19716.599999999999</v>
          </cell>
          <cell r="I34">
            <v>-4.5</v>
          </cell>
          <cell r="J34">
            <v>106.8</v>
          </cell>
          <cell r="K34">
            <v>117.5</v>
          </cell>
          <cell r="L34">
            <v>110.9</v>
          </cell>
          <cell r="M34">
            <v>123.09150326797386</v>
          </cell>
          <cell r="N34">
            <v>131.69930069930069</v>
          </cell>
          <cell r="O34">
            <v>97.580310880829018</v>
          </cell>
          <cell r="P34">
            <v>15.254216543046692</v>
          </cell>
          <cell r="Q34">
            <v>12.084511233447397</v>
          </cell>
          <cell r="R34">
            <v>-12.010540233697915</v>
          </cell>
        </row>
        <row r="35">
          <cell r="A35">
            <v>34</v>
          </cell>
          <cell r="B35">
            <v>28666</v>
          </cell>
          <cell r="C35">
            <v>15000</v>
          </cell>
          <cell r="D35">
            <v>22250</v>
          </cell>
          <cell r="E35">
            <v>19667</v>
          </cell>
          <cell r="F35">
            <v>21833</v>
          </cell>
          <cell r="G35">
            <v>20500</v>
          </cell>
          <cell r="H35">
            <v>21483.200000000001</v>
          </cell>
          <cell r="I35">
            <v>-4.5999999999999996</v>
          </cell>
          <cell r="J35">
            <v>121</v>
          </cell>
          <cell r="K35">
            <v>134.30000000000001</v>
          </cell>
          <cell r="M35">
            <v>128.125</v>
          </cell>
          <cell r="N35">
            <v>143.35664335664336</v>
          </cell>
          <cell r="P35">
            <v>5.8884297520661155</v>
          </cell>
          <cell r="Q35">
            <v>6.7435914792578915</v>
          </cell>
        </row>
        <row r="36">
          <cell r="A36">
            <v>35</v>
          </cell>
          <cell r="B36">
            <v>16000</v>
          </cell>
          <cell r="C36">
            <v>25000</v>
          </cell>
          <cell r="D36">
            <v>24125</v>
          </cell>
          <cell r="E36">
            <v>16667</v>
          </cell>
          <cell r="F36">
            <v>20000</v>
          </cell>
          <cell r="G36">
            <v>20167</v>
          </cell>
          <cell r="H36">
            <v>20358.400000000001</v>
          </cell>
          <cell r="I36">
            <v>-0.9</v>
          </cell>
          <cell r="J36">
            <v>143.19999999999999</v>
          </cell>
          <cell r="K36">
            <v>159.1</v>
          </cell>
          <cell r="L36">
            <v>119.5</v>
          </cell>
          <cell r="M36">
            <v>144.05000000000001</v>
          </cell>
          <cell r="N36">
            <v>158.79527559055117</v>
          </cell>
          <cell r="O36">
            <v>126.04375</v>
          </cell>
          <cell r="P36">
            <v>0.59357541899442934</v>
          </cell>
          <cell r="Q36">
            <v>-0.19153011278995821</v>
          </cell>
          <cell r="R36">
            <v>5.4759414225941443</v>
          </cell>
        </row>
        <row r="37">
          <cell r="A37">
            <v>36</v>
          </cell>
          <cell r="B37">
            <v>19333</v>
          </cell>
          <cell r="C37">
            <v>15750</v>
          </cell>
          <cell r="D37">
            <v>24250</v>
          </cell>
          <cell r="E37">
            <v>16667</v>
          </cell>
          <cell r="F37">
            <v>20000</v>
          </cell>
          <cell r="G37">
            <v>18917</v>
          </cell>
          <cell r="H37">
            <v>19200</v>
          </cell>
          <cell r="I37">
            <v>-1.5</v>
          </cell>
          <cell r="J37">
            <v>128.5</v>
          </cell>
          <cell r="K37">
            <v>146.30000000000001</v>
          </cell>
          <cell r="L37">
            <v>116.1</v>
          </cell>
          <cell r="M37">
            <v>123.640522875817</v>
          </cell>
          <cell r="N37">
            <v>135.12142857142857</v>
          </cell>
          <cell r="O37">
            <v>118.23125</v>
          </cell>
          <cell r="P37">
            <v>-3.7816942600645929</v>
          </cell>
          <cell r="Q37">
            <v>-7.6408553852162981</v>
          </cell>
          <cell r="R37">
            <v>1.8357019810508257</v>
          </cell>
        </row>
        <row r="38">
          <cell r="A38">
            <v>37</v>
          </cell>
          <cell r="B38">
            <v>18500</v>
          </cell>
          <cell r="C38">
            <v>17000</v>
          </cell>
          <cell r="D38">
            <v>21937</v>
          </cell>
          <cell r="E38">
            <v>18000</v>
          </cell>
          <cell r="F38">
            <v>21000</v>
          </cell>
          <cell r="G38">
            <v>19500</v>
          </cell>
          <cell r="H38">
            <v>19287.400000000001</v>
          </cell>
          <cell r="I38">
            <v>1.1000000000000001</v>
          </cell>
          <cell r="J38">
            <v>122.1</v>
          </cell>
          <cell r="K38">
            <v>136.19999999999999</v>
          </cell>
          <cell r="L38">
            <v>105.7</v>
          </cell>
          <cell r="M38">
            <v>127.45098039215686</v>
          </cell>
          <cell r="N38">
            <v>139.28571428571428</v>
          </cell>
          <cell r="O38">
            <v>121.875</v>
          </cell>
          <cell r="P38">
            <v>4.3824573236338011</v>
          </cell>
          <cell r="Q38">
            <v>2.2655758338577749</v>
          </cell>
          <cell r="R38">
            <v>15.302743614001889</v>
          </cell>
        </row>
        <row r="39">
          <cell r="A39">
            <v>38</v>
          </cell>
          <cell r="B39">
            <v>19666</v>
          </cell>
          <cell r="C39">
            <v>20000</v>
          </cell>
          <cell r="D39">
            <v>22187</v>
          </cell>
          <cell r="E39">
            <v>17333</v>
          </cell>
          <cell r="F39">
            <v>20500</v>
          </cell>
          <cell r="G39">
            <v>20000</v>
          </cell>
          <cell r="H39">
            <v>19937.2</v>
          </cell>
          <cell r="I39">
            <v>0.3</v>
          </cell>
          <cell r="J39">
            <v>108.6</v>
          </cell>
          <cell r="K39">
            <v>126.8</v>
          </cell>
          <cell r="L39">
            <v>96.5</v>
          </cell>
          <cell r="M39">
            <v>133.33333333333334</v>
          </cell>
          <cell r="N39">
            <v>142.85714285714286</v>
          </cell>
          <cell r="O39">
            <v>125</v>
          </cell>
          <cell r="P39">
            <v>22.774708410067543</v>
          </cell>
          <cell r="Q39">
            <v>12.663361874718348</v>
          </cell>
          <cell r="R39">
            <v>29.533678756476682</v>
          </cell>
        </row>
        <row r="40">
          <cell r="A40">
            <v>39</v>
          </cell>
          <cell r="B40">
            <v>19333</v>
          </cell>
          <cell r="C40">
            <v>18000</v>
          </cell>
          <cell r="D40">
            <v>21750</v>
          </cell>
          <cell r="E40">
            <v>19000</v>
          </cell>
          <cell r="F40">
            <v>20000</v>
          </cell>
          <cell r="G40">
            <v>20000</v>
          </cell>
          <cell r="H40">
            <v>19616.599999999999</v>
          </cell>
          <cell r="I40">
            <v>2</v>
          </cell>
          <cell r="J40">
            <v>119.3</v>
          </cell>
          <cell r="K40">
            <v>143</v>
          </cell>
          <cell r="L40">
            <v>124</v>
          </cell>
          <cell r="M40">
            <v>125</v>
          </cell>
          <cell r="N40">
            <v>142.85714285714286</v>
          </cell>
          <cell r="O40">
            <v>136.05442176870747</v>
          </cell>
          <cell r="P40">
            <v>4.777870913663036</v>
          </cell>
          <cell r="Q40">
            <v>-9.9900099900097059E-2</v>
          </cell>
          <cell r="R40">
            <v>9.7213078779898954</v>
          </cell>
        </row>
        <row r="41">
          <cell r="A41">
            <v>40</v>
          </cell>
          <cell r="B41">
            <v>26935</v>
          </cell>
          <cell r="C41">
            <v>23450</v>
          </cell>
          <cell r="D41">
            <v>18388</v>
          </cell>
          <cell r="E41">
            <v>22208</v>
          </cell>
          <cell r="F41">
            <v>21417</v>
          </cell>
          <cell r="G41">
            <v>25025</v>
          </cell>
          <cell r="H41">
            <v>22479.599999999999</v>
          </cell>
          <cell r="I41">
            <v>11.3</v>
          </cell>
          <cell r="J41">
            <v>130.80000000000001</v>
          </cell>
          <cell r="L41">
            <v>110.6</v>
          </cell>
          <cell r="M41">
            <v>156.40625</v>
          </cell>
          <cell r="O41">
            <v>131.71052631578948</v>
          </cell>
          <cell r="P41">
            <v>19.57664373088684</v>
          </cell>
          <cell r="R41">
            <v>19.087275149900076</v>
          </cell>
        </row>
        <row r="42">
          <cell r="A42">
            <v>41</v>
          </cell>
          <cell r="B42">
            <v>20000</v>
          </cell>
          <cell r="C42">
            <v>17500</v>
          </cell>
          <cell r="D42">
            <v>16750</v>
          </cell>
          <cell r="E42">
            <v>16167</v>
          </cell>
          <cell r="F42">
            <v>17500</v>
          </cell>
          <cell r="G42">
            <v>16625</v>
          </cell>
          <cell r="H42">
            <v>17583.400000000001</v>
          </cell>
          <cell r="I42">
            <v>-5.5</v>
          </cell>
          <cell r="J42">
            <v>113</v>
          </cell>
          <cell r="K42">
            <v>136.30000000000001</v>
          </cell>
          <cell r="L42">
            <v>104.4</v>
          </cell>
          <cell r="M42">
            <v>127.88461538461539</v>
          </cell>
          <cell r="N42">
            <v>155.37383177570092</v>
          </cell>
          <cell r="O42">
            <v>127.88461538461539</v>
          </cell>
          <cell r="P42">
            <v>13.172226004084411</v>
          </cell>
          <cell r="Q42">
            <v>13.994007172194356</v>
          </cell>
          <cell r="R42">
            <v>22.494842322428525</v>
          </cell>
        </row>
        <row r="43">
          <cell r="A43">
            <v>42</v>
          </cell>
          <cell r="B43">
            <v>24850</v>
          </cell>
          <cell r="C43">
            <v>16875</v>
          </cell>
          <cell r="D43">
            <v>17000</v>
          </cell>
          <cell r="E43">
            <v>18567</v>
          </cell>
          <cell r="F43">
            <v>24000</v>
          </cell>
          <cell r="G43">
            <v>19375</v>
          </cell>
          <cell r="H43">
            <v>20258.400000000001</v>
          </cell>
          <cell r="I43">
            <v>-4.4000000000000004</v>
          </cell>
          <cell r="J43">
            <v>136.69999999999999</v>
          </cell>
          <cell r="K43">
            <v>140.30000000000001</v>
          </cell>
          <cell r="L43">
            <v>111.9</v>
          </cell>
          <cell r="M43">
            <v>138.39285714285714</v>
          </cell>
          <cell r="N43">
            <v>158.81147540983608</v>
          </cell>
          <cell r="O43">
            <v>104.72972972972973</v>
          </cell>
          <cell r="P43">
            <v>1.2383739157696783</v>
          </cell>
          <cell r="Q43">
            <v>13.194209130317937</v>
          </cell>
          <cell r="R43">
            <v>-6.4077482308045397</v>
          </cell>
        </row>
        <row r="44">
          <cell r="A44">
            <v>43</v>
          </cell>
          <cell r="B44">
            <v>17500</v>
          </cell>
          <cell r="C44">
            <v>20000</v>
          </cell>
          <cell r="D44">
            <v>15087</v>
          </cell>
          <cell r="E44">
            <v>18033</v>
          </cell>
          <cell r="F44">
            <v>18833</v>
          </cell>
          <cell r="G44">
            <v>25666</v>
          </cell>
          <cell r="H44">
            <v>17890.599999999999</v>
          </cell>
          <cell r="I44">
            <v>43.5</v>
          </cell>
          <cell r="K44">
            <v>111.3</v>
          </cell>
          <cell r="L44">
            <v>68.5</v>
          </cell>
          <cell r="N44">
            <v>183.32857142857142</v>
          </cell>
          <cell r="O44">
            <v>124.59223300970874</v>
          </cell>
          <cell r="Q44">
            <v>64.715697599794638</v>
          </cell>
          <cell r="R44">
            <v>81.886471547020051</v>
          </cell>
        </row>
        <row r="45">
          <cell r="A45">
            <v>44</v>
          </cell>
          <cell r="B45">
            <v>44</v>
          </cell>
          <cell r="C45">
            <v>44</v>
          </cell>
          <cell r="D45">
            <v>44</v>
          </cell>
          <cell r="E45">
            <v>44</v>
          </cell>
          <cell r="F45">
            <v>44</v>
          </cell>
          <cell r="G45">
            <v>44</v>
          </cell>
        </row>
        <row r="46">
          <cell r="A46">
            <v>45</v>
          </cell>
          <cell r="B46">
            <v>20000</v>
          </cell>
          <cell r="C46">
            <v>28000</v>
          </cell>
          <cell r="D46">
            <v>14562</v>
          </cell>
          <cell r="E46">
            <v>18333</v>
          </cell>
          <cell r="F46">
            <v>23666</v>
          </cell>
          <cell r="G46">
            <v>17833</v>
          </cell>
          <cell r="H46">
            <v>20912.2</v>
          </cell>
          <cell r="I46">
            <v>-14.7</v>
          </cell>
          <cell r="J46">
            <v>98</v>
          </cell>
          <cell r="K46">
            <v>131.19999999999999</v>
          </cell>
          <cell r="L46">
            <v>87.3</v>
          </cell>
          <cell r="M46">
            <v>109.40490797546012</v>
          </cell>
          <cell r="N46">
            <v>157.81415929203538</v>
          </cell>
          <cell r="O46">
            <v>111.45625</v>
          </cell>
          <cell r="P46">
            <v>11.6376611994491</v>
          </cell>
          <cell r="Q46">
            <v>20.285182387222104</v>
          </cell>
          <cell r="R46">
            <v>27.670389461626577</v>
          </cell>
        </row>
        <row r="47">
          <cell r="A47">
            <v>46</v>
          </cell>
          <cell r="B47">
            <v>18500</v>
          </cell>
          <cell r="C47">
            <v>25000</v>
          </cell>
          <cell r="D47">
            <v>15504</v>
          </cell>
          <cell r="E47">
            <v>24933</v>
          </cell>
          <cell r="F47">
            <v>18000</v>
          </cell>
          <cell r="G47">
            <v>17333</v>
          </cell>
          <cell r="H47">
            <v>20387.400000000001</v>
          </cell>
          <cell r="I47">
            <v>-15</v>
          </cell>
          <cell r="J47">
            <v>106.6</v>
          </cell>
          <cell r="K47">
            <v>135.4</v>
          </cell>
          <cell r="L47">
            <v>104.8</v>
          </cell>
          <cell r="M47">
            <v>86.665000000000006</v>
          </cell>
          <cell r="N47">
            <v>125.60144927536231</v>
          </cell>
          <cell r="O47">
            <v>108.33125</v>
          </cell>
          <cell r="P47">
            <v>-18.700750469043143</v>
          </cell>
          <cell r="Q47">
            <v>-7.2367435189347802</v>
          </cell>
          <cell r="R47">
            <v>3.3695133587786259</v>
          </cell>
        </row>
        <row r="48">
          <cell r="A48">
            <v>47</v>
          </cell>
          <cell r="B48">
            <v>47</v>
          </cell>
          <cell r="C48">
            <v>47</v>
          </cell>
          <cell r="D48">
            <v>47</v>
          </cell>
          <cell r="E48">
            <v>47</v>
          </cell>
          <cell r="F48">
            <v>47</v>
          </cell>
          <cell r="G48">
            <v>47</v>
          </cell>
          <cell r="M48">
            <v>0</v>
          </cell>
          <cell r="N48">
            <v>0</v>
          </cell>
          <cell r="O48">
            <v>0</v>
          </cell>
        </row>
        <row r="49">
          <cell r="A49">
            <v>48</v>
          </cell>
          <cell r="B49">
            <v>48</v>
          </cell>
          <cell r="C49">
            <v>48</v>
          </cell>
          <cell r="D49">
            <v>48</v>
          </cell>
          <cell r="E49">
            <v>48</v>
          </cell>
          <cell r="F49">
            <v>48</v>
          </cell>
          <cell r="G49">
            <v>48</v>
          </cell>
        </row>
        <row r="50">
          <cell r="A50">
            <v>49</v>
          </cell>
          <cell r="B50">
            <v>49</v>
          </cell>
          <cell r="C50">
            <v>49</v>
          </cell>
          <cell r="D50">
            <v>49</v>
          </cell>
          <cell r="E50">
            <v>49</v>
          </cell>
          <cell r="F50">
            <v>49</v>
          </cell>
          <cell r="G50">
            <v>49</v>
          </cell>
          <cell r="M50">
            <v>0</v>
          </cell>
          <cell r="N50">
            <v>0</v>
          </cell>
          <cell r="O50">
            <v>0</v>
          </cell>
        </row>
        <row r="51">
          <cell r="A51">
            <v>50</v>
          </cell>
          <cell r="B51">
            <v>43165</v>
          </cell>
          <cell r="C51">
            <v>48413</v>
          </cell>
          <cell r="D51">
            <v>24000</v>
          </cell>
          <cell r="E51">
            <v>28767</v>
          </cell>
          <cell r="F51">
            <v>29350</v>
          </cell>
          <cell r="G51">
            <v>25700</v>
          </cell>
          <cell r="H51">
            <v>34739</v>
          </cell>
          <cell r="I51">
            <v>-26</v>
          </cell>
          <cell r="J51">
            <v>186.2</v>
          </cell>
          <cell r="K51">
            <v>224.4</v>
          </cell>
          <cell r="L51">
            <v>174.4</v>
          </cell>
          <cell r="M51">
            <v>131.7948717948718</v>
          </cell>
          <cell r="N51">
            <v>183.57142857142858</v>
          </cell>
          <cell r="O51">
            <v>145.19774011299435</v>
          </cell>
          <cell r="P51">
            <v>-29.218651023162298</v>
          </cell>
          <cell r="Q51">
            <v>-18.194550547491719</v>
          </cell>
          <cell r="R51">
            <v>-16.744415072824342</v>
          </cell>
        </row>
        <row r="52">
          <cell r="A52">
            <v>51</v>
          </cell>
          <cell r="B52">
            <v>27750</v>
          </cell>
          <cell r="C52">
            <v>31938</v>
          </cell>
          <cell r="D52">
            <v>26438</v>
          </cell>
          <cell r="E52">
            <v>28083</v>
          </cell>
          <cell r="F52">
            <v>24350</v>
          </cell>
          <cell r="G52">
            <v>16500</v>
          </cell>
          <cell r="H52">
            <v>27711.8</v>
          </cell>
          <cell r="I52">
            <v>-40.5</v>
          </cell>
          <cell r="J52">
            <v>150.30000000000001</v>
          </cell>
          <cell r="K52">
            <v>186.5</v>
          </cell>
          <cell r="L52">
            <v>150.9</v>
          </cell>
          <cell r="M52">
            <v>108.55263157894737</v>
          </cell>
          <cell r="N52">
            <v>132</v>
          </cell>
          <cell r="O52">
            <v>110</v>
          </cell>
          <cell r="P52">
            <v>-27.776026893581264</v>
          </cell>
          <cell r="Q52">
            <v>-29.222520107238605</v>
          </cell>
          <cell r="R52">
            <v>-27.104042412193508</v>
          </cell>
        </row>
        <row r="53">
          <cell r="A53">
            <v>52</v>
          </cell>
          <cell r="B53">
            <v>38250</v>
          </cell>
          <cell r="C53">
            <v>25750</v>
          </cell>
          <cell r="D53">
            <v>19250</v>
          </cell>
          <cell r="E53">
            <v>17500</v>
          </cell>
          <cell r="F53">
            <v>21208</v>
          </cell>
          <cell r="G53">
            <v>25125</v>
          </cell>
          <cell r="H53">
            <v>24391.599999999999</v>
          </cell>
          <cell r="I53">
            <v>3</v>
          </cell>
          <cell r="J53">
            <v>144.80000000000001</v>
          </cell>
          <cell r="K53">
            <v>162.4</v>
          </cell>
          <cell r="L53">
            <v>132</v>
          </cell>
          <cell r="M53">
            <v>162.09677419354838</v>
          </cell>
          <cell r="N53">
            <v>176.93661971830986</v>
          </cell>
          <cell r="O53">
            <v>141.94915254237287</v>
          </cell>
          <cell r="P53">
            <v>11.945286045268212</v>
          </cell>
          <cell r="Q53">
            <v>8.9511205162006462</v>
          </cell>
          <cell r="R53">
            <v>7.5372367745249029</v>
          </cell>
        </row>
        <row r="54">
          <cell r="A54">
            <v>53</v>
          </cell>
          <cell r="B54">
            <v>25500</v>
          </cell>
          <cell r="C54">
            <v>18500</v>
          </cell>
          <cell r="D54">
            <v>15750</v>
          </cell>
          <cell r="E54">
            <v>22500</v>
          </cell>
          <cell r="F54">
            <v>25333</v>
          </cell>
          <cell r="G54">
            <v>34916</v>
          </cell>
          <cell r="H54">
            <v>21516.6</v>
          </cell>
          <cell r="I54">
            <v>62.3</v>
          </cell>
          <cell r="J54">
            <v>124.4</v>
          </cell>
          <cell r="K54">
            <v>155.9</v>
          </cell>
          <cell r="M54">
            <v>206.60355029585799</v>
          </cell>
          <cell r="N54">
            <v>283.869918699187</v>
          </cell>
          <cell r="P54">
            <v>66.080024353583582</v>
          </cell>
          <cell r="Q54">
            <v>82.084617510703637</v>
          </cell>
        </row>
        <row r="55">
          <cell r="A55">
            <v>54</v>
          </cell>
          <cell r="B55">
            <v>54</v>
          </cell>
          <cell r="C55">
            <v>54</v>
          </cell>
          <cell r="D55">
            <v>54</v>
          </cell>
          <cell r="E55">
            <v>54</v>
          </cell>
          <cell r="F55">
            <v>54</v>
          </cell>
          <cell r="G55">
            <v>54</v>
          </cell>
        </row>
        <row r="56">
          <cell r="A56">
            <v>55</v>
          </cell>
          <cell r="B56">
            <v>23000</v>
          </cell>
          <cell r="C56">
            <v>15500</v>
          </cell>
          <cell r="D56">
            <v>14000</v>
          </cell>
          <cell r="E56">
            <v>22833</v>
          </cell>
          <cell r="F56">
            <v>24166</v>
          </cell>
          <cell r="G56">
            <v>32000</v>
          </cell>
          <cell r="H56">
            <v>19899.8</v>
          </cell>
          <cell r="I56">
            <v>60.8</v>
          </cell>
          <cell r="J56">
            <v>104.2</v>
          </cell>
          <cell r="K56">
            <v>121.9</v>
          </cell>
          <cell r="M56">
            <v>174.86338797814207</v>
          </cell>
          <cell r="N56">
            <v>228.57142857142858</v>
          </cell>
          <cell r="P56">
            <v>67.815151610501033</v>
          </cell>
          <cell r="Q56">
            <v>87.507324504863476</v>
          </cell>
        </row>
        <row r="57">
          <cell r="A57">
            <v>56</v>
          </cell>
          <cell r="B57">
            <v>23833</v>
          </cell>
          <cell r="C57">
            <v>25000</v>
          </cell>
          <cell r="D57">
            <v>17500</v>
          </cell>
          <cell r="E57">
            <v>20333</v>
          </cell>
          <cell r="F57">
            <v>21833</v>
          </cell>
          <cell r="G57">
            <v>22067</v>
          </cell>
          <cell r="H57">
            <v>21699.8</v>
          </cell>
          <cell r="I57">
            <v>1.7</v>
          </cell>
          <cell r="J57">
            <v>84.8</v>
          </cell>
          <cell r="K57">
            <v>186.4</v>
          </cell>
          <cell r="L57">
            <v>132.6</v>
          </cell>
          <cell r="M57">
            <v>73.556666666666672</v>
          </cell>
          <cell r="N57">
            <v>237.27956989247312</v>
          </cell>
          <cell r="O57">
            <v>147.11333333333334</v>
          </cell>
          <cell r="P57">
            <v>-13.25864779874213</v>
          </cell>
          <cell r="Q57">
            <v>27.29590659467442</v>
          </cell>
          <cell r="R57">
            <v>10.945198592257428</v>
          </cell>
        </row>
        <row r="58">
          <cell r="A58">
            <v>57</v>
          </cell>
          <cell r="B58">
            <v>18000</v>
          </cell>
          <cell r="C58">
            <v>15000</v>
          </cell>
          <cell r="D58">
            <v>12250</v>
          </cell>
          <cell r="E58">
            <v>14667</v>
          </cell>
          <cell r="F58">
            <v>14000</v>
          </cell>
          <cell r="G58">
            <v>20417</v>
          </cell>
          <cell r="H58">
            <v>14783.4</v>
          </cell>
          <cell r="I58">
            <v>38.1</v>
          </cell>
          <cell r="J58">
            <v>66.7</v>
          </cell>
          <cell r="M58">
            <v>102.08499999999999</v>
          </cell>
          <cell r="P58">
            <v>53.050974512743615</v>
          </cell>
        </row>
        <row r="59">
          <cell r="A59">
            <v>58</v>
          </cell>
          <cell r="B59">
            <v>58</v>
          </cell>
          <cell r="C59">
            <v>58</v>
          </cell>
          <cell r="D59">
            <v>58</v>
          </cell>
          <cell r="E59">
            <v>58</v>
          </cell>
          <cell r="F59">
            <v>58</v>
          </cell>
          <cell r="G59">
            <v>58</v>
          </cell>
        </row>
        <row r="60">
          <cell r="A60">
            <v>59</v>
          </cell>
          <cell r="B60">
            <v>24000</v>
          </cell>
          <cell r="C60">
            <v>17500</v>
          </cell>
          <cell r="D60">
            <v>14000</v>
          </cell>
          <cell r="E60">
            <v>21500</v>
          </cell>
          <cell r="F60">
            <v>24000</v>
          </cell>
          <cell r="G60">
            <v>38833</v>
          </cell>
          <cell r="H60">
            <v>20200</v>
          </cell>
          <cell r="I60">
            <v>92.2</v>
          </cell>
          <cell r="J60">
            <v>123.8</v>
          </cell>
          <cell r="K60">
            <v>158.6</v>
          </cell>
          <cell r="M60">
            <v>225.77325581395348</v>
          </cell>
          <cell r="N60">
            <v>315.71544715447152</v>
          </cell>
          <cell r="P60">
            <v>82.369350415148219</v>
          </cell>
          <cell r="Q60">
            <v>99.063964157926563</v>
          </cell>
        </row>
        <row r="61">
          <cell r="A61">
            <v>60</v>
          </cell>
          <cell r="B61">
            <v>24000</v>
          </cell>
          <cell r="C61">
            <v>19000</v>
          </cell>
          <cell r="D61">
            <v>17500</v>
          </cell>
          <cell r="E61">
            <v>22166</v>
          </cell>
          <cell r="F61">
            <v>23833</v>
          </cell>
          <cell r="G61">
            <v>33666</v>
          </cell>
          <cell r="H61">
            <v>21299.8</v>
          </cell>
          <cell r="I61">
            <v>58.1</v>
          </cell>
          <cell r="J61">
            <v>125</v>
          </cell>
          <cell r="K61">
            <v>187.5</v>
          </cell>
          <cell r="L61">
            <v>143.5</v>
          </cell>
          <cell r="M61">
            <v>189.13483146067415</v>
          </cell>
          <cell r="N61">
            <v>362</v>
          </cell>
          <cell r="O61">
            <v>243.95652173913044</v>
          </cell>
          <cell r="P61">
            <v>51.307865168539323</v>
          </cell>
          <cell r="Q61">
            <v>93.066666666666663</v>
          </cell>
          <cell r="R61">
            <v>70.004544765944559</v>
          </cell>
        </row>
        <row r="62">
          <cell r="A62">
            <v>61</v>
          </cell>
          <cell r="B62">
            <v>17000</v>
          </cell>
          <cell r="C62">
            <v>15375</v>
          </cell>
          <cell r="D62">
            <v>14700</v>
          </cell>
          <cell r="E62">
            <v>17866</v>
          </cell>
          <cell r="F62">
            <v>14933</v>
          </cell>
          <cell r="G62">
            <v>18333</v>
          </cell>
          <cell r="H62">
            <v>15974.8</v>
          </cell>
          <cell r="I62">
            <v>14.8</v>
          </cell>
          <cell r="J62">
            <v>77.7</v>
          </cell>
          <cell r="K62">
            <v>93.4</v>
          </cell>
          <cell r="L62">
            <v>72.5</v>
          </cell>
          <cell r="M62">
            <v>88.995145631067956</v>
          </cell>
          <cell r="N62">
            <v>158.04310344827587</v>
          </cell>
          <cell r="O62">
            <v>109.77844311377245</v>
          </cell>
          <cell r="P62">
            <v>14.53686696405142</v>
          </cell>
          <cell r="Q62">
            <v>69.211031529203282</v>
          </cell>
          <cell r="R62">
            <v>51.418542225893042</v>
          </cell>
        </row>
        <row r="63">
          <cell r="A63">
            <v>62</v>
          </cell>
          <cell r="B63">
            <v>62</v>
          </cell>
          <cell r="C63">
            <v>62</v>
          </cell>
          <cell r="D63">
            <v>62</v>
          </cell>
          <cell r="E63">
            <v>62</v>
          </cell>
          <cell r="F63">
            <v>62</v>
          </cell>
          <cell r="G63">
            <v>62</v>
          </cell>
        </row>
        <row r="64">
          <cell r="A64">
            <v>63</v>
          </cell>
          <cell r="B64">
            <v>17000</v>
          </cell>
          <cell r="C64">
            <v>20000</v>
          </cell>
          <cell r="D64">
            <v>14050</v>
          </cell>
          <cell r="E64">
            <v>16566</v>
          </cell>
          <cell r="F64">
            <v>17296</v>
          </cell>
          <cell r="G64">
            <v>23000</v>
          </cell>
          <cell r="H64">
            <v>16982.400000000001</v>
          </cell>
          <cell r="I64">
            <v>35.4</v>
          </cell>
          <cell r="J64">
            <v>81.5</v>
          </cell>
          <cell r="K64">
            <v>99.5</v>
          </cell>
          <cell r="L64">
            <v>75.599999999999994</v>
          </cell>
          <cell r="M64">
            <v>127.77777777777777</v>
          </cell>
          <cell r="N64">
            <v>176.92307692307693</v>
          </cell>
          <cell r="O64">
            <v>115</v>
          </cell>
          <cell r="P64">
            <v>56.782549420586228</v>
          </cell>
          <cell r="Q64">
            <v>77.812137611132599</v>
          </cell>
          <cell r="R64">
            <v>52.116402116402128</v>
          </cell>
        </row>
        <row r="65">
          <cell r="A65">
            <v>64</v>
          </cell>
          <cell r="B65">
            <v>64</v>
          </cell>
          <cell r="C65">
            <v>64</v>
          </cell>
          <cell r="D65">
            <v>64</v>
          </cell>
          <cell r="E65">
            <v>64</v>
          </cell>
          <cell r="F65">
            <v>64</v>
          </cell>
          <cell r="G65">
            <v>64</v>
          </cell>
        </row>
        <row r="66">
          <cell r="A66">
            <v>65</v>
          </cell>
          <cell r="B66">
            <v>65</v>
          </cell>
          <cell r="C66">
            <v>65</v>
          </cell>
          <cell r="D66">
            <v>65</v>
          </cell>
          <cell r="E66">
            <v>65</v>
          </cell>
          <cell r="F66">
            <v>65</v>
          </cell>
          <cell r="G66">
            <v>65</v>
          </cell>
        </row>
        <row r="67">
          <cell r="A67">
            <v>66</v>
          </cell>
          <cell r="B67">
            <v>24500</v>
          </cell>
          <cell r="C67">
            <v>20000</v>
          </cell>
          <cell r="D67">
            <v>17250</v>
          </cell>
          <cell r="E67">
            <v>24000</v>
          </cell>
          <cell r="F67">
            <v>23000</v>
          </cell>
          <cell r="G67">
            <v>38500</v>
          </cell>
          <cell r="H67">
            <v>21750</v>
          </cell>
          <cell r="I67">
            <v>77</v>
          </cell>
          <cell r="J67">
            <v>114.5</v>
          </cell>
          <cell r="K67">
            <v>136.6</v>
          </cell>
          <cell r="M67">
            <v>212.707182320442</v>
          </cell>
          <cell r="N67">
            <v>269.23076923076923</v>
          </cell>
          <cell r="P67">
            <v>85.770464908682982</v>
          </cell>
          <cell r="Q67">
            <v>97.094267372451867</v>
          </cell>
        </row>
        <row r="68">
          <cell r="A68">
            <v>67</v>
          </cell>
          <cell r="B68">
            <v>25000</v>
          </cell>
          <cell r="C68">
            <v>24000</v>
          </cell>
          <cell r="D68">
            <v>17500</v>
          </cell>
          <cell r="E68">
            <v>26166</v>
          </cell>
          <cell r="F68">
            <v>28000</v>
          </cell>
          <cell r="G68">
            <v>38833</v>
          </cell>
          <cell r="H68">
            <v>24133.200000000001</v>
          </cell>
          <cell r="I68">
            <v>60.9</v>
          </cell>
          <cell r="J68">
            <v>144.9</v>
          </cell>
          <cell r="K68">
            <v>175.9</v>
          </cell>
          <cell r="M68">
            <v>271.55944055944053</v>
          </cell>
          <cell r="N68">
            <v>343.65486725663715</v>
          </cell>
          <cell r="P68">
            <v>87.411622194230858</v>
          </cell>
          <cell r="Q68">
            <v>95.369452675745961</v>
          </cell>
        </row>
        <row r="69">
          <cell r="A69">
            <v>68</v>
          </cell>
          <cell r="B69">
            <v>27000</v>
          </cell>
          <cell r="C69">
            <v>26500</v>
          </cell>
          <cell r="D69">
            <v>20750</v>
          </cell>
          <cell r="E69">
            <v>28166</v>
          </cell>
          <cell r="F69">
            <v>31166</v>
          </cell>
          <cell r="G69">
            <v>40666</v>
          </cell>
          <cell r="H69">
            <v>26716.400000000001</v>
          </cell>
          <cell r="I69">
            <v>52.2</v>
          </cell>
          <cell r="J69">
            <v>123.7</v>
          </cell>
          <cell r="K69">
            <v>139.6</v>
          </cell>
          <cell r="M69">
            <v>223.43956043956044</v>
          </cell>
          <cell r="N69">
            <v>251.02469135802468</v>
          </cell>
          <cell r="P69">
            <v>80.630202457203254</v>
          </cell>
          <cell r="Q69">
            <v>79.817114153312815</v>
          </cell>
        </row>
      </sheetData>
      <sheetData sheetId="9">
        <row r="2">
          <cell r="A2">
            <v>1</v>
          </cell>
          <cell r="B2">
            <v>17666</v>
          </cell>
          <cell r="C2">
            <v>20100</v>
          </cell>
          <cell r="D2">
            <v>16000</v>
          </cell>
          <cell r="E2">
            <v>13000</v>
          </cell>
          <cell r="F2">
            <v>11966</v>
          </cell>
          <cell r="G2">
            <v>13500</v>
          </cell>
          <cell r="H2">
            <v>15746.4</v>
          </cell>
          <cell r="I2">
            <v>-14.3</v>
          </cell>
          <cell r="J2">
            <v>67.5</v>
          </cell>
          <cell r="K2">
            <v>79.400000000000006</v>
          </cell>
          <cell r="L2">
            <v>68.5</v>
          </cell>
          <cell r="M2">
            <v>51.92307692307692</v>
          </cell>
          <cell r="N2">
            <v>67.5</v>
          </cell>
          <cell r="O2">
            <v>56.25</v>
          </cell>
          <cell r="P2">
            <v>-23.076923076923084</v>
          </cell>
          <cell r="Q2">
            <v>-14.987405541561717</v>
          </cell>
          <cell r="R2">
            <v>-17.883211678832115</v>
          </cell>
        </row>
        <row r="3">
          <cell r="A3">
            <v>2</v>
          </cell>
          <cell r="B3">
            <v>2</v>
          </cell>
          <cell r="C3">
            <v>2</v>
          </cell>
          <cell r="D3">
            <v>2</v>
          </cell>
          <cell r="E3">
            <v>2</v>
          </cell>
          <cell r="F3">
            <v>2</v>
          </cell>
          <cell r="G3">
            <v>2</v>
          </cell>
        </row>
        <row r="4">
          <cell r="A4">
            <v>3</v>
          </cell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</row>
        <row r="5">
          <cell r="A5">
            <v>4</v>
          </cell>
          <cell r="B5">
            <v>4</v>
          </cell>
          <cell r="C5">
            <v>4</v>
          </cell>
          <cell r="D5">
            <v>4</v>
          </cell>
          <cell r="E5">
            <v>4</v>
          </cell>
          <cell r="F5">
            <v>4</v>
          </cell>
          <cell r="G5">
            <v>4</v>
          </cell>
          <cell r="M5">
            <v>0</v>
          </cell>
          <cell r="N5">
            <v>0</v>
          </cell>
        </row>
        <row r="6">
          <cell r="A6">
            <v>5</v>
          </cell>
          <cell r="B6">
            <v>14833</v>
          </cell>
          <cell r="C6">
            <v>13750</v>
          </cell>
          <cell r="D6">
            <v>14968</v>
          </cell>
          <cell r="E6">
            <v>14000</v>
          </cell>
          <cell r="F6">
            <v>12167</v>
          </cell>
          <cell r="G6">
            <v>12500</v>
          </cell>
          <cell r="H6">
            <v>13943.6</v>
          </cell>
          <cell r="I6">
            <v>-10.4</v>
          </cell>
          <cell r="J6">
            <v>69.7</v>
          </cell>
          <cell r="K6">
            <v>100</v>
          </cell>
          <cell r="M6">
            <v>68.306010928961754</v>
          </cell>
          <cell r="N6">
            <v>134.40860215053763</v>
          </cell>
          <cell r="P6">
            <v>-1.9999843199974872</v>
          </cell>
          <cell r="Q6">
            <v>34.408602150537632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</row>
        <row r="8">
          <cell r="A8">
            <v>7</v>
          </cell>
          <cell r="B8">
            <v>7</v>
          </cell>
          <cell r="C8">
            <v>7</v>
          </cell>
          <cell r="D8">
            <v>7</v>
          </cell>
          <cell r="E8">
            <v>7</v>
          </cell>
          <cell r="F8">
            <v>7</v>
          </cell>
          <cell r="G8">
            <v>7</v>
          </cell>
        </row>
        <row r="9">
          <cell r="A9">
            <v>8</v>
          </cell>
          <cell r="B9">
            <v>8</v>
          </cell>
          <cell r="C9">
            <v>8</v>
          </cell>
          <cell r="D9">
            <v>8</v>
          </cell>
          <cell r="E9">
            <v>8</v>
          </cell>
          <cell r="F9">
            <v>8</v>
          </cell>
          <cell r="G9">
            <v>8</v>
          </cell>
        </row>
        <row r="10">
          <cell r="A10">
            <v>9</v>
          </cell>
          <cell r="B10">
            <v>20916</v>
          </cell>
          <cell r="C10">
            <v>20250</v>
          </cell>
          <cell r="D10">
            <v>14875</v>
          </cell>
          <cell r="E10">
            <v>14333</v>
          </cell>
          <cell r="F10">
            <v>11833</v>
          </cell>
          <cell r="G10">
            <v>14833</v>
          </cell>
          <cell r="H10">
            <v>16441.400000000001</v>
          </cell>
          <cell r="I10">
            <v>-9.8000000000000007</v>
          </cell>
          <cell r="J10">
            <v>97.6</v>
          </cell>
          <cell r="K10">
            <v>128.19999999999999</v>
          </cell>
          <cell r="L10">
            <v>85.3</v>
          </cell>
          <cell r="M10">
            <v>82.405555555555551</v>
          </cell>
          <cell r="N10">
            <v>172.47674418604652</v>
          </cell>
          <cell r="O10">
            <v>85.739884393063591</v>
          </cell>
          <cell r="P10">
            <v>-15.568078324225866</v>
          </cell>
          <cell r="Q10">
            <v>34.537241954794489</v>
          </cell>
          <cell r="R10">
            <v>0.51569096490456434</v>
          </cell>
        </row>
        <row r="11">
          <cell r="A11">
            <v>10</v>
          </cell>
          <cell r="B11">
            <v>23750</v>
          </cell>
          <cell r="C11">
            <v>20000</v>
          </cell>
          <cell r="D11">
            <v>15750</v>
          </cell>
          <cell r="E11">
            <v>15333</v>
          </cell>
          <cell r="F11">
            <v>12333</v>
          </cell>
          <cell r="G11">
            <v>16000</v>
          </cell>
          <cell r="H11">
            <v>17433.2</v>
          </cell>
          <cell r="I11">
            <v>-8.1999999999999993</v>
          </cell>
          <cell r="J11">
            <v>88.8</v>
          </cell>
          <cell r="K11">
            <v>128.19999999999999</v>
          </cell>
          <cell r="L11">
            <v>89</v>
          </cell>
          <cell r="M11">
            <v>87.431693989071036</v>
          </cell>
          <cell r="N11">
            <v>166.66666666666666</v>
          </cell>
          <cell r="O11">
            <v>80</v>
          </cell>
          <cell r="P11">
            <v>-1.540885147442524</v>
          </cell>
          <cell r="Q11">
            <v>30.005200208008326</v>
          </cell>
          <cell r="R11">
            <v>-10.112359550561798</v>
          </cell>
        </row>
        <row r="12">
          <cell r="A12">
            <v>11</v>
          </cell>
          <cell r="B12">
            <v>14500</v>
          </cell>
          <cell r="C12">
            <v>24750</v>
          </cell>
          <cell r="D12">
            <v>13531</v>
          </cell>
          <cell r="E12">
            <v>17333</v>
          </cell>
          <cell r="F12">
            <v>10666</v>
          </cell>
          <cell r="G12">
            <v>13833</v>
          </cell>
          <cell r="H12">
            <v>16156</v>
          </cell>
          <cell r="I12">
            <v>-14.4</v>
          </cell>
          <cell r="J12">
            <v>116.4</v>
          </cell>
          <cell r="K12">
            <v>127.6</v>
          </cell>
          <cell r="L12">
            <v>97.5</v>
          </cell>
          <cell r="M12">
            <v>84.865030674846622</v>
          </cell>
          <cell r="N12">
            <v>104.00751879699249</v>
          </cell>
          <cell r="O12">
            <v>94.746575342465746</v>
          </cell>
          <cell r="P12">
            <v>-27.091898045664419</v>
          </cell>
          <cell r="Q12">
            <v>-18.489405331510589</v>
          </cell>
          <cell r="R12">
            <v>-2.8240252897787217</v>
          </cell>
        </row>
        <row r="13">
          <cell r="A13">
            <v>12</v>
          </cell>
          <cell r="B13">
            <v>12</v>
          </cell>
          <cell r="C13">
            <v>12</v>
          </cell>
          <cell r="D13">
            <v>12</v>
          </cell>
          <cell r="E13">
            <v>12</v>
          </cell>
          <cell r="F13">
            <v>12</v>
          </cell>
          <cell r="G13">
            <v>12</v>
          </cell>
        </row>
        <row r="14">
          <cell r="A14">
            <v>13</v>
          </cell>
          <cell r="B14">
            <v>13</v>
          </cell>
          <cell r="C14">
            <v>13</v>
          </cell>
          <cell r="D14">
            <v>13</v>
          </cell>
          <cell r="E14">
            <v>13</v>
          </cell>
          <cell r="F14">
            <v>13</v>
          </cell>
          <cell r="G14">
            <v>13</v>
          </cell>
        </row>
        <row r="15">
          <cell r="A15">
            <v>14</v>
          </cell>
          <cell r="B15">
            <v>14</v>
          </cell>
          <cell r="C15">
            <v>14</v>
          </cell>
          <cell r="D15">
            <v>14</v>
          </cell>
          <cell r="E15">
            <v>14</v>
          </cell>
          <cell r="F15">
            <v>14</v>
          </cell>
          <cell r="G15">
            <v>14</v>
          </cell>
        </row>
        <row r="16">
          <cell r="A16">
            <v>15</v>
          </cell>
          <cell r="B16">
            <v>15</v>
          </cell>
          <cell r="C16">
            <v>15</v>
          </cell>
          <cell r="D16">
            <v>15</v>
          </cell>
          <cell r="E16">
            <v>15</v>
          </cell>
          <cell r="F16">
            <v>15</v>
          </cell>
          <cell r="G16">
            <v>15</v>
          </cell>
        </row>
        <row r="17">
          <cell r="A17">
            <v>16</v>
          </cell>
          <cell r="B17">
            <v>16</v>
          </cell>
          <cell r="C17">
            <v>16</v>
          </cell>
          <cell r="D17">
            <v>16</v>
          </cell>
          <cell r="E17">
            <v>16</v>
          </cell>
          <cell r="F17">
            <v>16</v>
          </cell>
          <cell r="G17">
            <v>16</v>
          </cell>
          <cell r="M17">
            <v>0</v>
          </cell>
          <cell r="N17">
            <v>0</v>
          </cell>
        </row>
        <row r="18">
          <cell r="A18">
            <v>17</v>
          </cell>
          <cell r="B18">
            <v>17</v>
          </cell>
          <cell r="C18">
            <v>17</v>
          </cell>
          <cell r="D18">
            <v>17</v>
          </cell>
          <cell r="E18">
            <v>17</v>
          </cell>
          <cell r="F18">
            <v>17</v>
          </cell>
          <cell r="G18">
            <v>17</v>
          </cell>
        </row>
        <row r="19">
          <cell r="A19">
            <v>18</v>
          </cell>
          <cell r="B19">
            <v>10500</v>
          </cell>
          <cell r="C19">
            <v>19000</v>
          </cell>
          <cell r="D19">
            <v>13250</v>
          </cell>
          <cell r="E19">
            <v>12667</v>
          </cell>
          <cell r="F19">
            <v>9167</v>
          </cell>
          <cell r="G19">
            <v>12333</v>
          </cell>
          <cell r="H19">
            <v>12916.8</v>
          </cell>
          <cell r="I19">
            <v>-4.5</v>
          </cell>
          <cell r="L19">
            <v>71</v>
          </cell>
          <cell r="O19">
            <v>75.662576687116569</v>
          </cell>
          <cell r="R19">
            <v>6.5670094184740417</v>
          </cell>
        </row>
        <row r="20">
          <cell r="A20">
            <v>19</v>
          </cell>
          <cell r="B20">
            <v>19</v>
          </cell>
          <cell r="C20">
            <v>19</v>
          </cell>
          <cell r="D20">
            <v>19</v>
          </cell>
          <cell r="E20">
            <v>19</v>
          </cell>
          <cell r="F20">
            <v>19</v>
          </cell>
          <cell r="G20">
            <v>19</v>
          </cell>
        </row>
        <row r="21">
          <cell r="A21">
            <v>20</v>
          </cell>
          <cell r="B21">
            <v>17283</v>
          </cell>
          <cell r="C21">
            <v>18150</v>
          </cell>
          <cell r="D21">
            <v>12625</v>
          </cell>
          <cell r="E21">
            <v>13500</v>
          </cell>
          <cell r="F21">
            <v>12018</v>
          </cell>
          <cell r="G21">
            <v>13666</v>
          </cell>
          <cell r="H21">
            <v>14715.2</v>
          </cell>
          <cell r="I21">
            <v>-7.1</v>
          </cell>
          <cell r="J21">
            <v>67.099999999999994</v>
          </cell>
          <cell r="L21">
            <v>68.400000000000006</v>
          </cell>
          <cell r="M21">
            <v>58.652360515021456</v>
          </cell>
          <cell r="O21">
            <v>66.339805825242721</v>
          </cell>
          <cell r="P21">
            <v>-12.589626654215408</v>
          </cell>
          <cell r="R21">
            <v>-3.0119797876568493</v>
          </cell>
        </row>
        <row r="22">
          <cell r="A22">
            <v>21</v>
          </cell>
          <cell r="B22">
            <v>21383</v>
          </cell>
          <cell r="C22">
            <v>17375</v>
          </cell>
          <cell r="D22">
            <v>10875</v>
          </cell>
          <cell r="E22">
            <v>12500</v>
          </cell>
          <cell r="F22">
            <v>13000</v>
          </cell>
          <cell r="G22">
            <v>13333</v>
          </cell>
          <cell r="H22">
            <v>15026.6</v>
          </cell>
          <cell r="I22">
            <v>-11.3</v>
          </cell>
          <cell r="J22">
            <v>75.400000000000006</v>
          </cell>
          <cell r="K22">
            <v>107.9</v>
          </cell>
          <cell r="L22">
            <v>72.7</v>
          </cell>
          <cell r="M22">
            <v>71.682795698924735</v>
          </cell>
          <cell r="N22">
            <v>105.81746031746032</v>
          </cell>
          <cell r="O22">
            <v>77.069364161849705</v>
          </cell>
          <cell r="P22">
            <v>-4.9299791791449206</v>
          </cell>
          <cell r="Q22">
            <v>-1.9300645806669965</v>
          </cell>
          <cell r="R22">
            <v>6.0101295211137584</v>
          </cell>
        </row>
        <row r="23">
          <cell r="A23">
            <v>22</v>
          </cell>
          <cell r="B23">
            <v>19500</v>
          </cell>
          <cell r="C23">
            <v>21500</v>
          </cell>
          <cell r="D23">
            <v>14000</v>
          </cell>
          <cell r="E23">
            <v>16916</v>
          </cell>
          <cell r="F23">
            <v>11166</v>
          </cell>
          <cell r="G23">
            <v>19000</v>
          </cell>
          <cell r="H23">
            <v>16616.400000000001</v>
          </cell>
          <cell r="I23">
            <v>14.3</v>
          </cell>
          <cell r="J23">
            <v>80.5</v>
          </cell>
          <cell r="K23">
            <v>97.3</v>
          </cell>
          <cell r="L23">
            <v>82.8</v>
          </cell>
          <cell r="M23">
            <v>89.201877934272304</v>
          </cell>
          <cell r="N23">
            <v>158.33333333333334</v>
          </cell>
          <cell r="O23">
            <v>95</v>
          </cell>
          <cell r="P23">
            <v>10.809786253754416</v>
          </cell>
          <cell r="Q23">
            <v>62.726961288112385</v>
          </cell>
          <cell r="R23">
            <v>14.734299516908216</v>
          </cell>
        </row>
        <row r="24">
          <cell r="A24">
            <v>23</v>
          </cell>
          <cell r="B24">
            <v>14333</v>
          </cell>
          <cell r="C24">
            <v>23500</v>
          </cell>
          <cell r="D24">
            <v>17500</v>
          </cell>
          <cell r="E24">
            <v>15166</v>
          </cell>
          <cell r="F24">
            <v>16266</v>
          </cell>
          <cell r="G24">
            <v>13916</v>
          </cell>
          <cell r="H24">
            <v>17353</v>
          </cell>
          <cell r="I24">
            <v>-19.8</v>
          </cell>
          <cell r="J24">
            <v>70.3</v>
          </cell>
          <cell r="K24">
            <v>78.400000000000006</v>
          </cell>
          <cell r="L24">
            <v>78.8</v>
          </cell>
          <cell r="M24">
            <v>49.17314487632509</v>
          </cell>
          <cell r="N24">
            <v>68.551724137931032</v>
          </cell>
          <cell r="O24">
            <v>55.664000000000001</v>
          </cell>
          <cell r="P24">
            <v>-30.052425495981378</v>
          </cell>
          <cell r="Q24">
            <v>-12.561576354679813</v>
          </cell>
          <cell r="R24">
            <v>-29.360406091370553</v>
          </cell>
        </row>
        <row r="25">
          <cell r="A25">
            <v>24</v>
          </cell>
          <cell r="B25">
            <v>17417</v>
          </cell>
          <cell r="C25">
            <v>18750</v>
          </cell>
          <cell r="D25">
            <v>14562</v>
          </cell>
          <cell r="E25">
            <v>12500</v>
          </cell>
          <cell r="F25">
            <v>12666</v>
          </cell>
          <cell r="G25">
            <v>13666</v>
          </cell>
          <cell r="H25">
            <v>15179</v>
          </cell>
          <cell r="I25">
            <v>-10</v>
          </cell>
          <cell r="J25">
            <v>56.4</v>
          </cell>
          <cell r="L25">
            <v>70.900000000000006</v>
          </cell>
          <cell r="M25">
            <v>46.641638225255974</v>
          </cell>
          <cell r="O25">
            <v>56.94166666666667</v>
          </cell>
          <cell r="P25">
            <v>-17.302059884297915</v>
          </cell>
          <cell r="R25">
            <v>-19.687353079454631</v>
          </cell>
        </row>
        <row r="26">
          <cell r="A26">
            <v>25</v>
          </cell>
          <cell r="B26">
            <v>18000</v>
          </cell>
          <cell r="C26">
            <v>17750</v>
          </cell>
          <cell r="D26">
            <v>14125</v>
          </cell>
          <cell r="E26">
            <v>13166</v>
          </cell>
          <cell r="F26">
            <v>14833</v>
          </cell>
          <cell r="G26">
            <v>17166</v>
          </cell>
          <cell r="H26">
            <v>15574.8</v>
          </cell>
          <cell r="I26">
            <v>10.199999999999999</v>
          </cell>
          <cell r="J26">
            <v>60.5</v>
          </cell>
          <cell r="M26">
            <v>64.53383458646617</v>
          </cell>
          <cell r="P26">
            <v>6.6674951842416039</v>
          </cell>
        </row>
        <row r="27">
          <cell r="A27">
            <v>26</v>
          </cell>
          <cell r="B27">
            <v>12000</v>
          </cell>
          <cell r="C27">
            <v>11000</v>
          </cell>
          <cell r="D27">
            <v>12500</v>
          </cell>
          <cell r="E27">
            <v>11666</v>
          </cell>
          <cell r="F27">
            <v>10000</v>
          </cell>
          <cell r="G27">
            <v>17000</v>
          </cell>
          <cell r="H27">
            <v>11433.2</v>
          </cell>
          <cell r="I27">
            <v>48.689780638841256</v>
          </cell>
          <cell r="J27">
            <v>40.774607703281035</v>
          </cell>
          <cell r="L27">
            <v>55.393410852713181</v>
          </cell>
          <cell r="M27">
            <v>62.962962962962962</v>
          </cell>
          <cell r="O27">
            <v>70.833333333333329</v>
          </cell>
          <cell r="P27">
            <v>-35.240328941847764</v>
          </cell>
          <cell r="R27">
            <v>-21.797537619699035</v>
          </cell>
        </row>
        <row r="28">
          <cell r="A28">
            <v>27</v>
          </cell>
          <cell r="B28">
            <v>10500</v>
          </cell>
          <cell r="C28">
            <v>11000</v>
          </cell>
          <cell r="D28">
            <v>12500</v>
          </cell>
          <cell r="E28">
            <v>10000</v>
          </cell>
          <cell r="F28">
            <v>12000</v>
          </cell>
          <cell r="G28">
            <v>17500</v>
          </cell>
          <cell r="H28">
            <v>11200</v>
          </cell>
          <cell r="I28">
            <v>56.25</v>
          </cell>
          <cell r="J28">
            <v>39.2156862745098</v>
          </cell>
          <cell r="L28">
            <v>48.65334491746308</v>
          </cell>
          <cell r="M28">
            <v>62.5</v>
          </cell>
          <cell r="O28">
            <v>70</v>
          </cell>
          <cell r="P28">
            <v>-37.254901960784323</v>
          </cell>
          <cell r="R28">
            <v>-30.495221546481311</v>
          </cell>
        </row>
        <row r="29">
          <cell r="A29">
            <v>28</v>
          </cell>
          <cell r="C29">
            <v>28</v>
          </cell>
          <cell r="D29">
            <v>28</v>
          </cell>
          <cell r="E29">
            <v>28</v>
          </cell>
          <cell r="F29">
            <v>28</v>
          </cell>
        </row>
        <row r="30">
          <cell r="A30">
            <v>29</v>
          </cell>
          <cell r="C30">
            <v>29</v>
          </cell>
          <cell r="D30">
            <v>29</v>
          </cell>
          <cell r="E30">
            <v>29</v>
          </cell>
          <cell r="F30">
            <v>29</v>
          </cell>
        </row>
        <row r="31">
          <cell r="A31">
            <v>30</v>
          </cell>
          <cell r="B31">
            <v>14666</v>
          </cell>
          <cell r="C31">
            <v>17500</v>
          </cell>
          <cell r="D31">
            <v>17750</v>
          </cell>
          <cell r="E31">
            <v>14167</v>
          </cell>
          <cell r="F31">
            <v>15333</v>
          </cell>
          <cell r="G31">
            <v>15333</v>
          </cell>
          <cell r="H31">
            <v>15883.2</v>
          </cell>
          <cell r="I31">
            <v>-3.5</v>
          </cell>
          <cell r="J31">
            <v>84.3</v>
          </cell>
          <cell r="K31">
            <v>98.8</v>
          </cell>
          <cell r="L31">
            <v>84.8</v>
          </cell>
          <cell r="M31">
            <v>85.183333333333337</v>
          </cell>
          <cell r="N31">
            <v>95.831249999999997</v>
          </cell>
          <cell r="O31">
            <v>88.630057803468205</v>
          </cell>
          <cell r="P31">
            <v>1.0478449980229418</v>
          </cell>
          <cell r="Q31">
            <v>-3.0048076923076925</v>
          </cell>
          <cell r="R31">
            <v>4.5165775984294898</v>
          </cell>
        </row>
        <row r="32">
          <cell r="A32">
            <v>31</v>
          </cell>
          <cell r="B32">
            <v>14000</v>
          </cell>
          <cell r="C32">
            <v>14000</v>
          </cell>
          <cell r="D32">
            <v>14625</v>
          </cell>
          <cell r="E32">
            <v>12500</v>
          </cell>
          <cell r="F32">
            <v>14000</v>
          </cell>
          <cell r="G32">
            <v>14000</v>
          </cell>
          <cell r="H32">
            <v>13825</v>
          </cell>
          <cell r="I32">
            <v>1.3</v>
          </cell>
          <cell r="J32">
            <v>92.3</v>
          </cell>
          <cell r="K32">
            <v>108.5</v>
          </cell>
          <cell r="L32">
            <v>83.1</v>
          </cell>
          <cell r="M32">
            <v>93.333333333333329</v>
          </cell>
          <cell r="N32">
            <v>107.69230769230769</v>
          </cell>
          <cell r="O32">
            <v>87.5</v>
          </cell>
          <cell r="P32">
            <v>1.119537739256047</v>
          </cell>
          <cell r="Q32">
            <v>-0.74441687344913055</v>
          </cell>
          <cell r="R32">
            <v>5.2948255114320171</v>
          </cell>
        </row>
        <row r="33">
          <cell r="A33">
            <v>32</v>
          </cell>
          <cell r="B33">
            <v>16333</v>
          </cell>
          <cell r="C33">
            <v>15750</v>
          </cell>
          <cell r="D33">
            <v>14937</v>
          </cell>
          <cell r="E33">
            <v>13333</v>
          </cell>
          <cell r="F33">
            <v>14833</v>
          </cell>
          <cell r="G33">
            <v>14000</v>
          </cell>
          <cell r="H33">
            <v>15037.2</v>
          </cell>
          <cell r="I33">
            <v>-6.9</v>
          </cell>
          <cell r="J33">
            <v>99.3</v>
          </cell>
          <cell r="K33">
            <v>104.7</v>
          </cell>
          <cell r="L33">
            <v>85.7</v>
          </cell>
          <cell r="M33">
            <v>87.5</v>
          </cell>
          <cell r="N33">
            <v>100</v>
          </cell>
          <cell r="O33">
            <v>80.924855491329481</v>
          </cell>
          <cell r="P33">
            <v>-11.883182275931519</v>
          </cell>
          <cell r="Q33">
            <v>-4.4890162368672426</v>
          </cell>
          <cell r="R33">
            <v>-5.5719305818792551</v>
          </cell>
        </row>
        <row r="34">
          <cell r="A34">
            <v>33</v>
          </cell>
          <cell r="B34">
            <v>15000</v>
          </cell>
          <cell r="C34">
            <v>15000</v>
          </cell>
          <cell r="D34">
            <v>16125</v>
          </cell>
          <cell r="E34">
            <v>13000</v>
          </cell>
          <cell r="F34">
            <v>14000</v>
          </cell>
          <cell r="G34">
            <v>13833</v>
          </cell>
          <cell r="H34">
            <v>14625</v>
          </cell>
          <cell r="I34">
            <v>-5.4</v>
          </cell>
          <cell r="J34">
            <v>79.2</v>
          </cell>
          <cell r="K34">
            <v>87.2</v>
          </cell>
          <cell r="L34">
            <v>82.3</v>
          </cell>
          <cell r="M34">
            <v>90.411764705882348</v>
          </cell>
          <cell r="N34">
            <v>96.734265734265733</v>
          </cell>
          <cell r="O34">
            <v>71.673575129533674</v>
          </cell>
          <cell r="P34">
            <v>14.156268568033262</v>
          </cell>
          <cell r="Q34">
            <v>10.933790979662534</v>
          </cell>
          <cell r="R34">
            <v>-12.911816367516797</v>
          </cell>
        </row>
        <row r="35">
          <cell r="A35">
            <v>34</v>
          </cell>
          <cell r="B35">
            <v>23666</v>
          </cell>
          <cell r="C35">
            <v>15000</v>
          </cell>
          <cell r="D35">
            <v>14625</v>
          </cell>
          <cell r="E35">
            <v>14333</v>
          </cell>
          <cell r="F35">
            <v>15000</v>
          </cell>
          <cell r="G35">
            <v>15000</v>
          </cell>
          <cell r="H35">
            <v>16524.8</v>
          </cell>
          <cell r="I35">
            <v>-9.1999999999999993</v>
          </cell>
          <cell r="J35">
            <v>93</v>
          </cell>
          <cell r="K35">
            <v>103.3</v>
          </cell>
          <cell r="M35">
            <v>93.75</v>
          </cell>
          <cell r="N35">
            <v>104.89510489510489</v>
          </cell>
          <cell r="P35">
            <v>0.80645161290322576</v>
          </cell>
          <cell r="Q35">
            <v>1.5441480107501415</v>
          </cell>
        </row>
        <row r="36">
          <cell r="A36">
            <v>35</v>
          </cell>
          <cell r="B36">
            <v>12666</v>
          </cell>
          <cell r="C36">
            <v>15000</v>
          </cell>
          <cell r="D36">
            <v>14625</v>
          </cell>
          <cell r="E36">
            <v>13000</v>
          </cell>
          <cell r="F36">
            <v>14000</v>
          </cell>
          <cell r="G36">
            <v>13333</v>
          </cell>
          <cell r="H36">
            <v>13858.2</v>
          </cell>
          <cell r="I36">
            <v>-3.8</v>
          </cell>
          <cell r="J36">
            <v>97.5</v>
          </cell>
          <cell r="K36">
            <v>108.3</v>
          </cell>
          <cell r="L36">
            <v>81.3</v>
          </cell>
          <cell r="M36">
            <v>95.23571428571428</v>
          </cell>
          <cell r="N36">
            <v>104.98425196850394</v>
          </cell>
          <cell r="O36">
            <v>83.331249999999997</v>
          </cell>
          <cell r="P36">
            <v>-2.3223443223443279</v>
          </cell>
          <cell r="Q36">
            <v>-3.0616325313906341</v>
          </cell>
          <cell r="R36">
            <v>2.4984624846248464</v>
          </cell>
        </row>
        <row r="37">
          <cell r="A37">
            <v>36</v>
          </cell>
          <cell r="B37">
            <v>12666</v>
          </cell>
          <cell r="C37">
            <v>12750</v>
          </cell>
          <cell r="D37">
            <v>14937</v>
          </cell>
          <cell r="E37">
            <v>12000</v>
          </cell>
          <cell r="F37">
            <v>14167</v>
          </cell>
          <cell r="G37">
            <v>14000</v>
          </cell>
          <cell r="H37">
            <v>13304</v>
          </cell>
          <cell r="I37">
            <v>5.2</v>
          </cell>
          <cell r="J37">
            <v>89</v>
          </cell>
          <cell r="K37">
            <v>101.4</v>
          </cell>
          <cell r="L37">
            <v>80.400000000000006</v>
          </cell>
          <cell r="M37">
            <v>91.503267973856211</v>
          </cell>
          <cell r="N37">
            <v>100</v>
          </cell>
          <cell r="O37">
            <v>87.5</v>
          </cell>
          <cell r="P37">
            <v>2.8126606447822593</v>
          </cell>
          <cell r="Q37">
            <v>-1.3806706114398477</v>
          </cell>
          <cell r="R37">
            <v>8.8308457711442703</v>
          </cell>
        </row>
        <row r="38">
          <cell r="A38">
            <v>37</v>
          </cell>
          <cell r="B38">
            <v>16666</v>
          </cell>
          <cell r="C38">
            <v>15000</v>
          </cell>
          <cell r="D38">
            <v>14937</v>
          </cell>
          <cell r="E38">
            <v>14000</v>
          </cell>
          <cell r="F38">
            <v>14000</v>
          </cell>
          <cell r="G38">
            <v>14000</v>
          </cell>
          <cell r="H38">
            <v>14920.6</v>
          </cell>
          <cell r="I38">
            <v>-6.2</v>
          </cell>
          <cell r="J38">
            <v>94.4</v>
          </cell>
          <cell r="K38">
            <v>105.4</v>
          </cell>
          <cell r="L38">
            <v>81.8</v>
          </cell>
          <cell r="M38">
            <v>91.503267973856211</v>
          </cell>
          <cell r="N38">
            <v>100</v>
          </cell>
          <cell r="O38">
            <v>87.5</v>
          </cell>
          <cell r="P38">
            <v>-3.0685720615930028</v>
          </cell>
          <cell r="Q38">
            <v>-5.1233396584440278</v>
          </cell>
          <cell r="R38">
            <v>6.9682151589242087</v>
          </cell>
        </row>
        <row r="39">
          <cell r="A39">
            <v>38</v>
          </cell>
          <cell r="B39">
            <v>16333</v>
          </cell>
          <cell r="C39">
            <v>15000</v>
          </cell>
          <cell r="D39">
            <v>14875</v>
          </cell>
          <cell r="E39">
            <v>13000</v>
          </cell>
          <cell r="F39">
            <v>14333</v>
          </cell>
          <cell r="G39">
            <v>14000</v>
          </cell>
          <cell r="H39">
            <v>14708.2</v>
          </cell>
          <cell r="I39">
            <v>-4.8</v>
          </cell>
          <cell r="J39">
            <v>80.099999999999994</v>
          </cell>
          <cell r="K39">
            <v>93.6</v>
          </cell>
          <cell r="L39">
            <v>71.2</v>
          </cell>
          <cell r="M39">
            <v>93.333333333333329</v>
          </cell>
          <cell r="N39">
            <v>100</v>
          </cell>
          <cell r="O39">
            <v>87.5</v>
          </cell>
          <cell r="P39">
            <v>16.521015397419895</v>
          </cell>
          <cell r="Q39">
            <v>6.8376068376068444</v>
          </cell>
          <cell r="R39">
            <v>22.893258426966288</v>
          </cell>
        </row>
        <row r="40">
          <cell r="A40">
            <v>39</v>
          </cell>
          <cell r="B40">
            <v>15333</v>
          </cell>
          <cell r="C40">
            <v>14500</v>
          </cell>
          <cell r="D40">
            <v>15250</v>
          </cell>
          <cell r="E40">
            <v>14000</v>
          </cell>
          <cell r="F40">
            <v>14667</v>
          </cell>
          <cell r="G40">
            <v>14333</v>
          </cell>
          <cell r="H40">
            <v>14750</v>
          </cell>
          <cell r="I40">
            <v>-2.8</v>
          </cell>
          <cell r="J40">
            <v>89.7</v>
          </cell>
          <cell r="K40">
            <v>107.5</v>
          </cell>
          <cell r="L40">
            <v>93.2</v>
          </cell>
          <cell r="M40">
            <v>89.581249999999997</v>
          </cell>
          <cell r="N40">
            <v>102.37857142857143</v>
          </cell>
          <cell r="O40">
            <v>97.503401360544217</v>
          </cell>
          <cell r="P40">
            <v>-0.13238573021182351</v>
          </cell>
          <cell r="Q40">
            <v>-4.7641196013288996</v>
          </cell>
          <cell r="R40">
            <v>4.617383434060315</v>
          </cell>
        </row>
        <row r="41">
          <cell r="A41">
            <v>40</v>
          </cell>
          <cell r="B41">
            <v>40</v>
          </cell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M41">
            <v>0</v>
          </cell>
          <cell r="O41">
            <v>0</v>
          </cell>
        </row>
        <row r="42">
          <cell r="A42">
            <v>41</v>
          </cell>
          <cell r="B42">
            <v>14500</v>
          </cell>
          <cell r="C42">
            <v>13750</v>
          </cell>
          <cell r="D42">
            <v>15375</v>
          </cell>
          <cell r="E42">
            <v>14167</v>
          </cell>
          <cell r="F42">
            <v>15500</v>
          </cell>
          <cell r="G42">
            <v>13000</v>
          </cell>
          <cell r="H42">
            <v>14658.4</v>
          </cell>
          <cell r="I42">
            <v>-11.3</v>
          </cell>
          <cell r="J42">
            <v>94.2</v>
          </cell>
          <cell r="K42">
            <v>113.6</v>
          </cell>
          <cell r="L42">
            <v>87</v>
          </cell>
          <cell r="M42">
            <v>100</v>
          </cell>
          <cell r="N42">
            <v>121.49532710280374</v>
          </cell>
          <cell r="O42">
            <v>100</v>
          </cell>
          <cell r="P42">
            <v>6.1571125265392759</v>
          </cell>
          <cell r="Q42">
            <v>6.9501118862709053</v>
          </cell>
          <cell r="R42">
            <v>14.942528735632184</v>
          </cell>
        </row>
        <row r="43">
          <cell r="A43">
            <v>42</v>
          </cell>
          <cell r="B43">
            <v>13750</v>
          </cell>
          <cell r="C43">
            <v>13125</v>
          </cell>
          <cell r="D43">
            <v>10250</v>
          </cell>
          <cell r="E43">
            <v>13550</v>
          </cell>
          <cell r="F43">
            <v>14167</v>
          </cell>
          <cell r="G43">
            <v>12750</v>
          </cell>
          <cell r="H43">
            <v>12968.4</v>
          </cell>
          <cell r="I43">
            <v>-1.7</v>
          </cell>
          <cell r="J43">
            <v>87.5</v>
          </cell>
          <cell r="K43">
            <v>89.8</v>
          </cell>
          <cell r="L43">
            <v>71.599999999999994</v>
          </cell>
          <cell r="M43">
            <v>91.071428571428569</v>
          </cell>
          <cell r="N43">
            <v>104.50819672131148</v>
          </cell>
          <cell r="O43">
            <v>68.918918918918919</v>
          </cell>
          <cell r="P43">
            <v>4.0816326530612219</v>
          </cell>
          <cell r="Q43">
            <v>16.378838219723253</v>
          </cell>
          <cell r="R43">
            <v>-3.7445266495545741</v>
          </cell>
        </row>
        <row r="44">
          <cell r="A44">
            <v>43</v>
          </cell>
          <cell r="B44">
            <v>43</v>
          </cell>
          <cell r="C44">
            <v>43</v>
          </cell>
          <cell r="D44">
            <v>43</v>
          </cell>
          <cell r="E44">
            <v>43</v>
          </cell>
          <cell r="F44">
            <v>43</v>
          </cell>
          <cell r="G44">
            <v>43</v>
          </cell>
          <cell r="N44">
            <v>0</v>
          </cell>
          <cell r="O44">
            <v>0</v>
          </cell>
        </row>
        <row r="45">
          <cell r="A45">
            <v>44</v>
          </cell>
          <cell r="B45">
            <v>44</v>
          </cell>
          <cell r="C45">
            <v>44</v>
          </cell>
          <cell r="D45">
            <v>44</v>
          </cell>
          <cell r="E45">
            <v>44</v>
          </cell>
          <cell r="F45">
            <v>44</v>
          </cell>
          <cell r="G45">
            <v>44</v>
          </cell>
        </row>
        <row r="46">
          <cell r="A46">
            <v>45</v>
          </cell>
          <cell r="B46">
            <v>15000</v>
          </cell>
          <cell r="C46">
            <v>17375</v>
          </cell>
          <cell r="D46">
            <v>12300</v>
          </cell>
          <cell r="E46">
            <v>14633</v>
          </cell>
          <cell r="F46">
            <v>14666</v>
          </cell>
          <cell r="G46">
            <v>13666</v>
          </cell>
          <cell r="H46">
            <v>14794.8</v>
          </cell>
          <cell r="I46">
            <v>-7.6</v>
          </cell>
          <cell r="J46">
            <v>69.3</v>
          </cell>
          <cell r="K46">
            <v>92.8</v>
          </cell>
          <cell r="L46">
            <v>61.7</v>
          </cell>
          <cell r="M46">
            <v>83.840490797546011</v>
          </cell>
          <cell r="N46">
            <v>120.93805309734513</v>
          </cell>
          <cell r="O46">
            <v>85.412499999999994</v>
          </cell>
          <cell r="P46">
            <v>20.981949202808099</v>
          </cell>
          <cell r="Q46">
            <v>30.321177906621916</v>
          </cell>
          <cell r="R46">
            <v>38.431928687196091</v>
          </cell>
        </row>
        <row r="47">
          <cell r="A47">
            <v>46</v>
          </cell>
          <cell r="B47">
            <v>14500</v>
          </cell>
          <cell r="C47">
            <v>15425</v>
          </cell>
          <cell r="D47">
            <v>12612</v>
          </cell>
          <cell r="E47">
            <v>13238</v>
          </cell>
          <cell r="F47">
            <v>13000</v>
          </cell>
          <cell r="G47">
            <v>13833</v>
          </cell>
          <cell r="H47">
            <v>13755</v>
          </cell>
          <cell r="I47">
            <v>0.6</v>
          </cell>
          <cell r="J47">
            <v>71.900000000000006</v>
          </cell>
          <cell r="K47">
            <v>91.3</v>
          </cell>
          <cell r="L47">
            <v>70.7</v>
          </cell>
          <cell r="M47">
            <v>69.165000000000006</v>
          </cell>
          <cell r="N47">
            <v>100.23913043478261</v>
          </cell>
          <cell r="O47">
            <v>86.456249999999997</v>
          </cell>
          <cell r="P47">
            <v>-3.8038942976356038</v>
          </cell>
          <cell r="Q47">
            <v>9.7909424258298063</v>
          </cell>
          <cell r="R47">
            <v>22.286067892503528</v>
          </cell>
        </row>
        <row r="48">
          <cell r="A48">
            <v>47</v>
          </cell>
          <cell r="B48">
            <v>47</v>
          </cell>
          <cell r="C48">
            <v>47</v>
          </cell>
          <cell r="D48">
            <v>47</v>
          </cell>
          <cell r="E48">
            <v>47</v>
          </cell>
          <cell r="F48">
            <v>47</v>
          </cell>
          <cell r="G48">
            <v>47</v>
          </cell>
          <cell r="M48">
            <v>0</v>
          </cell>
          <cell r="N48">
            <v>0</v>
          </cell>
          <cell r="O48">
            <v>0</v>
          </cell>
        </row>
        <row r="49">
          <cell r="A49">
            <v>48</v>
          </cell>
          <cell r="B49">
            <v>48</v>
          </cell>
          <cell r="C49">
            <v>48</v>
          </cell>
          <cell r="D49">
            <v>48</v>
          </cell>
          <cell r="E49">
            <v>48</v>
          </cell>
          <cell r="F49">
            <v>48</v>
          </cell>
          <cell r="G49">
            <v>48</v>
          </cell>
        </row>
        <row r="50">
          <cell r="A50">
            <v>49</v>
          </cell>
          <cell r="B50">
            <v>49</v>
          </cell>
          <cell r="C50">
            <v>49</v>
          </cell>
          <cell r="D50">
            <v>49</v>
          </cell>
          <cell r="E50">
            <v>49</v>
          </cell>
          <cell r="F50">
            <v>49</v>
          </cell>
          <cell r="G50">
            <v>49</v>
          </cell>
          <cell r="M50">
            <v>0</v>
          </cell>
          <cell r="N50">
            <v>0</v>
          </cell>
          <cell r="O50">
            <v>0</v>
          </cell>
        </row>
        <row r="51">
          <cell r="A51">
            <v>50</v>
          </cell>
          <cell r="B51">
            <v>21000</v>
          </cell>
          <cell r="C51">
            <v>21688</v>
          </cell>
          <cell r="D51">
            <v>17500</v>
          </cell>
          <cell r="E51">
            <v>16750</v>
          </cell>
          <cell r="F51">
            <v>18433</v>
          </cell>
          <cell r="G51">
            <v>18100</v>
          </cell>
          <cell r="H51">
            <v>19074.2</v>
          </cell>
          <cell r="I51">
            <v>-5.0999999999999996</v>
          </cell>
          <cell r="J51">
            <v>102.2</v>
          </cell>
          <cell r="K51">
            <v>123.2</v>
          </cell>
          <cell r="L51">
            <v>95.8</v>
          </cell>
          <cell r="M51">
            <v>92.820512820512818</v>
          </cell>
          <cell r="N51">
            <v>129.28571428571428</v>
          </cell>
          <cell r="O51">
            <v>102.25988700564972</v>
          </cell>
          <cell r="P51">
            <v>-9.1775804104571268</v>
          </cell>
          <cell r="Q51">
            <v>4.9397031539888596</v>
          </cell>
          <cell r="R51">
            <v>6.7430970831416692</v>
          </cell>
        </row>
        <row r="52">
          <cell r="A52">
            <v>51</v>
          </cell>
          <cell r="B52">
            <v>20500</v>
          </cell>
          <cell r="C52">
            <v>23188</v>
          </cell>
          <cell r="D52">
            <v>14300</v>
          </cell>
          <cell r="E52">
            <v>12783</v>
          </cell>
          <cell r="F52">
            <v>13492</v>
          </cell>
          <cell r="G52">
            <v>15000</v>
          </cell>
          <cell r="H52">
            <v>16852.599999999999</v>
          </cell>
          <cell r="I52">
            <v>-11</v>
          </cell>
          <cell r="J52">
            <v>91.4</v>
          </cell>
          <cell r="K52">
            <v>113.4</v>
          </cell>
          <cell r="L52">
            <v>91.8</v>
          </cell>
          <cell r="M52">
            <v>98.684210526315795</v>
          </cell>
          <cell r="N52">
            <v>120</v>
          </cell>
          <cell r="O52">
            <v>100</v>
          </cell>
          <cell r="P52">
            <v>7.9695957618334674</v>
          </cell>
          <cell r="Q52">
            <v>5.8201058201058151</v>
          </cell>
          <cell r="R52">
            <v>8.9324618736383474</v>
          </cell>
        </row>
        <row r="53">
          <cell r="A53">
            <v>52</v>
          </cell>
          <cell r="B53">
            <v>19700</v>
          </cell>
          <cell r="C53">
            <v>19000</v>
          </cell>
          <cell r="D53">
            <v>9563</v>
          </cell>
          <cell r="E53">
            <v>10750</v>
          </cell>
          <cell r="F53">
            <v>14750</v>
          </cell>
          <cell r="G53">
            <v>16253</v>
          </cell>
          <cell r="H53">
            <v>14752.6</v>
          </cell>
          <cell r="I53">
            <v>10.199999999999999</v>
          </cell>
          <cell r="J53">
            <v>87.6</v>
          </cell>
          <cell r="K53">
            <v>98.2</v>
          </cell>
          <cell r="L53">
            <v>79.8</v>
          </cell>
          <cell r="M53">
            <v>104.85806451612903</v>
          </cell>
          <cell r="N53">
            <v>114.45774647887323</v>
          </cell>
          <cell r="O53">
            <v>91.824858757062145</v>
          </cell>
          <cell r="P53">
            <v>19.700986890558266</v>
          </cell>
          <cell r="Q53">
            <v>16.555749978485977</v>
          </cell>
          <cell r="R53">
            <v>15.06874530960169</v>
          </cell>
        </row>
        <row r="54">
          <cell r="A54">
            <v>53</v>
          </cell>
          <cell r="B54">
            <v>14000</v>
          </cell>
          <cell r="C54">
            <v>10000</v>
          </cell>
          <cell r="D54">
            <v>6125</v>
          </cell>
          <cell r="E54">
            <v>13166</v>
          </cell>
          <cell r="F54">
            <v>12833</v>
          </cell>
          <cell r="G54">
            <v>18000</v>
          </cell>
          <cell r="H54">
            <v>11224.8</v>
          </cell>
          <cell r="I54">
            <v>60.4</v>
          </cell>
          <cell r="J54">
            <v>64.900000000000006</v>
          </cell>
          <cell r="K54">
            <v>81.3</v>
          </cell>
          <cell r="M54">
            <v>106.50887573964496</v>
          </cell>
          <cell r="N54">
            <v>146.34146341463415</v>
          </cell>
          <cell r="P54">
            <v>64.112289275261872</v>
          </cell>
          <cell r="Q54">
            <v>80.001800018000196</v>
          </cell>
        </row>
        <row r="55">
          <cell r="A55">
            <v>54</v>
          </cell>
          <cell r="B55">
            <v>54</v>
          </cell>
          <cell r="C55">
            <v>54</v>
          </cell>
          <cell r="D55">
            <v>54</v>
          </cell>
          <cell r="E55">
            <v>54</v>
          </cell>
          <cell r="F55">
            <v>54</v>
          </cell>
          <cell r="G55">
            <v>54</v>
          </cell>
        </row>
        <row r="56">
          <cell r="A56">
            <v>55</v>
          </cell>
          <cell r="B56">
            <v>13000</v>
          </cell>
          <cell r="C56">
            <v>9000</v>
          </cell>
          <cell r="D56">
            <v>5500</v>
          </cell>
          <cell r="E56">
            <v>11666</v>
          </cell>
          <cell r="F56">
            <v>11333</v>
          </cell>
          <cell r="G56">
            <v>17000</v>
          </cell>
          <cell r="H56">
            <v>10099.799999999999</v>
          </cell>
          <cell r="I56">
            <v>68.3</v>
          </cell>
          <cell r="J56">
            <v>52.9</v>
          </cell>
          <cell r="K56">
            <v>61.9</v>
          </cell>
          <cell r="M56">
            <v>92.896174863387984</v>
          </cell>
          <cell r="N56">
            <v>121.42857142857143</v>
          </cell>
          <cell r="P56">
            <v>75.607135847614344</v>
          </cell>
          <cell r="Q56">
            <v>96.16893607200555</v>
          </cell>
        </row>
        <row r="57">
          <cell r="A57">
            <v>56</v>
          </cell>
          <cell r="B57">
            <v>14500</v>
          </cell>
          <cell r="C57">
            <v>15000</v>
          </cell>
          <cell r="D57">
            <v>11750</v>
          </cell>
          <cell r="E57">
            <v>12333</v>
          </cell>
          <cell r="F57">
            <v>13333</v>
          </cell>
          <cell r="G57">
            <v>15450</v>
          </cell>
          <cell r="H57">
            <v>13383.2</v>
          </cell>
          <cell r="I57">
            <v>15.4</v>
          </cell>
          <cell r="J57">
            <v>52.3</v>
          </cell>
          <cell r="K57">
            <v>115</v>
          </cell>
          <cell r="L57">
            <v>81.8</v>
          </cell>
          <cell r="M57">
            <v>51.5</v>
          </cell>
          <cell r="N57">
            <v>166.12903225806451</v>
          </cell>
          <cell r="O57">
            <v>103</v>
          </cell>
          <cell r="P57">
            <v>-1.5296367112810654</v>
          </cell>
          <cell r="Q57">
            <v>44.460028050490877</v>
          </cell>
          <cell r="R57">
            <v>25.916870415647928</v>
          </cell>
        </row>
        <row r="58">
          <cell r="A58">
            <v>57</v>
          </cell>
          <cell r="B58">
            <v>12500</v>
          </cell>
          <cell r="C58">
            <v>13500</v>
          </cell>
          <cell r="D58">
            <v>11125</v>
          </cell>
          <cell r="E58">
            <v>12333</v>
          </cell>
          <cell r="F58">
            <v>11000</v>
          </cell>
          <cell r="G58">
            <v>17833</v>
          </cell>
          <cell r="H58">
            <v>12091.6</v>
          </cell>
          <cell r="I58">
            <v>47.5</v>
          </cell>
          <cell r="J58">
            <v>54.6</v>
          </cell>
          <cell r="M58">
            <v>89.165000000000006</v>
          </cell>
          <cell r="P58">
            <v>63.30586080586081</v>
          </cell>
        </row>
        <row r="59">
          <cell r="A59">
            <v>58</v>
          </cell>
          <cell r="B59">
            <v>58</v>
          </cell>
          <cell r="C59">
            <v>58</v>
          </cell>
          <cell r="D59">
            <v>58</v>
          </cell>
          <cell r="E59">
            <v>58</v>
          </cell>
          <cell r="F59">
            <v>58</v>
          </cell>
          <cell r="G59">
            <v>58</v>
          </cell>
        </row>
        <row r="60">
          <cell r="A60">
            <v>59</v>
          </cell>
          <cell r="B60">
            <v>13000</v>
          </cell>
          <cell r="C60">
            <v>9000</v>
          </cell>
          <cell r="D60">
            <v>5000</v>
          </cell>
          <cell r="E60">
            <v>11166</v>
          </cell>
          <cell r="F60">
            <v>11666</v>
          </cell>
          <cell r="G60">
            <v>17500</v>
          </cell>
          <cell r="H60">
            <v>9966.4</v>
          </cell>
          <cell r="I60">
            <v>75.599999999999994</v>
          </cell>
          <cell r="J60">
            <v>61.1</v>
          </cell>
          <cell r="K60">
            <v>78.2</v>
          </cell>
          <cell r="M60">
            <v>101.74418604651163</v>
          </cell>
          <cell r="N60">
            <v>142.27642276422765</v>
          </cell>
          <cell r="P60">
            <v>66.520762760248161</v>
          </cell>
          <cell r="Q60">
            <v>81.939159545048142</v>
          </cell>
        </row>
        <row r="61">
          <cell r="A61">
            <v>60</v>
          </cell>
          <cell r="B61">
            <v>14000</v>
          </cell>
          <cell r="C61">
            <v>11000</v>
          </cell>
          <cell r="D61">
            <v>7375</v>
          </cell>
          <cell r="E61">
            <v>10666</v>
          </cell>
          <cell r="F61">
            <v>12000</v>
          </cell>
          <cell r="G61">
            <v>17666</v>
          </cell>
          <cell r="H61">
            <v>11008.2</v>
          </cell>
          <cell r="I61">
            <v>60.5</v>
          </cell>
          <cell r="J61">
            <v>64.599999999999994</v>
          </cell>
          <cell r="K61">
            <v>96.9</v>
          </cell>
          <cell r="L61">
            <v>74.2</v>
          </cell>
          <cell r="M61">
            <v>99.247191011235955</v>
          </cell>
          <cell r="N61">
            <v>189.95698924731184</v>
          </cell>
          <cell r="O61">
            <v>128.01449275362319</v>
          </cell>
          <cell r="P61">
            <v>53.633422618012325</v>
          </cell>
          <cell r="Q61">
            <v>96.034044630868763</v>
          </cell>
          <cell r="R61">
            <v>72.526270557443638</v>
          </cell>
        </row>
        <row r="62">
          <cell r="A62">
            <v>61</v>
          </cell>
          <cell r="B62">
            <v>14500</v>
          </cell>
          <cell r="C62">
            <v>11875</v>
          </cell>
          <cell r="D62">
            <v>11550</v>
          </cell>
          <cell r="E62">
            <v>12083</v>
          </cell>
          <cell r="F62">
            <v>12833</v>
          </cell>
          <cell r="G62">
            <v>15333</v>
          </cell>
          <cell r="H62">
            <v>12568.2</v>
          </cell>
          <cell r="I62">
            <v>22</v>
          </cell>
          <cell r="J62">
            <v>61.1</v>
          </cell>
          <cell r="K62">
            <v>73.5</v>
          </cell>
          <cell r="L62">
            <v>57.1</v>
          </cell>
          <cell r="M62">
            <v>74.432038834951456</v>
          </cell>
          <cell r="N62">
            <v>132.18103448275863</v>
          </cell>
          <cell r="O62">
            <v>91.814371257485035</v>
          </cell>
          <cell r="P62">
            <v>21.820030826434458</v>
          </cell>
          <cell r="Q62">
            <v>79.838142153413102</v>
          </cell>
          <cell r="R62">
            <v>60.795746510481671</v>
          </cell>
        </row>
        <row r="63">
          <cell r="A63">
            <v>62</v>
          </cell>
          <cell r="B63">
            <v>62</v>
          </cell>
          <cell r="C63">
            <v>62</v>
          </cell>
          <cell r="D63">
            <v>62</v>
          </cell>
          <cell r="E63">
            <v>62</v>
          </cell>
          <cell r="F63">
            <v>62</v>
          </cell>
          <cell r="G63">
            <v>62</v>
          </cell>
        </row>
        <row r="64">
          <cell r="A64">
            <v>63</v>
          </cell>
          <cell r="B64">
            <v>15000</v>
          </cell>
          <cell r="C64">
            <v>15750</v>
          </cell>
          <cell r="D64">
            <v>11612</v>
          </cell>
          <cell r="E64">
            <v>13166</v>
          </cell>
          <cell r="F64">
            <v>12066</v>
          </cell>
          <cell r="G64">
            <v>14566</v>
          </cell>
          <cell r="H64">
            <v>13518.8</v>
          </cell>
          <cell r="I64">
            <v>7.7</v>
          </cell>
          <cell r="J64">
            <v>64.900000000000006</v>
          </cell>
          <cell r="K64">
            <v>79.2</v>
          </cell>
          <cell r="L64">
            <v>60.2</v>
          </cell>
          <cell r="M64">
            <v>80.922222222222217</v>
          </cell>
          <cell r="N64">
            <v>112.04615384615384</v>
          </cell>
          <cell r="O64">
            <v>72.83</v>
          </cell>
          <cell r="P64">
            <v>24.687553501112806</v>
          </cell>
          <cell r="Q64">
            <v>41.472416472416462</v>
          </cell>
          <cell r="R64">
            <v>20.980066445182715</v>
          </cell>
        </row>
        <row r="65">
          <cell r="A65">
            <v>64</v>
          </cell>
          <cell r="B65">
            <v>64</v>
          </cell>
          <cell r="C65">
            <v>64</v>
          </cell>
          <cell r="D65">
            <v>64</v>
          </cell>
          <cell r="E65">
            <v>64</v>
          </cell>
          <cell r="F65">
            <v>64</v>
          </cell>
          <cell r="G65">
            <v>64</v>
          </cell>
        </row>
        <row r="66">
          <cell r="A66">
            <v>65</v>
          </cell>
          <cell r="B66">
            <v>65</v>
          </cell>
          <cell r="C66">
            <v>65</v>
          </cell>
          <cell r="D66">
            <v>65</v>
          </cell>
          <cell r="E66">
            <v>65</v>
          </cell>
          <cell r="F66">
            <v>65</v>
          </cell>
          <cell r="G66">
            <v>65</v>
          </cell>
        </row>
        <row r="67">
          <cell r="A67">
            <v>66</v>
          </cell>
          <cell r="B67">
            <v>66</v>
          </cell>
          <cell r="C67">
            <v>66</v>
          </cell>
          <cell r="D67">
            <v>66</v>
          </cell>
          <cell r="E67">
            <v>66</v>
          </cell>
          <cell r="F67">
            <v>66</v>
          </cell>
          <cell r="G67">
            <v>66</v>
          </cell>
          <cell r="M67">
            <v>0</v>
          </cell>
          <cell r="N67">
            <v>0</v>
          </cell>
        </row>
        <row r="68">
          <cell r="A68">
            <v>67</v>
          </cell>
          <cell r="B68">
            <v>15500</v>
          </cell>
          <cell r="C68">
            <v>14000</v>
          </cell>
          <cell r="D68">
            <v>12000</v>
          </cell>
          <cell r="E68">
            <v>14833</v>
          </cell>
          <cell r="F68">
            <v>15000</v>
          </cell>
          <cell r="G68">
            <v>21333</v>
          </cell>
          <cell r="H68">
            <v>14266.6</v>
          </cell>
          <cell r="I68">
            <v>49.5</v>
          </cell>
          <cell r="J68">
            <v>85.6</v>
          </cell>
          <cell r="K68">
            <v>104</v>
          </cell>
          <cell r="M68">
            <v>149.18181818181819</v>
          </cell>
          <cell r="N68">
            <v>188.78761061946904</v>
          </cell>
          <cell r="P68">
            <v>74.277824978759568</v>
          </cell>
          <cell r="Q68">
            <v>81.526548672566378</v>
          </cell>
        </row>
        <row r="69">
          <cell r="A69">
            <v>68</v>
          </cell>
          <cell r="B69">
            <v>16000</v>
          </cell>
          <cell r="C69">
            <v>16500</v>
          </cell>
          <cell r="D69">
            <v>14000</v>
          </cell>
          <cell r="E69">
            <v>16333</v>
          </cell>
          <cell r="F69">
            <v>17500</v>
          </cell>
          <cell r="G69">
            <v>21250</v>
          </cell>
          <cell r="H69">
            <v>16066.6</v>
          </cell>
          <cell r="I69">
            <v>32.299999999999997</v>
          </cell>
          <cell r="J69">
            <v>74.400000000000006</v>
          </cell>
          <cell r="K69">
            <v>83.9</v>
          </cell>
          <cell r="M69">
            <v>116.75824175824175</v>
          </cell>
          <cell r="N69">
            <v>131.17283950617283</v>
          </cell>
          <cell r="P69">
            <v>56.933120642798045</v>
          </cell>
          <cell r="Q69">
            <v>56.34426639591517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71"/>
  <sheetViews>
    <sheetView tabSelected="1" topLeftCell="EF1" workbookViewId="0">
      <pane ySplit="1" topLeftCell="A50" activePane="bottomLeft" state="frozen"/>
      <selection pane="bottomLeft" activeCell="EQ2" sqref="EQ2:EW70"/>
    </sheetView>
  </sheetViews>
  <sheetFormatPr baseColWidth="10" defaultColWidth="9.140625" defaultRowHeight="15" x14ac:dyDescent="0.25"/>
  <cols>
    <col min="1" max="1" width="20.28515625" customWidth="1"/>
    <col min="2" max="2" width="20.5703125" customWidth="1"/>
  </cols>
  <sheetData>
    <row r="1" spans="1:153" x14ac:dyDescent="0.25">
      <c r="A1" s="14" t="s">
        <v>395</v>
      </c>
      <c r="B1" s="14" t="s">
        <v>396</v>
      </c>
      <c r="C1" s="14" t="s">
        <v>438</v>
      </c>
      <c r="D1" s="14" t="s">
        <v>401</v>
      </c>
      <c r="E1" s="22" t="s">
        <v>400</v>
      </c>
      <c r="F1" s="22" t="s">
        <v>398</v>
      </c>
      <c r="G1" s="22" t="s">
        <v>397</v>
      </c>
      <c r="H1" s="22" t="s">
        <v>399</v>
      </c>
      <c r="I1" s="22" t="s">
        <v>403</v>
      </c>
      <c r="J1" s="22" t="s">
        <v>404</v>
      </c>
      <c r="K1" s="22" t="s">
        <v>405</v>
      </c>
      <c r="L1" s="22" t="s">
        <v>406</v>
      </c>
      <c r="M1" s="22" t="s">
        <v>407</v>
      </c>
      <c r="N1" s="22" t="s">
        <v>402</v>
      </c>
      <c r="O1" s="22" t="s">
        <v>409</v>
      </c>
      <c r="P1" s="22" t="s">
        <v>410</v>
      </c>
      <c r="Q1" s="22" t="s">
        <v>411</v>
      </c>
      <c r="R1" s="22" t="s">
        <v>412</v>
      </c>
      <c r="S1" s="22" t="s">
        <v>413</v>
      </c>
      <c r="T1" s="22" t="s">
        <v>408</v>
      </c>
      <c r="U1" s="22" t="s">
        <v>418</v>
      </c>
      <c r="V1" s="22" t="s">
        <v>419</v>
      </c>
      <c r="W1" s="22" t="s">
        <v>415</v>
      </c>
      <c r="X1" s="22" t="s">
        <v>416</v>
      </c>
      <c r="Y1" s="22" t="s">
        <v>417</v>
      </c>
      <c r="Z1" s="22" t="s">
        <v>441</v>
      </c>
      <c r="AA1" s="22" t="s">
        <v>442</v>
      </c>
      <c r="AB1" s="22" t="s">
        <v>443</v>
      </c>
      <c r="AC1" s="22" t="s">
        <v>440</v>
      </c>
      <c r="AD1" s="17" t="s">
        <v>316</v>
      </c>
      <c r="AE1" s="17" t="s">
        <v>317</v>
      </c>
      <c r="AF1" s="17" t="s">
        <v>318</v>
      </c>
      <c r="AG1" s="17" t="s">
        <v>320</v>
      </c>
      <c r="AH1" s="17" t="s">
        <v>321</v>
      </c>
      <c r="AI1" s="17" t="s">
        <v>319</v>
      </c>
      <c r="AJ1" s="17" t="s">
        <v>322</v>
      </c>
      <c r="AK1" s="17" t="s">
        <v>323</v>
      </c>
      <c r="AL1" s="17" t="s">
        <v>325</v>
      </c>
      <c r="AM1" s="17" t="s">
        <v>324</v>
      </c>
      <c r="AN1" s="17" t="s">
        <v>327</v>
      </c>
      <c r="AO1" s="17" t="s">
        <v>328</v>
      </c>
      <c r="AP1" s="17" t="s">
        <v>330</v>
      </c>
      <c r="AQ1" s="17" t="s">
        <v>331</v>
      </c>
      <c r="AR1" s="17" t="s">
        <v>329</v>
      </c>
      <c r="AS1" s="17" t="s">
        <v>332</v>
      </c>
      <c r="AT1" s="17" t="s">
        <v>333</v>
      </c>
      <c r="AU1" s="17" t="s">
        <v>334</v>
      </c>
      <c r="AV1" s="17" t="s">
        <v>335</v>
      </c>
      <c r="AW1" s="17" t="s">
        <v>339</v>
      </c>
      <c r="AX1" s="17" t="s">
        <v>341</v>
      </c>
      <c r="AY1" s="17" t="s">
        <v>338</v>
      </c>
      <c r="AZ1" s="17" t="s">
        <v>340</v>
      </c>
      <c r="BA1" s="17" t="s">
        <v>336</v>
      </c>
      <c r="BB1" s="17" t="s">
        <v>337</v>
      </c>
      <c r="BC1" s="17" t="s">
        <v>342</v>
      </c>
      <c r="BD1" s="17" t="s">
        <v>344</v>
      </c>
      <c r="BE1" s="17" t="s">
        <v>343</v>
      </c>
      <c r="BF1" s="17" t="s">
        <v>345</v>
      </c>
      <c r="BG1" s="17" t="s">
        <v>346</v>
      </c>
      <c r="BH1" s="17" t="s">
        <v>347</v>
      </c>
      <c r="BI1" s="17" t="s">
        <v>348</v>
      </c>
      <c r="BJ1" s="17" t="s">
        <v>349</v>
      </c>
      <c r="BK1" s="17" t="s">
        <v>355</v>
      </c>
      <c r="BL1" s="17" t="s">
        <v>356</v>
      </c>
      <c r="BM1" s="17" t="s">
        <v>354</v>
      </c>
      <c r="BN1" s="17" t="s">
        <v>361</v>
      </c>
      <c r="BO1" s="17" t="s">
        <v>362</v>
      </c>
      <c r="BP1" s="17" t="s">
        <v>366</v>
      </c>
      <c r="BQ1" s="17" t="s">
        <v>365</v>
      </c>
      <c r="BR1" s="17" t="s">
        <v>374</v>
      </c>
      <c r="BS1" s="17" t="s">
        <v>375</v>
      </c>
      <c r="BT1" s="17" t="s">
        <v>373</v>
      </c>
      <c r="BU1" s="17" t="s">
        <v>371</v>
      </c>
      <c r="BV1" s="17" t="s">
        <v>372</v>
      </c>
      <c r="BW1" s="17" t="s">
        <v>370</v>
      </c>
      <c r="BX1" s="17" t="s">
        <v>369</v>
      </c>
      <c r="BY1" s="17" t="s">
        <v>376</v>
      </c>
      <c r="BZ1" s="17" t="s">
        <v>326</v>
      </c>
      <c r="CA1" s="17" t="s">
        <v>353</v>
      </c>
      <c r="CB1" s="17" t="s">
        <v>352</v>
      </c>
      <c r="CC1" s="17" t="s">
        <v>350</v>
      </c>
      <c r="CD1" s="17" t="s">
        <v>351</v>
      </c>
      <c r="CE1" s="17" t="s">
        <v>378</v>
      </c>
      <c r="CF1" s="17" t="s">
        <v>379</v>
      </c>
      <c r="CG1" s="17" t="s">
        <v>390</v>
      </c>
      <c r="CH1" s="17" t="s">
        <v>391</v>
      </c>
      <c r="CI1" s="17" t="s">
        <v>389</v>
      </c>
      <c r="CJ1" s="17" t="s">
        <v>388</v>
      </c>
      <c r="CK1" s="17" t="s">
        <v>387</v>
      </c>
      <c r="CL1" s="17" t="s">
        <v>381</v>
      </c>
      <c r="CM1" s="17" t="s">
        <v>382</v>
      </c>
      <c r="CN1" s="17" t="s">
        <v>385</v>
      </c>
      <c r="CO1" s="17" t="s">
        <v>384</v>
      </c>
      <c r="CP1" s="17" t="s">
        <v>383</v>
      </c>
      <c r="CQ1" s="17" t="s">
        <v>380</v>
      </c>
      <c r="CR1" s="17" t="s">
        <v>392</v>
      </c>
      <c r="CS1" s="17" t="s">
        <v>394</v>
      </c>
      <c r="CT1" s="17" t="s">
        <v>393</v>
      </c>
      <c r="CU1" s="17" t="s">
        <v>357</v>
      </c>
      <c r="CV1" s="17" t="s">
        <v>358</v>
      </c>
      <c r="CW1" s="17" t="s">
        <v>359</v>
      </c>
      <c r="CX1" s="17" t="s">
        <v>360</v>
      </c>
      <c r="CY1" s="17" t="s">
        <v>364</v>
      </c>
      <c r="CZ1" s="17" t="s">
        <v>363</v>
      </c>
      <c r="DA1" s="17" t="s">
        <v>368</v>
      </c>
      <c r="DB1" s="17" t="s">
        <v>367</v>
      </c>
      <c r="DC1" s="23" t="s">
        <v>446</v>
      </c>
      <c r="DD1" s="23" t="s">
        <v>448</v>
      </c>
      <c r="DE1" s="23" t="s">
        <v>447</v>
      </c>
      <c r="DF1" s="23" t="s">
        <v>449</v>
      </c>
      <c r="DG1" s="23" t="s">
        <v>450</v>
      </c>
      <c r="DH1" s="23" t="s">
        <v>451</v>
      </c>
      <c r="DI1" s="23" t="s">
        <v>452</v>
      </c>
      <c r="DJ1" s="23" t="s">
        <v>453</v>
      </c>
      <c r="DK1" s="23" t="s">
        <v>454</v>
      </c>
      <c r="DL1" s="23" t="s">
        <v>456</v>
      </c>
      <c r="DM1" s="23" t="s">
        <v>455</v>
      </c>
      <c r="DN1" s="23" t="s">
        <v>457</v>
      </c>
      <c r="DO1" s="23" t="s">
        <v>458</v>
      </c>
      <c r="DP1" s="23" t="s">
        <v>459</v>
      </c>
      <c r="DQ1" s="23" t="s">
        <v>460</v>
      </c>
      <c r="DR1" s="23" t="s">
        <v>461</v>
      </c>
      <c r="DS1" s="23" t="s">
        <v>462</v>
      </c>
      <c r="DT1" s="23" t="s">
        <v>464</v>
      </c>
      <c r="DU1" s="23" t="s">
        <v>463</v>
      </c>
      <c r="DV1" s="23" t="s">
        <v>465</v>
      </c>
      <c r="DW1" s="23" t="s">
        <v>466</v>
      </c>
      <c r="DX1" s="23" t="s">
        <v>467</v>
      </c>
      <c r="DY1" s="23" t="s">
        <v>468</v>
      </c>
      <c r="DZ1" s="23" t="s">
        <v>469</v>
      </c>
      <c r="EA1" s="23" t="s">
        <v>470</v>
      </c>
      <c r="EB1" s="23" t="s">
        <v>472</v>
      </c>
      <c r="EC1" s="23" t="s">
        <v>471</v>
      </c>
      <c r="ED1" s="23" t="s">
        <v>473</v>
      </c>
      <c r="EE1" s="23" t="s">
        <v>474</v>
      </c>
      <c r="EF1" s="23" t="s">
        <v>475</v>
      </c>
      <c r="EG1" s="23" t="s">
        <v>476</v>
      </c>
      <c r="EH1" s="23" t="s">
        <v>477</v>
      </c>
      <c r="EI1" s="24" t="s">
        <v>439</v>
      </c>
      <c r="EJ1" s="24" t="s">
        <v>421</v>
      </c>
      <c r="EK1" s="24" t="s">
        <v>420</v>
      </c>
      <c r="EL1" s="24" t="s">
        <v>422</v>
      </c>
      <c r="EM1" s="24" t="s">
        <v>414</v>
      </c>
      <c r="EN1" s="24" t="s">
        <v>423</v>
      </c>
      <c r="EO1" s="25" t="s">
        <v>444</v>
      </c>
      <c r="EP1" s="25" t="s">
        <v>445</v>
      </c>
      <c r="EQ1" t="s">
        <v>427</v>
      </c>
      <c r="ER1" t="s">
        <v>429</v>
      </c>
      <c r="ES1" t="s">
        <v>431</v>
      </c>
      <c r="ET1" t="s">
        <v>435</v>
      </c>
      <c r="EU1" t="s">
        <v>437</v>
      </c>
      <c r="EV1" t="s">
        <v>433</v>
      </c>
      <c r="EW1" t="s">
        <v>425</v>
      </c>
    </row>
    <row r="2" spans="1:153" x14ac:dyDescent="0.25">
      <c r="A2" t="s">
        <v>112</v>
      </c>
      <c r="B2" t="s">
        <v>113</v>
      </c>
      <c r="C2" s="6">
        <v>290921</v>
      </c>
      <c r="D2" s="4" t="s">
        <v>199</v>
      </c>
      <c r="E2">
        <v>1.5</v>
      </c>
      <c r="F2">
        <v>25.7</v>
      </c>
      <c r="G2">
        <v>72.8</v>
      </c>
      <c r="H2">
        <v>1</v>
      </c>
      <c r="I2">
        <f t="shared" ref="I2:I65" si="0">100-J2-K2-L2-M2</f>
        <v>94.1</v>
      </c>
      <c r="J2">
        <v>2.4</v>
      </c>
      <c r="K2">
        <v>1.5</v>
      </c>
      <c r="L2">
        <v>1.5</v>
      </c>
      <c r="M2">
        <v>0.5</v>
      </c>
      <c r="N2">
        <v>1</v>
      </c>
      <c r="O2">
        <v>99</v>
      </c>
      <c r="P2">
        <v>1</v>
      </c>
      <c r="Q2">
        <v>0</v>
      </c>
      <c r="R2">
        <v>0</v>
      </c>
      <c r="S2">
        <v>0</v>
      </c>
      <c r="T2">
        <v>1</v>
      </c>
      <c r="U2">
        <v>62.6</v>
      </c>
      <c r="V2">
        <v>35.4</v>
      </c>
      <c r="W2">
        <v>1.5</v>
      </c>
      <c r="X2">
        <v>0.5</v>
      </c>
      <c r="Y2">
        <v>2</v>
      </c>
      <c r="Z2">
        <v>45.1</v>
      </c>
      <c r="AA2">
        <v>54.4</v>
      </c>
      <c r="AB2">
        <v>0.5</v>
      </c>
      <c r="AC2">
        <v>2</v>
      </c>
      <c r="AD2">
        <v>29.1</v>
      </c>
      <c r="AE2">
        <v>70.900000000000006</v>
      </c>
      <c r="AF2">
        <v>0</v>
      </c>
      <c r="AG2">
        <v>1</v>
      </c>
      <c r="AH2">
        <v>0</v>
      </c>
      <c r="AI2">
        <v>0</v>
      </c>
      <c r="AJ2">
        <v>99</v>
      </c>
      <c r="AK2">
        <v>13.1</v>
      </c>
      <c r="AL2">
        <v>43.7</v>
      </c>
      <c r="AM2">
        <v>43.2</v>
      </c>
      <c r="AN2">
        <v>76.2</v>
      </c>
      <c r="AO2">
        <v>72.8</v>
      </c>
      <c r="AP2">
        <v>0</v>
      </c>
      <c r="AQ2">
        <v>26.7</v>
      </c>
      <c r="AR2">
        <v>0.5</v>
      </c>
      <c r="AS2">
        <v>90.3</v>
      </c>
      <c r="AT2">
        <v>9.6999999999999993</v>
      </c>
      <c r="AU2">
        <v>98.5</v>
      </c>
      <c r="AV2">
        <v>1.5</v>
      </c>
      <c r="AW2">
        <v>6.1</v>
      </c>
      <c r="AX2">
        <v>-0.4</v>
      </c>
      <c r="AY2">
        <v>161.4</v>
      </c>
      <c r="AZ2" s="8">
        <v>4192.7</v>
      </c>
      <c r="BA2">
        <v>9.6999999999999993</v>
      </c>
      <c r="BC2">
        <v>5.0999999999999996</v>
      </c>
      <c r="BD2">
        <v>3.4</v>
      </c>
      <c r="BE2">
        <v>54</v>
      </c>
      <c r="BF2">
        <v>28.1</v>
      </c>
      <c r="BG2" s="2">
        <v>86.861161350622581</v>
      </c>
      <c r="BH2" s="2">
        <v>76.197735097384694</v>
      </c>
      <c r="BI2" s="2">
        <v>13.138838649377437</v>
      </c>
      <c r="BJ2" s="2">
        <v>23.802264902615267</v>
      </c>
      <c r="BK2">
        <v>-0.9</v>
      </c>
      <c r="BL2">
        <v>-25.3</v>
      </c>
      <c r="BM2">
        <v>0</v>
      </c>
      <c r="BN2">
        <v>-18.7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9.0000000000000036</v>
      </c>
      <c r="BY2">
        <v>0</v>
      </c>
      <c r="BZ2">
        <v>2</v>
      </c>
      <c r="CA2">
        <v>22.8</v>
      </c>
      <c r="CB2">
        <v>52.9</v>
      </c>
      <c r="CC2">
        <v>23.8</v>
      </c>
      <c r="CD2">
        <v>0.5</v>
      </c>
      <c r="CE2">
        <v>87.4</v>
      </c>
      <c r="CF2">
        <v>3.2</v>
      </c>
      <c r="CG2">
        <v>2.5</v>
      </c>
      <c r="CH2">
        <v>5.9</v>
      </c>
      <c r="CI2">
        <v>0</v>
      </c>
      <c r="CJ2">
        <v>96.6</v>
      </c>
      <c r="CK2">
        <v>3.4</v>
      </c>
      <c r="CL2">
        <v>98.1</v>
      </c>
      <c r="CM2">
        <v>0.5</v>
      </c>
      <c r="CN2">
        <v>0</v>
      </c>
      <c r="CO2">
        <v>0</v>
      </c>
      <c r="CP2">
        <v>1.5</v>
      </c>
      <c r="CQ2">
        <v>0</v>
      </c>
      <c r="CR2">
        <v>12.6</v>
      </c>
      <c r="CS2">
        <v>14.6</v>
      </c>
      <c r="CT2">
        <v>72.8</v>
      </c>
      <c r="CU2">
        <v>2.4</v>
      </c>
      <c r="CV2">
        <v>9.6999999999999993</v>
      </c>
      <c r="CW2">
        <v>35</v>
      </c>
      <c r="CX2">
        <v>52.9</v>
      </c>
      <c r="CY2">
        <v>77.2</v>
      </c>
      <c r="CZ2">
        <v>22.8</v>
      </c>
      <c r="DA2">
        <v>73.3</v>
      </c>
      <c r="DB2">
        <v>26.700000000000003</v>
      </c>
      <c r="DC2" t="s">
        <v>109</v>
      </c>
      <c r="DD2" t="s">
        <v>109</v>
      </c>
      <c r="DE2" t="s">
        <v>109</v>
      </c>
      <c r="DF2" t="s">
        <v>109</v>
      </c>
      <c r="DG2" t="s">
        <v>109</v>
      </c>
      <c r="DH2" t="s">
        <v>109</v>
      </c>
      <c r="DI2" t="s">
        <v>109</v>
      </c>
      <c r="DJ2" t="s">
        <v>109</v>
      </c>
      <c r="DK2" t="s">
        <v>109</v>
      </c>
      <c r="DL2" t="s">
        <v>109</v>
      </c>
      <c r="DM2" t="s">
        <v>109</v>
      </c>
      <c r="DN2" t="s">
        <v>109</v>
      </c>
      <c r="DO2" t="s">
        <v>109</v>
      </c>
      <c r="DP2" t="s">
        <v>109</v>
      </c>
      <c r="DQ2" t="s">
        <v>109</v>
      </c>
      <c r="DR2" t="s">
        <v>109</v>
      </c>
      <c r="DS2" t="s">
        <v>109</v>
      </c>
      <c r="DT2" t="s">
        <v>109</v>
      </c>
      <c r="DU2" t="s">
        <v>109</v>
      </c>
      <c r="DV2" t="s">
        <v>109</v>
      </c>
      <c r="DW2" t="s">
        <v>109</v>
      </c>
      <c r="DX2" t="s">
        <v>109</v>
      </c>
      <c r="DY2" t="s">
        <v>109</v>
      </c>
      <c r="DZ2" t="s">
        <v>109</v>
      </c>
      <c r="EA2" t="s">
        <v>109</v>
      </c>
      <c r="EB2" t="s">
        <v>109</v>
      </c>
      <c r="EC2" t="s">
        <v>109</v>
      </c>
      <c r="ED2" t="s">
        <v>109</v>
      </c>
      <c r="EE2" t="s">
        <v>109</v>
      </c>
      <c r="EF2" t="s">
        <v>109</v>
      </c>
      <c r="EG2" t="s">
        <v>109</v>
      </c>
      <c r="EH2" t="s">
        <v>109</v>
      </c>
      <c r="EI2" s="1">
        <v>2344.8575741773075</v>
      </c>
      <c r="EK2" t="s">
        <v>109</v>
      </c>
      <c r="EL2">
        <v>16.899999999999999</v>
      </c>
      <c r="EM2" t="s">
        <v>109</v>
      </c>
      <c r="EN2" t="s">
        <v>109</v>
      </c>
      <c r="EO2" t="s">
        <v>109</v>
      </c>
      <c r="EP2" t="s">
        <v>109</v>
      </c>
      <c r="EQ2">
        <f>VLOOKUP($D2,CADRE,16,0)</f>
        <v>142551</v>
      </c>
      <c r="ER2">
        <f>VLOOKUP($D2,CADRE,17,0)</f>
        <v>87276</v>
      </c>
      <c r="ES2">
        <f>VLOOKUP($D2,CADRE,18,0)</f>
        <v>49457</v>
      </c>
      <c r="ET2">
        <f>VLOOKUP($D2,CADRE,19,0)</f>
        <v>11637</v>
      </c>
      <c r="EU2">
        <f>VLOOKUP($D2,CADRE,20,0)</f>
        <v>0</v>
      </c>
      <c r="EV2">
        <f>VLOOKUP($D2,CADRE,21,0)</f>
        <v>61093</v>
      </c>
      <c r="EW2" t="str">
        <f>VLOOKUP($D2,CADRE,2,0)</f>
        <v>Chad</v>
      </c>
    </row>
    <row r="3" spans="1:153" x14ac:dyDescent="0.25">
      <c r="A3" t="s">
        <v>112</v>
      </c>
      <c r="B3" t="s">
        <v>114</v>
      </c>
      <c r="C3" s="6">
        <v>265364</v>
      </c>
      <c r="D3" s="5" t="s">
        <v>200</v>
      </c>
      <c r="E3">
        <v>4.7</v>
      </c>
      <c r="F3">
        <v>28.5</v>
      </c>
      <c r="G3">
        <v>66.8</v>
      </c>
      <c r="H3">
        <v>1</v>
      </c>
      <c r="I3">
        <f t="shared" si="0"/>
        <v>91.2</v>
      </c>
      <c r="J3">
        <v>6.5</v>
      </c>
      <c r="K3">
        <v>2.2999999999999998</v>
      </c>
      <c r="L3">
        <v>0</v>
      </c>
      <c r="M3">
        <v>0</v>
      </c>
      <c r="N3">
        <v>1</v>
      </c>
      <c r="O3">
        <v>98.1</v>
      </c>
      <c r="P3">
        <v>0.9</v>
      </c>
      <c r="Q3">
        <v>0.9</v>
      </c>
      <c r="R3">
        <v>0</v>
      </c>
      <c r="S3">
        <v>0</v>
      </c>
      <c r="T3">
        <v>1</v>
      </c>
      <c r="U3">
        <v>94.4</v>
      </c>
      <c r="V3">
        <v>3.7</v>
      </c>
      <c r="W3">
        <v>0.9</v>
      </c>
      <c r="X3">
        <v>0.9</v>
      </c>
      <c r="Y3">
        <v>1</v>
      </c>
      <c r="Z3">
        <v>49.1</v>
      </c>
      <c r="AA3">
        <v>50.9</v>
      </c>
      <c r="AB3">
        <v>0</v>
      </c>
      <c r="AC3">
        <v>2</v>
      </c>
      <c r="AD3">
        <v>53.7</v>
      </c>
      <c r="AE3">
        <v>46.3</v>
      </c>
      <c r="AF3">
        <v>0</v>
      </c>
      <c r="AG3">
        <v>0.5</v>
      </c>
      <c r="AH3">
        <v>1.4</v>
      </c>
      <c r="AI3">
        <v>0</v>
      </c>
      <c r="AJ3">
        <v>98.1</v>
      </c>
      <c r="AK3">
        <v>22.9</v>
      </c>
      <c r="AL3">
        <v>50.9</v>
      </c>
      <c r="AM3">
        <v>26.2</v>
      </c>
      <c r="AN3">
        <v>21</v>
      </c>
      <c r="AO3">
        <v>70.099999999999994</v>
      </c>
      <c r="AP3">
        <v>0.5</v>
      </c>
      <c r="AQ3">
        <v>29</v>
      </c>
      <c r="AR3">
        <v>0.5</v>
      </c>
      <c r="AS3">
        <v>97.7</v>
      </c>
      <c r="AT3">
        <v>2.2999999999999998</v>
      </c>
      <c r="AU3">
        <v>99.1</v>
      </c>
      <c r="AV3">
        <v>0.9</v>
      </c>
      <c r="AW3">
        <v>6.1</v>
      </c>
      <c r="AX3">
        <v>-0.4</v>
      </c>
      <c r="AY3">
        <v>161.4</v>
      </c>
      <c r="AZ3" s="8">
        <v>4192.7</v>
      </c>
      <c r="BA3">
        <v>9.6999999999999993</v>
      </c>
      <c r="BC3">
        <v>5.0999999999999996</v>
      </c>
      <c r="BD3">
        <v>3.4</v>
      </c>
      <c r="BE3">
        <v>54</v>
      </c>
      <c r="BF3">
        <v>28.1</v>
      </c>
      <c r="BG3" s="2">
        <v>85.428265966081412</v>
      </c>
      <c r="BH3" s="2">
        <v>70.706153685008218</v>
      </c>
      <c r="BI3" s="2">
        <v>14.571734033918581</v>
      </c>
      <c r="BJ3" s="2">
        <v>29.293846314991733</v>
      </c>
      <c r="BK3">
        <v>-8.5</v>
      </c>
      <c r="BL3">
        <v>-33.299999999999997</v>
      </c>
      <c r="BM3">
        <v>0</v>
      </c>
      <c r="BN3">
        <v>0</v>
      </c>
      <c r="BO3">
        <v>27.1</v>
      </c>
      <c r="BP3">
        <v>-24.9</v>
      </c>
      <c r="BQ3">
        <v>-10.4</v>
      </c>
      <c r="BR3">
        <v>-17.901043635655462</v>
      </c>
      <c r="BS3">
        <v>12.577267764713275</v>
      </c>
      <c r="BT3">
        <v>0</v>
      </c>
      <c r="BU3">
        <v>-1.9999843199974872</v>
      </c>
      <c r="BV3">
        <v>34.408602150537632</v>
      </c>
      <c r="BW3">
        <v>0</v>
      </c>
      <c r="BX3">
        <v>0</v>
      </c>
      <c r="BY3">
        <v>92.258064516129039</v>
      </c>
      <c r="BZ3">
        <v>1.7</v>
      </c>
      <c r="CA3">
        <v>35.5</v>
      </c>
      <c r="CB3">
        <v>41.6</v>
      </c>
      <c r="CC3">
        <v>19.2</v>
      </c>
      <c r="CD3">
        <v>3.7</v>
      </c>
      <c r="CE3">
        <v>42.900000000000006</v>
      </c>
      <c r="CF3">
        <v>2.8</v>
      </c>
      <c r="CG3">
        <v>2.2999999999999998</v>
      </c>
      <c r="CH3">
        <v>5.6</v>
      </c>
      <c r="CI3">
        <v>0</v>
      </c>
      <c r="CJ3">
        <v>91.1</v>
      </c>
      <c r="CK3">
        <v>3.3</v>
      </c>
      <c r="CL3">
        <v>98.6</v>
      </c>
      <c r="CM3">
        <v>0</v>
      </c>
      <c r="CN3">
        <v>0</v>
      </c>
      <c r="CO3">
        <v>0.5</v>
      </c>
      <c r="CP3">
        <v>0.9</v>
      </c>
      <c r="CQ3">
        <v>0</v>
      </c>
      <c r="CR3">
        <v>22</v>
      </c>
      <c r="CS3">
        <v>4.2</v>
      </c>
      <c r="CT3">
        <v>73.8</v>
      </c>
      <c r="CU3">
        <v>7</v>
      </c>
      <c r="CV3">
        <v>22.4</v>
      </c>
      <c r="CW3">
        <v>29.4</v>
      </c>
      <c r="CX3">
        <v>41.1</v>
      </c>
      <c r="CY3">
        <v>64.5</v>
      </c>
      <c r="CZ3">
        <v>35.5</v>
      </c>
      <c r="DA3">
        <v>46.300000000000004</v>
      </c>
      <c r="DB3">
        <v>53.7</v>
      </c>
      <c r="DC3" t="s">
        <v>109</v>
      </c>
      <c r="DD3" t="s">
        <v>109</v>
      </c>
      <c r="DE3" t="s">
        <v>109</v>
      </c>
      <c r="DF3" t="s">
        <v>109</v>
      </c>
      <c r="DG3" t="s">
        <v>109</v>
      </c>
      <c r="DH3" t="s">
        <v>109</v>
      </c>
      <c r="DI3" t="s">
        <v>109</v>
      </c>
      <c r="DJ3" t="s">
        <v>109</v>
      </c>
      <c r="DK3" t="s">
        <v>109</v>
      </c>
      <c r="DL3" t="s">
        <v>109</v>
      </c>
      <c r="DM3" t="s">
        <v>109</v>
      </c>
      <c r="DN3" t="s">
        <v>109</v>
      </c>
      <c r="DO3" t="s">
        <v>109</v>
      </c>
      <c r="DP3" t="s">
        <v>109</v>
      </c>
      <c r="DQ3" t="s">
        <v>109</v>
      </c>
      <c r="DR3" t="s">
        <v>109</v>
      </c>
      <c r="DS3" t="s">
        <v>109</v>
      </c>
      <c r="DT3" t="s">
        <v>109</v>
      </c>
      <c r="DU3" t="s">
        <v>109</v>
      </c>
      <c r="DV3" t="s">
        <v>109</v>
      </c>
      <c r="DW3" t="s">
        <v>109</v>
      </c>
      <c r="DX3" t="s">
        <v>109</v>
      </c>
      <c r="DY3" t="s">
        <v>109</v>
      </c>
      <c r="DZ3" t="s">
        <v>109</v>
      </c>
      <c r="EA3" t="s">
        <v>109</v>
      </c>
      <c r="EB3" t="s">
        <v>109</v>
      </c>
      <c r="EC3" t="s">
        <v>109</v>
      </c>
      <c r="ED3" t="s">
        <v>109</v>
      </c>
      <c r="EE3" t="s">
        <v>109</v>
      </c>
      <c r="EF3" t="s">
        <v>109</v>
      </c>
      <c r="EG3" t="s">
        <v>109</v>
      </c>
      <c r="EH3" t="s">
        <v>109</v>
      </c>
      <c r="EI3" s="1">
        <v>2344.8575741773075</v>
      </c>
      <c r="EK3" t="s">
        <v>109</v>
      </c>
      <c r="EL3">
        <v>16.899999999999999</v>
      </c>
      <c r="EM3" t="s">
        <v>109</v>
      </c>
      <c r="EN3" t="s">
        <v>109</v>
      </c>
      <c r="EO3" t="s">
        <v>109</v>
      </c>
      <c r="EP3" t="s">
        <v>109</v>
      </c>
      <c r="EQ3">
        <f>VLOOKUP($D3,CADRE,16,0)</f>
        <v>188408</v>
      </c>
      <c r="ER3">
        <f>VLOOKUP($D3,CADRE,17,0)</f>
        <v>58380</v>
      </c>
      <c r="ES3">
        <f>VLOOKUP($D3,CADRE,18,0)</f>
        <v>15922</v>
      </c>
      <c r="ET3">
        <f>VLOOKUP($D3,CADRE,19,0)</f>
        <v>2654</v>
      </c>
      <c r="EU3">
        <f>VLOOKUP($D3,CADRE,20,0)</f>
        <v>0</v>
      </c>
      <c r="EV3">
        <f>VLOOKUP($D3,CADRE,21,0)</f>
        <v>18575</v>
      </c>
      <c r="EW3" t="str">
        <f>VLOOKUP($D3,CADRE,2,0)</f>
        <v>Chad</v>
      </c>
    </row>
    <row r="4" spans="1:153" x14ac:dyDescent="0.25">
      <c r="A4" t="s">
        <v>112</v>
      </c>
      <c r="B4" t="s">
        <v>115</v>
      </c>
      <c r="C4" s="6">
        <v>162451</v>
      </c>
      <c r="D4" s="4" t="s">
        <v>201</v>
      </c>
      <c r="E4">
        <v>3.3</v>
      </c>
      <c r="F4">
        <v>32.1</v>
      </c>
      <c r="G4">
        <v>64.599999999999994</v>
      </c>
      <c r="H4">
        <v>1</v>
      </c>
      <c r="I4">
        <f t="shared" si="0"/>
        <v>90.899999999999991</v>
      </c>
      <c r="J4">
        <v>6.2</v>
      </c>
      <c r="K4">
        <v>1.9</v>
      </c>
      <c r="L4">
        <v>0.5</v>
      </c>
      <c r="M4">
        <v>0.5</v>
      </c>
      <c r="N4">
        <v>1</v>
      </c>
      <c r="O4">
        <v>97.6</v>
      </c>
      <c r="P4">
        <v>2.4</v>
      </c>
      <c r="Q4">
        <v>0</v>
      </c>
      <c r="R4">
        <v>0</v>
      </c>
      <c r="S4">
        <v>0</v>
      </c>
      <c r="T4">
        <v>1</v>
      </c>
      <c r="U4">
        <v>54.1</v>
      </c>
      <c r="V4">
        <v>44</v>
      </c>
      <c r="W4">
        <v>1.9</v>
      </c>
      <c r="X4">
        <v>0</v>
      </c>
      <c r="Y4">
        <v>2</v>
      </c>
      <c r="Z4">
        <v>45.5</v>
      </c>
      <c r="AA4">
        <v>54.5</v>
      </c>
      <c r="AB4">
        <v>0</v>
      </c>
      <c r="AC4">
        <v>2</v>
      </c>
      <c r="AD4">
        <v>11.5</v>
      </c>
      <c r="AE4">
        <v>88.5</v>
      </c>
      <c r="AF4">
        <v>0</v>
      </c>
      <c r="AG4">
        <v>0</v>
      </c>
      <c r="AH4">
        <v>0.5</v>
      </c>
      <c r="AI4">
        <v>0</v>
      </c>
      <c r="AJ4">
        <v>99.5</v>
      </c>
      <c r="AK4">
        <v>3.8</v>
      </c>
      <c r="AL4">
        <v>75.599999999999994</v>
      </c>
      <c r="AM4">
        <v>20.6</v>
      </c>
      <c r="AN4">
        <v>85.6</v>
      </c>
      <c r="AO4">
        <v>73.2</v>
      </c>
      <c r="AP4">
        <v>0.5</v>
      </c>
      <c r="AQ4">
        <v>26.3</v>
      </c>
      <c r="AR4">
        <v>0</v>
      </c>
      <c r="AS4">
        <v>98.6</v>
      </c>
      <c r="AT4">
        <v>1.4</v>
      </c>
      <c r="AU4">
        <v>99.5</v>
      </c>
      <c r="AV4">
        <v>0.5</v>
      </c>
      <c r="AW4">
        <v>6.1</v>
      </c>
      <c r="AX4">
        <v>-0.4</v>
      </c>
      <c r="AY4">
        <v>161.4</v>
      </c>
      <c r="AZ4" s="8">
        <v>4192.7</v>
      </c>
      <c r="BA4">
        <v>9.6999999999999993</v>
      </c>
      <c r="BC4">
        <v>5.0999999999999996</v>
      </c>
      <c r="BD4">
        <v>3.4</v>
      </c>
      <c r="BE4">
        <v>54</v>
      </c>
      <c r="BF4">
        <v>28.1</v>
      </c>
      <c r="BG4" s="2">
        <v>94.035940162027529</v>
      </c>
      <c r="BH4" s="2">
        <v>82.343369458720971</v>
      </c>
      <c r="BI4" s="2">
        <v>5.9640598379724743</v>
      </c>
      <c r="BJ4" s="2">
        <v>17.656630541279029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1.9</v>
      </c>
      <c r="CA4">
        <v>20.100000000000001</v>
      </c>
      <c r="CB4">
        <v>53.6</v>
      </c>
      <c r="CC4">
        <v>25.8</v>
      </c>
      <c r="CD4">
        <v>0.5</v>
      </c>
      <c r="CE4">
        <v>74.600000000000009</v>
      </c>
      <c r="CF4">
        <v>3.3</v>
      </c>
      <c r="CG4">
        <v>2.4</v>
      </c>
      <c r="CH4">
        <v>5.6</v>
      </c>
      <c r="CI4">
        <v>0</v>
      </c>
      <c r="CJ4">
        <v>90</v>
      </c>
      <c r="CK4">
        <v>9.6</v>
      </c>
      <c r="CL4">
        <v>99.5</v>
      </c>
      <c r="CM4">
        <v>0</v>
      </c>
      <c r="CN4">
        <v>0</v>
      </c>
      <c r="CO4">
        <v>0</v>
      </c>
      <c r="CP4">
        <v>0.5</v>
      </c>
      <c r="CQ4">
        <v>0</v>
      </c>
      <c r="CR4">
        <v>5.7</v>
      </c>
      <c r="CS4">
        <v>7.7</v>
      </c>
      <c r="CT4">
        <v>86.6</v>
      </c>
      <c r="CU4">
        <v>0.5</v>
      </c>
      <c r="CV4">
        <v>8.6</v>
      </c>
      <c r="CW4">
        <v>26.8</v>
      </c>
      <c r="CX4">
        <v>64.099999999999994</v>
      </c>
      <c r="CY4">
        <v>79.900000000000006</v>
      </c>
      <c r="CZ4">
        <v>20.100000000000001</v>
      </c>
      <c r="DA4">
        <v>63.2</v>
      </c>
      <c r="DB4">
        <v>36.799999999999997</v>
      </c>
      <c r="DC4" t="s">
        <v>109</v>
      </c>
      <c r="DD4" t="s">
        <v>109</v>
      </c>
      <c r="DE4" t="s">
        <v>109</v>
      </c>
      <c r="DF4" t="s">
        <v>109</v>
      </c>
      <c r="DG4" t="s">
        <v>109</v>
      </c>
      <c r="DH4" t="s">
        <v>109</v>
      </c>
      <c r="DI4" t="s">
        <v>109</v>
      </c>
      <c r="DJ4" t="s">
        <v>109</v>
      </c>
      <c r="DK4" t="s">
        <v>109</v>
      </c>
      <c r="DL4" t="s">
        <v>109</v>
      </c>
      <c r="DM4" t="s">
        <v>109</v>
      </c>
      <c r="DN4" t="s">
        <v>109</v>
      </c>
      <c r="DO4" t="s">
        <v>109</v>
      </c>
      <c r="DP4" t="s">
        <v>109</v>
      </c>
      <c r="DQ4" t="s">
        <v>109</v>
      </c>
      <c r="DR4" t="s">
        <v>109</v>
      </c>
      <c r="DS4" t="s">
        <v>109</v>
      </c>
      <c r="DT4" t="s">
        <v>109</v>
      </c>
      <c r="DU4" t="s">
        <v>109</v>
      </c>
      <c r="DV4" t="s">
        <v>109</v>
      </c>
      <c r="DW4" t="s">
        <v>109</v>
      </c>
      <c r="DX4" t="s">
        <v>109</v>
      </c>
      <c r="DY4" t="s">
        <v>109</v>
      </c>
      <c r="DZ4" t="s">
        <v>109</v>
      </c>
      <c r="EA4" t="s">
        <v>109</v>
      </c>
      <c r="EB4" t="s">
        <v>109</v>
      </c>
      <c r="EC4" t="s">
        <v>109</v>
      </c>
      <c r="ED4" t="s">
        <v>109</v>
      </c>
      <c r="EE4" t="s">
        <v>109</v>
      </c>
      <c r="EF4" t="s">
        <v>109</v>
      </c>
      <c r="EG4" t="s">
        <v>109</v>
      </c>
      <c r="EH4" t="s">
        <v>109</v>
      </c>
      <c r="EI4" s="1">
        <v>2344.8575741773075</v>
      </c>
      <c r="EK4" t="s">
        <v>109</v>
      </c>
      <c r="EL4">
        <v>16.899999999999999</v>
      </c>
      <c r="EM4" t="s">
        <v>109</v>
      </c>
      <c r="EN4" t="s">
        <v>109</v>
      </c>
      <c r="EO4" t="s">
        <v>109</v>
      </c>
      <c r="EP4" t="s">
        <v>109</v>
      </c>
      <c r="EQ4">
        <f>VLOOKUP($D4,CADRE,16,0)</f>
        <v>112091</v>
      </c>
      <c r="ER4">
        <f>VLOOKUP($D4,CADRE,17,0)</f>
        <v>40613</v>
      </c>
      <c r="ES4">
        <f>VLOOKUP($D4,CADRE,18,0)</f>
        <v>9747</v>
      </c>
      <c r="ET4">
        <f>VLOOKUP($D4,CADRE,19,0)</f>
        <v>0</v>
      </c>
      <c r="EU4">
        <f>VLOOKUP($D4,CADRE,20,0)</f>
        <v>0</v>
      </c>
      <c r="EV4">
        <f>VLOOKUP($D4,CADRE,21,0)</f>
        <v>9747</v>
      </c>
      <c r="EW4" t="str">
        <f>VLOOKUP($D4,CADRE,2,0)</f>
        <v>Chad</v>
      </c>
    </row>
    <row r="5" spans="1:153" x14ac:dyDescent="0.25">
      <c r="A5" t="s">
        <v>116</v>
      </c>
      <c r="B5" t="s">
        <v>116</v>
      </c>
      <c r="C5" s="6">
        <v>100602</v>
      </c>
      <c r="D5" s="4" t="s">
        <v>202</v>
      </c>
      <c r="E5">
        <v>9.5</v>
      </c>
      <c r="F5">
        <v>25.4</v>
      </c>
      <c r="G5">
        <v>65.099999999999994</v>
      </c>
      <c r="H5">
        <v>2</v>
      </c>
      <c r="I5">
        <f t="shared" si="0"/>
        <v>63.000000000000007</v>
      </c>
      <c r="J5">
        <v>23.3</v>
      </c>
      <c r="K5">
        <v>10.6</v>
      </c>
      <c r="L5">
        <v>2.6</v>
      </c>
      <c r="M5">
        <v>0.5</v>
      </c>
      <c r="N5">
        <v>2</v>
      </c>
      <c r="O5">
        <v>15.9</v>
      </c>
      <c r="P5">
        <v>82.5</v>
      </c>
      <c r="Q5">
        <v>1.6</v>
      </c>
      <c r="R5">
        <v>0</v>
      </c>
      <c r="S5">
        <v>0</v>
      </c>
      <c r="T5">
        <v>2</v>
      </c>
      <c r="U5">
        <v>20.6</v>
      </c>
      <c r="V5">
        <v>75.099999999999994</v>
      </c>
      <c r="W5">
        <v>3.7</v>
      </c>
      <c r="X5">
        <v>0.5</v>
      </c>
      <c r="Y5">
        <v>2</v>
      </c>
      <c r="Z5">
        <v>5.8</v>
      </c>
      <c r="AA5">
        <v>94.2</v>
      </c>
      <c r="AB5">
        <v>0</v>
      </c>
      <c r="AC5">
        <v>2</v>
      </c>
      <c r="AD5">
        <v>18.5</v>
      </c>
      <c r="AE5">
        <v>81.5</v>
      </c>
      <c r="AF5">
        <v>0</v>
      </c>
      <c r="AG5">
        <v>18.5</v>
      </c>
      <c r="AH5">
        <v>9</v>
      </c>
      <c r="AI5">
        <v>9</v>
      </c>
      <c r="AJ5">
        <v>63.5</v>
      </c>
      <c r="AK5">
        <v>24.9</v>
      </c>
      <c r="AL5">
        <v>34.4</v>
      </c>
      <c r="AM5">
        <v>40.700000000000003</v>
      </c>
      <c r="AN5">
        <v>83.1</v>
      </c>
      <c r="AO5">
        <v>85.7</v>
      </c>
      <c r="AP5">
        <v>3.2</v>
      </c>
      <c r="AQ5">
        <v>11.1</v>
      </c>
      <c r="AR5">
        <v>0</v>
      </c>
      <c r="AS5">
        <v>64</v>
      </c>
      <c r="AT5">
        <v>36</v>
      </c>
      <c r="AU5">
        <v>99.5</v>
      </c>
      <c r="AV5">
        <v>0.5</v>
      </c>
      <c r="BG5" s="2">
        <v>86.175042148402639</v>
      </c>
      <c r="BH5" s="2">
        <v>88.657726782578109</v>
      </c>
      <c r="BI5" s="2">
        <v>13.824957851597361</v>
      </c>
      <c r="BJ5" s="2">
        <v>11.342273217421921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1.7</v>
      </c>
      <c r="CA5">
        <v>52.4</v>
      </c>
      <c r="CB5">
        <v>27.5</v>
      </c>
      <c r="CC5">
        <v>15.3</v>
      </c>
      <c r="CD5">
        <v>4.8</v>
      </c>
      <c r="CE5">
        <v>19.099999999999998</v>
      </c>
      <c r="CF5">
        <v>2.9</v>
      </c>
      <c r="CG5">
        <v>2.7</v>
      </c>
      <c r="CH5">
        <v>5.7</v>
      </c>
      <c r="CI5">
        <v>0</v>
      </c>
      <c r="CJ5">
        <v>73.5</v>
      </c>
      <c r="CK5">
        <v>25.4</v>
      </c>
      <c r="CL5">
        <v>81.5</v>
      </c>
      <c r="CM5">
        <v>0</v>
      </c>
      <c r="CN5">
        <v>2.6</v>
      </c>
      <c r="CO5">
        <v>0</v>
      </c>
      <c r="CP5">
        <v>15.9</v>
      </c>
      <c r="CQ5">
        <v>0</v>
      </c>
      <c r="CR5">
        <v>0</v>
      </c>
      <c r="CS5">
        <v>100</v>
      </c>
      <c r="CT5">
        <v>0</v>
      </c>
      <c r="CU5">
        <v>6.9</v>
      </c>
      <c r="CV5">
        <v>28</v>
      </c>
      <c r="CW5">
        <v>31.7</v>
      </c>
      <c r="CX5">
        <v>33.299999999999997</v>
      </c>
      <c r="CY5">
        <v>47.6</v>
      </c>
      <c r="CZ5">
        <v>52.4</v>
      </c>
      <c r="DA5">
        <v>88.9</v>
      </c>
      <c r="DB5">
        <v>11.1</v>
      </c>
      <c r="DC5" t="s">
        <v>109</v>
      </c>
      <c r="DD5" t="s">
        <v>109</v>
      </c>
      <c r="DE5" t="s">
        <v>109</v>
      </c>
      <c r="DF5" t="s">
        <v>109</v>
      </c>
      <c r="DG5" t="s">
        <v>109</v>
      </c>
      <c r="DH5" t="s">
        <v>109</v>
      </c>
      <c r="DI5" t="s">
        <v>109</v>
      </c>
      <c r="DJ5" t="s">
        <v>109</v>
      </c>
      <c r="DK5" t="s">
        <v>109</v>
      </c>
      <c r="DL5" t="s">
        <v>109</v>
      </c>
      <c r="DM5" t="s">
        <v>109</v>
      </c>
      <c r="DN5" t="s">
        <v>109</v>
      </c>
      <c r="DO5" t="s">
        <v>109</v>
      </c>
      <c r="DP5" t="s">
        <v>109</v>
      </c>
      <c r="DQ5" t="s">
        <v>109</v>
      </c>
      <c r="DR5" t="s">
        <v>109</v>
      </c>
      <c r="DS5" t="s">
        <v>109</v>
      </c>
      <c r="DT5" t="s">
        <v>109</v>
      </c>
      <c r="DU5" t="s">
        <v>109</v>
      </c>
      <c r="DV5" t="s">
        <v>109</v>
      </c>
      <c r="DW5" t="s">
        <v>109</v>
      </c>
      <c r="DX5" t="s">
        <v>109</v>
      </c>
      <c r="DY5" t="s">
        <v>109</v>
      </c>
      <c r="DZ5" t="s">
        <v>109</v>
      </c>
      <c r="EA5" t="s">
        <v>109</v>
      </c>
      <c r="EB5" t="s">
        <v>109</v>
      </c>
      <c r="EC5" t="s">
        <v>109</v>
      </c>
      <c r="ED5" t="s">
        <v>109</v>
      </c>
      <c r="EE5" t="s">
        <v>109</v>
      </c>
      <c r="EF5" t="s">
        <v>109</v>
      </c>
      <c r="EG5" t="s">
        <v>109</v>
      </c>
      <c r="EH5" t="s">
        <v>109</v>
      </c>
      <c r="EK5" t="s">
        <v>109</v>
      </c>
      <c r="EL5">
        <v>19.399999999999999</v>
      </c>
      <c r="EM5" t="s">
        <v>109</v>
      </c>
      <c r="EN5" t="s">
        <v>109</v>
      </c>
      <c r="EO5" t="s">
        <v>109</v>
      </c>
      <c r="EP5" t="s">
        <v>109</v>
      </c>
      <c r="EQ5">
        <f>VLOOKUP($D5,CADRE,16,0)</f>
        <v>27163</v>
      </c>
      <c r="ER5">
        <f>VLOOKUP($D5,CADRE,17,0)</f>
        <v>45271</v>
      </c>
      <c r="ES5">
        <f>VLOOKUP($D5,CADRE,18,0)</f>
        <v>25151</v>
      </c>
      <c r="ET5">
        <f>VLOOKUP($D5,CADRE,19,0)</f>
        <v>3018</v>
      </c>
      <c r="EU5">
        <f>VLOOKUP($D5,CADRE,20,0)</f>
        <v>0</v>
      </c>
      <c r="EV5">
        <f>VLOOKUP($D5,CADRE,21,0)</f>
        <v>28169</v>
      </c>
      <c r="EW5" t="str">
        <f>VLOOKUP($D5,CADRE,2,0)</f>
        <v>Chad</v>
      </c>
    </row>
    <row r="6" spans="1:153" x14ac:dyDescent="0.25">
      <c r="A6" t="s">
        <v>116</v>
      </c>
      <c r="B6" t="s">
        <v>117</v>
      </c>
      <c r="C6" s="6">
        <v>37101</v>
      </c>
      <c r="D6" s="5" t="s">
        <v>203</v>
      </c>
      <c r="E6">
        <v>32.700000000000003</v>
      </c>
      <c r="F6">
        <v>30.4</v>
      </c>
      <c r="G6">
        <v>36.9</v>
      </c>
      <c r="H6">
        <v>4</v>
      </c>
      <c r="I6">
        <f t="shared" si="0"/>
        <v>55.300000000000004</v>
      </c>
      <c r="J6">
        <v>25.6</v>
      </c>
      <c r="K6">
        <v>15.5</v>
      </c>
      <c r="L6">
        <v>3</v>
      </c>
      <c r="M6">
        <v>0.6</v>
      </c>
      <c r="N6">
        <v>2</v>
      </c>
      <c r="O6">
        <v>25</v>
      </c>
      <c r="P6">
        <v>72.599999999999994</v>
      </c>
      <c r="Q6">
        <v>2.4</v>
      </c>
      <c r="R6">
        <v>0</v>
      </c>
      <c r="S6">
        <v>0</v>
      </c>
      <c r="T6">
        <v>2</v>
      </c>
      <c r="U6">
        <v>6.5</v>
      </c>
      <c r="V6">
        <v>85.7</v>
      </c>
      <c r="W6">
        <v>6.5</v>
      </c>
      <c r="X6">
        <v>1.2</v>
      </c>
      <c r="Y6">
        <v>2</v>
      </c>
      <c r="Z6">
        <v>7.1</v>
      </c>
      <c r="AA6">
        <v>92.9</v>
      </c>
      <c r="AB6">
        <v>0</v>
      </c>
      <c r="AC6">
        <v>2</v>
      </c>
      <c r="AD6">
        <v>23.2</v>
      </c>
      <c r="AE6">
        <v>76.8</v>
      </c>
      <c r="AF6">
        <v>1.2</v>
      </c>
      <c r="AG6">
        <v>26.2</v>
      </c>
      <c r="AH6">
        <v>8.3000000000000007</v>
      </c>
      <c r="AI6">
        <v>6.5</v>
      </c>
      <c r="AJ6">
        <v>57.7</v>
      </c>
      <c r="AK6">
        <v>44</v>
      </c>
      <c r="AL6">
        <v>31.5</v>
      </c>
      <c r="AM6">
        <v>24.4</v>
      </c>
      <c r="AN6">
        <v>73.8</v>
      </c>
      <c r="AO6">
        <v>88.7</v>
      </c>
      <c r="AP6">
        <v>5.4</v>
      </c>
      <c r="AQ6">
        <v>3.6</v>
      </c>
      <c r="AR6">
        <v>2.4</v>
      </c>
      <c r="AS6">
        <v>55.4</v>
      </c>
      <c r="AT6">
        <v>44.6</v>
      </c>
      <c r="AU6">
        <v>94.6</v>
      </c>
      <c r="AV6">
        <v>5.4</v>
      </c>
      <c r="BG6" s="2">
        <v>72.334008685444104</v>
      </c>
      <c r="BH6" s="2">
        <v>75.980805050007845</v>
      </c>
      <c r="BI6" s="2">
        <v>27.665991314555875</v>
      </c>
      <c r="BJ6" s="2">
        <v>24.019194949992141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1.6</v>
      </c>
      <c r="CA6">
        <v>44</v>
      </c>
      <c r="CB6">
        <v>36.299999999999997</v>
      </c>
      <c r="CC6">
        <v>14.9</v>
      </c>
      <c r="CD6">
        <v>4.8</v>
      </c>
      <c r="CE6">
        <v>0</v>
      </c>
      <c r="CF6">
        <v>2.8</v>
      </c>
      <c r="CG6">
        <v>2.5</v>
      </c>
      <c r="CH6">
        <v>5.2</v>
      </c>
      <c r="CI6">
        <v>0</v>
      </c>
      <c r="CJ6">
        <v>92.3</v>
      </c>
      <c r="CK6">
        <v>7.6999999999999993</v>
      </c>
      <c r="CL6">
        <v>98.2</v>
      </c>
      <c r="CM6">
        <v>0.6</v>
      </c>
      <c r="CN6">
        <v>0</v>
      </c>
      <c r="CO6">
        <v>0</v>
      </c>
      <c r="CP6">
        <v>1.2</v>
      </c>
      <c r="CQ6">
        <v>0</v>
      </c>
      <c r="CR6">
        <v>0</v>
      </c>
      <c r="CS6">
        <v>100</v>
      </c>
      <c r="CT6">
        <v>0</v>
      </c>
      <c r="CU6">
        <v>8.3000000000000007</v>
      </c>
      <c r="CV6">
        <v>16.7</v>
      </c>
      <c r="CW6">
        <v>25.6</v>
      </c>
      <c r="CX6">
        <v>49.4</v>
      </c>
      <c r="CY6">
        <v>56</v>
      </c>
      <c r="CZ6">
        <v>44</v>
      </c>
      <c r="DA6">
        <v>55.400000000000006</v>
      </c>
      <c r="DB6">
        <v>44.6</v>
      </c>
      <c r="DC6" t="s">
        <v>109</v>
      </c>
      <c r="DD6" t="s">
        <v>109</v>
      </c>
      <c r="DE6" t="s">
        <v>109</v>
      </c>
      <c r="DF6" t="s">
        <v>109</v>
      </c>
      <c r="DG6" t="s">
        <v>109</v>
      </c>
      <c r="DH6" t="s">
        <v>109</v>
      </c>
      <c r="DI6" t="s">
        <v>109</v>
      </c>
      <c r="DJ6" t="s">
        <v>109</v>
      </c>
      <c r="DK6" t="s">
        <v>109</v>
      </c>
      <c r="DL6" t="s">
        <v>109</v>
      </c>
      <c r="DM6" t="s">
        <v>109</v>
      </c>
      <c r="DN6" t="s">
        <v>109</v>
      </c>
      <c r="DO6" t="s">
        <v>109</v>
      </c>
      <c r="DP6" t="s">
        <v>109</v>
      </c>
      <c r="DQ6" t="s">
        <v>109</v>
      </c>
      <c r="DR6" t="s">
        <v>109</v>
      </c>
      <c r="DS6" t="s">
        <v>109</v>
      </c>
      <c r="DT6" t="s">
        <v>109</v>
      </c>
      <c r="DU6" t="s">
        <v>109</v>
      </c>
      <c r="DV6" t="s">
        <v>109</v>
      </c>
      <c r="DW6" t="s">
        <v>109</v>
      </c>
      <c r="DX6" t="s">
        <v>109</v>
      </c>
      <c r="DY6" t="s">
        <v>109</v>
      </c>
      <c r="DZ6" t="s">
        <v>109</v>
      </c>
      <c r="EA6" t="s">
        <v>109</v>
      </c>
      <c r="EB6" t="s">
        <v>109</v>
      </c>
      <c r="EC6" t="s">
        <v>109</v>
      </c>
      <c r="ED6" t="s">
        <v>109</v>
      </c>
      <c r="EE6" t="s">
        <v>109</v>
      </c>
      <c r="EF6" t="s">
        <v>109</v>
      </c>
      <c r="EG6" t="s">
        <v>109</v>
      </c>
      <c r="EH6" t="s">
        <v>109</v>
      </c>
      <c r="EK6" t="s">
        <v>109</v>
      </c>
      <c r="EL6">
        <v>19.399999999999999</v>
      </c>
      <c r="EM6" t="s">
        <v>109</v>
      </c>
      <c r="EN6" t="s">
        <v>109</v>
      </c>
      <c r="EO6" t="s">
        <v>109</v>
      </c>
      <c r="EP6" t="s">
        <v>109</v>
      </c>
      <c r="EQ6">
        <f>VLOOKUP($D6,CADRE,16,0)</f>
        <v>19293</v>
      </c>
      <c r="ER6">
        <f>VLOOKUP($D6,CADRE,17,0)</f>
        <v>9275</v>
      </c>
      <c r="ES6">
        <f>VLOOKUP($D6,CADRE,18,0)</f>
        <v>7420</v>
      </c>
      <c r="ET6">
        <f>VLOOKUP($D6,CADRE,19,0)</f>
        <v>1113</v>
      </c>
      <c r="EU6">
        <f>VLOOKUP($D6,CADRE,20,0)</f>
        <v>0</v>
      </c>
      <c r="EV6">
        <f>VLOOKUP($D6,CADRE,21,0)</f>
        <v>8533</v>
      </c>
      <c r="EW6" t="str">
        <f>VLOOKUP($D6,CADRE,2,0)</f>
        <v>Chad</v>
      </c>
    </row>
    <row r="7" spans="1:153" x14ac:dyDescent="0.25">
      <c r="A7" t="s">
        <v>118</v>
      </c>
      <c r="B7" t="s">
        <v>119</v>
      </c>
      <c r="C7" s="6">
        <v>308592</v>
      </c>
      <c r="D7" s="4" t="s">
        <v>204</v>
      </c>
      <c r="E7">
        <v>0</v>
      </c>
      <c r="F7">
        <v>1.4</v>
      </c>
      <c r="G7">
        <v>98.6</v>
      </c>
      <c r="H7">
        <v>1</v>
      </c>
      <c r="I7">
        <f t="shared" si="0"/>
        <v>100</v>
      </c>
      <c r="J7">
        <v>0</v>
      </c>
      <c r="K7">
        <v>0</v>
      </c>
      <c r="L7">
        <v>0</v>
      </c>
      <c r="M7">
        <v>0</v>
      </c>
      <c r="N7">
        <v>1</v>
      </c>
      <c r="O7">
        <v>90.9</v>
      </c>
      <c r="P7">
        <v>7.2</v>
      </c>
      <c r="Q7">
        <v>1.9</v>
      </c>
      <c r="R7">
        <v>0</v>
      </c>
      <c r="S7">
        <v>0</v>
      </c>
      <c r="T7">
        <v>1</v>
      </c>
      <c r="U7">
        <v>98.6</v>
      </c>
      <c r="V7">
        <v>1.4</v>
      </c>
      <c r="W7">
        <v>0</v>
      </c>
      <c r="X7">
        <v>0</v>
      </c>
      <c r="Y7">
        <v>1</v>
      </c>
      <c r="Z7">
        <v>87.1</v>
      </c>
      <c r="AA7">
        <v>12.9</v>
      </c>
      <c r="AB7">
        <v>0</v>
      </c>
      <c r="AC7">
        <v>1</v>
      </c>
      <c r="AD7">
        <v>45.5</v>
      </c>
      <c r="AE7">
        <v>54.5</v>
      </c>
      <c r="AF7">
        <v>0</v>
      </c>
      <c r="AG7">
        <v>0</v>
      </c>
      <c r="AH7">
        <v>1.4</v>
      </c>
      <c r="AI7">
        <v>0.5</v>
      </c>
      <c r="AJ7">
        <v>98.1</v>
      </c>
      <c r="AK7">
        <v>30.1</v>
      </c>
      <c r="AL7">
        <v>20.100000000000001</v>
      </c>
      <c r="AM7">
        <v>49.8</v>
      </c>
      <c r="AN7">
        <v>35.9</v>
      </c>
      <c r="AO7">
        <v>21.5</v>
      </c>
      <c r="AP7">
        <v>1</v>
      </c>
      <c r="AQ7">
        <v>76.599999999999994</v>
      </c>
      <c r="AR7">
        <v>1</v>
      </c>
      <c r="AS7">
        <v>99.5</v>
      </c>
      <c r="AT7">
        <v>0.5</v>
      </c>
      <c r="AU7">
        <v>99</v>
      </c>
      <c r="AV7">
        <v>1</v>
      </c>
      <c r="AW7">
        <v>17.2</v>
      </c>
      <c r="AX7">
        <v>8.9</v>
      </c>
      <c r="AY7">
        <v>3.9</v>
      </c>
      <c r="AZ7">
        <v>-30.4</v>
      </c>
      <c r="BA7">
        <v>23</v>
      </c>
      <c r="BC7">
        <v>10.1</v>
      </c>
      <c r="BD7">
        <v>2.8</v>
      </c>
      <c r="BE7">
        <v>63.8</v>
      </c>
      <c r="BF7">
        <v>12.8</v>
      </c>
      <c r="BG7" s="2">
        <v>53.167872688302786</v>
      </c>
      <c r="BH7" s="2">
        <v>56.419656201666996</v>
      </c>
      <c r="BI7" s="2">
        <v>46.832127311697214</v>
      </c>
      <c r="BJ7" s="2">
        <v>43.580343798333004</v>
      </c>
      <c r="BK7">
        <v>6.9</v>
      </c>
      <c r="BL7">
        <v>-32.9</v>
      </c>
      <c r="BM7">
        <v>-10.3</v>
      </c>
      <c r="BN7">
        <v>0</v>
      </c>
      <c r="BO7">
        <v>0</v>
      </c>
      <c r="BP7">
        <v>19.2</v>
      </c>
      <c r="BQ7">
        <v>-9.8000000000000007</v>
      </c>
      <c r="BR7">
        <v>11.538461538461521</v>
      </c>
      <c r="BS7">
        <v>77.733521778234618</v>
      </c>
      <c r="BT7">
        <v>32.823152113379287</v>
      </c>
      <c r="BU7">
        <v>-15.568078324225866</v>
      </c>
      <c r="BV7">
        <v>34.537241954794489</v>
      </c>
      <c r="BW7">
        <v>0.51569096490456434</v>
      </c>
      <c r="BX7">
        <v>0</v>
      </c>
      <c r="BY7">
        <v>0</v>
      </c>
      <c r="BZ7">
        <v>1.6</v>
      </c>
      <c r="CA7">
        <v>6.7</v>
      </c>
      <c r="CB7">
        <v>32.1</v>
      </c>
      <c r="CC7">
        <v>38.299999999999997</v>
      </c>
      <c r="CD7">
        <v>23</v>
      </c>
      <c r="CE7">
        <v>98.1</v>
      </c>
      <c r="CF7">
        <v>3</v>
      </c>
      <c r="CG7">
        <v>2.9</v>
      </c>
      <c r="CH7">
        <v>6.7</v>
      </c>
      <c r="CI7">
        <v>0</v>
      </c>
      <c r="CJ7">
        <v>67.5</v>
      </c>
      <c r="CK7">
        <v>15.8</v>
      </c>
      <c r="CL7">
        <v>96.2</v>
      </c>
      <c r="CM7">
        <v>0</v>
      </c>
      <c r="CN7">
        <v>0</v>
      </c>
      <c r="CO7">
        <v>0</v>
      </c>
      <c r="CP7">
        <v>3.3</v>
      </c>
      <c r="CQ7">
        <v>0.5</v>
      </c>
      <c r="CR7">
        <v>4.3</v>
      </c>
      <c r="CS7">
        <v>8.1</v>
      </c>
      <c r="CT7">
        <v>87.6</v>
      </c>
      <c r="CU7">
        <v>16.7</v>
      </c>
      <c r="CV7">
        <v>32.1</v>
      </c>
      <c r="CW7">
        <v>27.3</v>
      </c>
      <c r="CX7">
        <v>23.9</v>
      </c>
      <c r="CY7">
        <v>93.3</v>
      </c>
      <c r="CZ7">
        <v>6.7</v>
      </c>
      <c r="DA7">
        <v>96.7</v>
      </c>
      <c r="DB7">
        <v>3.3000000000000003</v>
      </c>
      <c r="DC7" t="s">
        <v>109</v>
      </c>
      <c r="DD7" t="s">
        <v>109</v>
      </c>
      <c r="DE7" t="s">
        <v>109</v>
      </c>
      <c r="DF7" t="s">
        <v>109</v>
      </c>
      <c r="DG7" t="s">
        <v>109</v>
      </c>
      <c r="DH7" t="s">
        <v>109</v>
      </c>
      <c r="DI7" t="s">
        <v>109</v>
      </c>
      <c r="DJ7" t="s">
        <v>109</v>
      </c>
      <c r="DK7" t="s">
        <v>109</v>
      </c>
      <c r="DL7" t="s">
        <v>109</v>
      </c>
      <c r="DM7" t="s">
        <v>109</v>
      </c>
      <c r="DN7" t="s">
        <v>109</v>
      </c>
      <c r="DO7" t="s">
        <v>109</v>
      </c>
      <c r="DP7" t="s">
        <v>109</v>
      </c>
      <c r="DQ7" t="s">
        <v>109</v>
      </c>
      <c r="DR7" t="s">
        <v>109</v>
      </c>
      <c r="DS7" t="s">
        <v>109</v>
      </c>
      <c r="DT7" t="s">
        <v>109</v>
      </c>
      <c r="DU7" t="s">
        <v>109</v>
      </c>
      <c r="DV7" t="s">
        <v>109</v>
      </c>
      <c r="DW7" t="s">
        <v>109</v>
      </c>
      <c r="DX7" t="s">
        <v>109</v>
      </c>
      <c r="DY7" t="s">
        <v>109</v>
      </c>
      <c r="DZ7" t="s">
        <v>109</v>
      </c>
      <c r="EA7" t="s">
        <v>109</v>
      </c>
      <c r="EB7" t="s">
        <v>109</v>
      </c>
      <c r="EC7" t="s">
        <v>109</v>
      </c>
      <c r="ED7" t="s">
        <v>109</v>
      </c>
      <c r="EE7" t="s">
        <v>109</v>
      </c>
      <c r="EF7" t="s">
        <v>109</v>
      </c>
      <c r="EG7" t="s">
        <v>109</v>
      </c>
      <c r="EH7" t="s">
        <v>109</v>
      </c>
      <c r="EI7" s="1">
        <v>4839.1780973479072</v>
      </c>
      <c r="EK7" t="s">
        <v>109</v>
      </c>
      <c r="EL7">
        <v>12.1</v>
      </c>
      <c r="EM7" t="s">
        <v>109</v>
      </c>
      <c r="EN7" t="s">
        <v>109</v>
      </c>
      <c r="EO7" t="s">
        <v>109</v>
      </c>
      <c r="EP7" t="s">
        <v>109</v>
      </c>
      <c r="EQ7">
        <f>VLOOKUP($D7,CADRE,16,0)</f>
        <v>259217</v>
      </c>
      <c r="ER7">
        <f>VLOOKUP($D7,CADRE,17,0)</f>
        <v>49375</v>
      </c>
      <c r="ES7">
        <f>VLOOKUP($D7,CADRE,18,0)</f>
        <v>0</v>
      </c>
      <c r="ET7">
        <f>VLOOKUP($D7,CADRE,19,0)</f>
        <v>0</v>
      </c>
      <c r="EU7">
        <f>VLOOKUP($D7,CADRE,20,0)</f>
        <v>0</v>
      </c>
      <c r="EV7">
        <f>VLOOKUP($D7,CADRE,21,0)</f>
        <v>0</v>
      </c>
      <c r="EW7" t="str">
        <f>VLOOKUP($D7,CADRE,2,0)</f>
        <v>Chad</v>
      </c>
    </row>
    <row r="8" spans="1:153" x14ac:dyDescent="0.25">
      <c r="A8" t="s">
        <v>118</v>
      </c>
      <c r="B8" t="s">
        <v>120</v>
      </c>
      <c r="C8" s="6">
        <v>269131</v>
      </c>
      <c r="D8" s="5" t="s">
        <v>205</v>
      </c>
      <c r="E8">
        <v>0.5</v>
      </c>
      <c r="F8">
        <v>5.4</v>
      </c>
      <c r="G8">
        <v>94.1</v>
      </c>
      <c r="H8">
        <v>1</v>
      </c>
      <c r="I8">
        <f t="shared" si="0"/>
        <v>98</v>
      </c>
      <c r="J8">
        <v>1</v>
      </c>
      <c r="K8">
        <v>1</v>
      </c>
      <c r="L8">
        <v>0</v>
      </c>
      <c r="M8">
        <v>0</v>
      </c>
      <c r="N8">
        <v>1</v>
      </c>
      <c r="O8">
        <v>94.1</v>
      </c>
      <c r="P8">
        <v>3.4</v>
      </c>
      <c r="Q8">
        <v>2.5</v>
      </c>
      <c r="R8">
        <v>0</v>
      </c>
      <c r="S8">
        <v>0</v>
      </c>
      <c r="T8">
        <v>1</v>
      </c>
      <c r="U8">
        <v>90.7</v>
      </c>
      <c r="V8">
        <v>9.3000000000000007</v>
      </c>
      <c r="W8">
        <v>0</v>
      </c>
      <c r="X8">
        <v>0</v>
      </c>
      <c r="Y8">
        <v>1</v>
      </c>
      <c r="Z8">
        <v>89.7</v>
      </c>
      <c r="AA8">
        <v>10.3</v>
      </c>
      <c r="AB8">
        <v>0</v>
      </c>
      <c r="AC8">
        <v>1</v>
      </c>
      <c r="AD8">
        <v>33.799999999999997</v>
      </c>
      <c r="AE8">
        <v>66.2</v>
      </c>
      <c r="AF8">
        <v>0</v>
      </c>
      <c r="AG8">
        <v>0</v>
      </c>
      <c r="AH8">
        <v>5.4</v>
      </c>
      <c r="AI8">
        <v>0</v>
      </c>
      <c r="AJ8">
        <v>94.6</v>
      </c>
      <c r="AK8">
        <v>29.9</v>
      </c>
      <c r="AL8">
        <v>32.4</v>
      </c>
      <c r="AM8">
        <v>37.700000000000003</v>
      </c>
      <c r="AN8">
        <v>20.100000000000001</v>
      </c>
      <c r="AO8">
        <v>56.9</v>
      </c>
      <c r="AP8">
        <v>1.5</v>
      </c>
      <c r="AQ8">
        <v>37.700000000000003</v>
      </c>
      <c r="AR8">
        <v>3.9</v>
      </c>
      <c r="AS8">
        <v>91.7</v>
      </c>
      <c r="AT8">
        <v>8.3000000000000007</v>
      </c>
      <c r="AU8">
        <v>96.6</v>
      </c>
      <c r="AV8">
        <v>3.4</v>
      </c>
      <c r="AW8">
        <v>17.2</v>
      </c>
      <c r="AX8">
        <v>8.9</v>
      </c>
      <c r="AY8">
        <v>3.9</v>
      </c>
      <c r="AZ8">
        <v>-30.4</v>
      </c>
      <c r="BA8">
        <v>23</v>
      </c>
      <c r="BC8">
        <v>10.1</v>
      </c>
      <c r="BD8">
        <v>2.8</v>
      </c>
      <c r="BE8">
        <v>63.8</v>
      </c>
      <c r="BF8">
        <v>12.8</v>
      </c>
      <c r="BG8" s="2">
        <v>71.034606202135379</v>
      </c>
      <c r="BH8" s="2">
        <v>66.864461040573062</v>
      </c>
      <c r="BI8" s="2">
        <v>28.965393797864618</v>
      </c>
      <c r="BJ8" s="2">
        <v>33.135538959426952</v>
      </c>
      <c r="BK8">
        <v>-6.8</v>
      </c>
      <c r="BL8">
        <v>-29.4</v>
      </c>
      <c r="BM8">
        <v>2.1</v>
      </c>
      <c r="BN8">
        <v>0</v>
      </c>
      <c r="BO8">
        <v>0</v>
      </c>
      <c r="BP8">
        <v>0</v>
      </c>
      <c r="BQ8">
        <v>-8.1999999999999993</v>
      </c>
      <c r="BR8">
        <v>0</v>
      </c>
      <c r="BS8">
        <v>0</v>
      </c>
      <c r="BT8">
        <v>0</v>
      </c>
      <c r="BU8">
        <v>-1.540885147442524</v>
      </c>
      <c r="BV8">
        <v>30.005200208008326</v>
      </c>
      <c r="BW8">
        <v>-10.112359550561798</v>
      </c>
      <c r="BX8">
        <v>0</v>
      </c>
      <c r="BY8">
        <v>0</v>
      </c>
      <c r="BZ8">
        <v>2</v>
      </c>
      <c r="CA8">
        <v>25.5</v>
      </c>
      <c r="CB8">
        <v>44.6</v>
      </c>
      <c r="CC8">
        <v>23</v>
      </c>
      <c r="CD8">
        <v>6.9</v>
      </c>
      <c r="CE8">
        <v>100</v>
      </c>
      <c r="CF8">
        <v>2.7</v>
      </c>
      <c r="CG8">
        <v>2.5</v>
      </c>
      <c r="CH8">
        <v>5.8</v>
      </c>
      <c r="CI8">
        <v>0.5</v>
      </c>
      <c r="CJ8">
        <v>16.7</v>
      </c>
      <c r="CK8">
        <v>48</v>
      </c>
      <c r="CL8">
        <v>99.5</v>
      </c>
      <c r="CM8">
        <v>0</v>
      </c>
      <c r="CN8">
        <v>0</v>
      </c>
      <c r="CO8">
        <v>0</v>
      </c>
      <c r="CP8">
        <v>0.5</v>
      </c>
      <c r="CQ8">
        <v>0</v>
      </c>
      <c r="CR8">
        <v>1.5</v>
      </c>
      <c r="CS8">
        <v>19.600000000000001</v>
      </c>
      <c r="CT8">
        <v>78.900000000000006</v>
      </c>
      <c r="CU8">
        <v>12.3</v>
      </c>
      <c r="CV8">
        <v>29.4</v>
      </c>
      <c r="CW8">
        <v>28.9</v>
      </c>
      <c r="CX8">
        <v>29.4</v>
      </c>
      <c r="CY8">
        <v>74.5</v>
      </c>
      <c r="CZ8">
        <v>25.5</v>
      </c>
      <c r="DA8">
        <v>79.400000000000006</v>
      </c>
      <c r="DB8">
        <v>20.599999999999998</v>
      </c>
      <c r="DC8" t="s">
        <v>109</v>
      </c>
      <c r="DD8" t="s">
        <v>109</v>
      </c>
      <c r="DE8" t="s">
        <v>109</v>
      </c>
      <c r="DF8" t="s">
        <v>109</v>
      </c>
      <c r="DG8" t="s">
        <v>109</v>
      </c>
      <c r="DH8" t="s">
        <v>109</v>
      </c>
      <c r="DI8" t="s">
        <v>109</v>
      </c>
      <c r="DJ8" t="s">
        <v>109</v>
      </c>
      <c r="DK8" t="s">
        <v>109</v>
      </c>
      <c r="DL8" t="s">
        <v>109</v>
      </c>
      <c r="DM8" t="s">
        <v>109</v>
      </c>
      <c r="DN8" t="s">
        <v>109</v>
      </c>
      <c r="DO8" t="s">
        <v>109</v>
      </c>
      <c r="DP8" t="s">
        <v>109</v>
      </c>
      <c r="DQ8" t="s">
        <v>109</v>
      </c>
      <c r="DR8" t="s">
        <v>109</v>
      </c>
      <c r="DS8" t="s">
        <v>109</v>
      </c>
      <c r="DT8" t="s">
        <v>109</v>
      </c>
      <c r="DU8" t="s">
        <v>109</v>
      </c>
      <c r="DV8" t="s">
        <v>109</v>
      </c>
      <c r="DW8" t="s">
        <v>109</v>
      </c>
      <c r="DX8" t="s">
        <v>109</v>
      </c>
      <c r="DY8" t="s">
        <v>109</v>
      </c>
      <c r="DZ8" t="s">
        <v>109</v>
      </c>
      <c r="EA8" t="s">
        <v>109</v>
      </c>
      <c r="EB8" t="s">
        <v>109</v>
      </c>
      <c r="EC8" t="s">
        <v>109</v>
      </c>
      <c r="ED8" t="s">
        <v>109</v>
      </c>
      <c r="EE8" t="s">
        <v>109</v>
      </c>
      <c r="EF8" t="s">
        <v>109</v>
      </c>
      <c r="EG8" t="s">
        <v>109</v>
      </c>
      <c r="EH8" t="s">
        <v>109</v>
      </c>
      <c r="EI8" s="1">
        <v>4839.1780973479072</v>
      </c>
      <c r="EK8" t="s">
        <v>109</v>
      </c>
      <c r="EL8">
        <v>12.1</v>
      </c>
      <c r="EM8" t="s">
        <v>109</v>
      </c>
      <c r="EN8" t="s">
        <v>109</v>
      </c>
      <c r="EO8" t="s">
        <v>109</v>
      </c>
      <c r="EP8" t="s">
        <v>109</v>
      </c>
      <c r="EQ8">
        <f>VLOOKUP($D8,CADRE,16,0)</f>
        <v>244909</v>
      </c>
      <c r="ER8">
        <f>VLOOKUP($D8,CADRE,17,0)</f>
        <v>24222</v>
      </c>
      <c r="ES8">
        <f>VLOOKUP($D8,CADRE,18,0)</f>
        <v>0</v>
      </c>
      <c r="ET8">
        <f>VLOOKUP($D8,CADRE,19,0)</f>
        <v>0</v>
      </c>
      <c r="EU8">
        <f>VLOOKUP($D8,CADRE,20,0)</f>
        <v>0</v>
      </c>
      <c r="EV8">
        <f>VLOOKUP($D8,CADRE,21,0)</f>
        <v>0</v>
      </c>
      <c r="EW8" t="str">
        <f>VLOOKUP($D8,CADRE,2,0)</f>
        <v>Chad</v>
      </c>
    </row>
    <row r="9" spans="1:153" x14ac:dyDescent="0.25">
      <c r="A9" t="s">
        <v>118</v>
      </c>
      <c r="B9" t="s">
        <v>121</v>
      </c>
      <c r="C9" s="6">
        <v>273395</v>
      </c>
      <c r="D9" s="5" t="s">
        <v>206</v>
      </c>
      <c r="E9">
        <v>3.4</v>
      </c>
      <c r="F9">
        <v>13.1</v>
      </c>
      <c r="G9">
        <v>83.5</v>
      </c>
      <c r="H9">
        <v>1</v>
      </c>
      <c r="I9">
        <f t="shared" si="0"/>
        <v>93.6</v>
      </c>
      <c r="J9">
        <v>4.9000000000000004</v>
      </c>
      <c r="K9">
        <v>0</v>
      </c>
      <c r="L9">
        <v>0</v>
      </c>
      <c r="M9">
        <v>1.5</v>
      </c>
      <c r="N9">
        <v>1</v>
      </c>
      <c r="O9">
        <v>93.2</v>
      </c>
      <c r="P9">
        <v>3.9</v>
      </c>
      <c r="Q9">
        <v>1.9</v>
      </c>
      <c r="R9">
        <v>1</v>
      </c>
      <c r="S9">
        <v>0</v>
      </c>
      <c r="T9">
        <v>1</v>
      </c>
      <c r="U9">
        <v>83.5</v>
      </c>
      <c r="V9">
        <v>15.5</v>
      </c>
      <c r="W9">
        <v>1</v>
      </c>
      <c r="X9">
        <v>0</v>
      </c>
      <c r="Y9">
        <v>1</v>
      </c>
      <c r="Z9">
        <v>85.9</v>
      </c>
      <c r="AA9">
        <v>14.1</v>
      </c>
      <c r="AB9">
        <v>0</v>
      </c>
      <c r="AC9">
        <v>1</v>
      </c>
      <c r="AD9">
        <v>43.7</v>
      </c>
      <c r="AE9">
        <v>56.3</v>
      </c>
      <c r="AF9">
        <v>0</v>
      </c>
      <c r="AG9">
        <v>1.5</v>
      </c>
      <c r="AH9">
        <v>3.4</v>
      </c>
      <c r="AI9">
        <v>1</v>
      </c>
      <c r="AJ9">
        <v>94.2</v>
      </c>
      <c r="AK9">
        <v>34.5</v>
      </c>
      <c r="AL9">
        <v>24.8</v>
      </c>
      <c r="AM9">
        <v>40.799999999999997</v>
      </c>
      <c r="AN9">
        <v>21.8</v>
      </c>
      <c r="AO9">
        <v>40.799999999999997</v>
      </c>
      <c r="AP9">
        <v>11.7</v>
      </c>
      <c r="AQ9">
        <v>45.1</v>
      </c>
      <c r="AR9">
        <v>2.4</v>
      </c>
      <c r="AS9">
        <v>87.9</v>
      </c>
      <c r="AT9">
        <v>12.1</v>
      </c>
      <c r="AU9">
        <v>96.6</v>
      </c>
      <c r="AV9">
        <v>3.4</v>
      </c>
      <c r="AW9">
        <v>17.2</v>
      </c>
      <c r="AX9">
        <v>8.9</v>
      </c>
      <c r="AY9">
        <v>3.9</v>
      </c>
      <c r="AZ9">
        <v>-30.4</v>
      </c>
      <c r="BA9">
        <v>23</v>
      </c>
      <c r="BC9">
        <v>10.1</v>
      </c>
      <c r="BD9">
        <v>2.8</v>
      </c>
      <c r="BE9">
        <v>63.8</v>
      </c>
      <c r="BF9">
        <v>12.8</v>
      </c>
      <c r="BG9" s="2">
        <v>72.615036795166816</v>
      </c>
      <c r="BH9" s="2">
        <v>69.166050046861329</v>
      </c>
      <c r="BI9" s="2">
        <v>27.384963204833209</v>
      </c>
      <c r="BJ9" s="2">
        <v>30.833949953138678</v>
      </c>
      <c r="BK9">
        <v>17.399999999999999</v>
      </c>
      <c r="BL9">
        <v>5.0999999999999996</v>
      </c>
      <c r="BM9">
        <v>-11.9</v>
      </c>
      <c r="BN9">
        <v>0</v>
      </c>
      <c r="BO9">
        <v>0</v>
      </c>
      <c r="BP9">
        <v>-13</v>
      </c>
      <c r="BQ9">
        <v>-14.4</v>
      </c>
      <c r="BR9">
        <v>-25.885561996386038</v>
      </c>
      <c r="BS9">
        <v>-17.160218983212228</v>
      </c>
      <c r="BT9">
        <v>-1.2212733632182162</v>
      </c>
      <c r="BU9">
        <v>-27.091898045664419</v>
      </c>
      <c r="BV9">
        <v>-18.489405331510589</v>
      </c>
      <c r="BW9">
        <v>-2.8240252897787217</v>
      </c>
      <c r="BX9">
        <v>0</v>
      </c>
      <c r="BY9">
        <v>0</v>
      </c>
      <c r="BZ9">
        <v>1.9</v>
      </c>
      <c r="CA9">
        <v>20.399999999999999</v>
      </c>
      <c r="CB9">
        <v>30.6</v>
      </c>
      <c r="CC9">
        <v>27.2</v>
      </c>
      <c r="CD9">
        <v>21.8</v>
      </c>
      <c r="CE9">
        <v>88.800000000000011</v>
      </c>
      <c r="CF9">
        <v>2.7</v>
      </c>
      <c r="CG9">
        <v>2.4</v>
      </c>
      <c r="CH9">
        <v>5.6</v>
      </c>
      <c r="CI9">
        <v>0</v>
      </c>
      <c r="CJ9">
        <v>31.6</v>
      </c>
      <c r="CK9">
        <v>35.4</v>
      </c>
      <c r="CL9">
        <v>99</v>
      </c>
      <c r="CM9">
        <v>0</v>
      </c>
      <c r="CN9">
        <v>0</v>
      </c>
      <c r="CO9">
        <v>0</v>
      </c>
      <c r="CP9">
        <v>1</v>
      </c>
      <c r="CQ9">
        <v>0</v>
      </c>
      <c r="CR9">
        <v>1.5</v>
      </c>
      <c r="CS9">
        <v>22.8</v>
      </c>
      <c r="CT9">
        <v>75.7</v>
      </c>
      <c r="CU9">
        <v>12.6</v>
      </c>
      <c r="CV9">
        <v>31.6</v>
      </c>
      <c r="CW9">
        <v>26.7</v>
      </c>
      <c r="CX9">
        <v>29.1</v>
      </c>
      <c r="CY9">
        <v>79.599999999999994</v>
      </c>
      <c r="CZ9">
        <v>20.399999999999999</v>
      </c>
      <c r="DA9">
        <v>62.6</v>
      </c>
      <c r="DB9">
        <v>37.4</v>
      </c>
      <c r="DC9" t="s">
        <v>109</v>
      </c>
      <c r="DD9" t="s">
        <v>109</v>
      </c>
      <c r="DE9" t="s">
        <v>109</v>
      </c>
      <c r="DF9" t="s">
        <v>109</v>
      </c>
      <c r="DG9" t="s">
        <v>109</v>
      </c>
      <c r="DH9" t="s">
        <v>109</v>
      </c>
      <c r="DI9" t="s">
        <v>109</v>
      </c>
      <c r="DJ9" t="s">
        <v>109</v>
      </c>
      <c r="DK9" t="s">
        <v>109</v>
      </c>
      <c r="DL9" t="s">
        <v>109</v>
      </c>
      <c r="DM9" t="s">
        <v>109</v>
      </c>
      <c r="DN9" t="s">
        <v>109</v>
      </c>
      <c r="DO9" t="s">
        <v>109</v>
      </c>
      <c r="DP9" t="s">
        <v>109</v>
      </c>
      <c r="DQ9" t="s">
        <v>109</v>
      </c>
      <c r="DR9" t="s">
        <v>109</v>
      </c>
      <c r="DS9" t="s">
        <v>109</v>
      </c>
      <c r="DT9" t="s">
        <v>109</v>
      </c>
      <c r="DU9" t="s">
        <v>109</v>
      </c>
      <c r="DV9" t="s">
        <v>109</v>
      </c>
      <c r="DW9" t="s">
        <v>109</v>
      </c>
      <c r="DX9" t="s">
        <v>109</v>
      </c>
      <c r="DY9" t="s">
        <v>109</v>
      </c>
      <c r="DZ9" t="s">
        <v>109</v>
      </c>
      <c r="EA9" t="s">
        <v>109</v>
      </c>
      <c r="EB9" t="s">
        <v>109</v>
      </c>
      <c r="EC9" t="s">
        <v>109</v>
      </c>
      <c r="ED9" t="s">
        <v>109</v>
      </c>
      <c r="EE9" t="s">
        <v>109</v>
      </c>
      <c r="EF9" t="s">
        <v>109</v>
      </c>
      <c r="EG9" t="s">
        <v>109</v>
      </c>
      <c r="EH9" t="s">
        <v>109</v>
      </c>
      <c r="EI9" s="1">
        <v>4839.1780973479072</v>
      </c>
      <c r="EK9" t="s">
        <v>109</v>
      </c>
      <c r="EL9">
        <v>12.1</v>
      </c>
      <c r="EM9" t="s">
        <v>109</v>
      </c>
      <c r="EN9" t="s">
        <v>109</v>
      </c>
      <c r="EO9" t="s">
        <v>109</v>
      </c>
      <c r="EP9" t="s">
        <v>109</v>
      </c>
      <c r="EQ9">
        <f>VLOOKUP($D9,CADRE,16,0)</f>
        <v>240588</v>
      </c>
      <c r="ER9">
        <f>VLOOKUP($D9,CADRE,17,0)</f>
        <v>32807</v>
      </c>
      <c r="ES9">
        <f>VLOOKUP($D9,CADRE,18,0)</f>
        <v>0</v>
      </c>
      <c r="ET9">
        <f>VLOOKUP($D9,CADRE,19,0)</f>
        <v>0</v>
      </c>
      <c r="EU9">
        <f>VLOOKUP($D9,CADRE,20,0)</f>
        <v>0</v>
      </c>
      <c r="EV9">
        <f>VLOOKUP($D9,CADRE,21,0)</f>
        <v>0</v>
      </c>
      <c r="EW9" t="str">
        <f>VLOOKUP($D9,CADRE,2,0)</f>
        <v>Chad</v>
      </c>
    </row>
    <row r="10" spans="1:153" x14ac:dyDescent="0.25">
      <c r="A10" t="s">
        <v>128</v>
      </c>
      <c r="B10" t="s">
        <v>128</v>
      </c>
      <c r="C10" s="6">
        <v>253745</v>
      </c>
      <c r="D10" s="4" t="s">
        <v>210</v>
      </c>
      <c r="E10">
        <v>14.1</v>
      </c>
      <c r="F10">
        <v>29.3</v>
      </c>
      <c r="G10">
        <v>56.6</v>
      </c>
      <c r="H10">
        <v>3</v>
      </c>
      <c r="I10">
        <f t="shared" si="0"/>
        <v>83.899999999999991</v>
      </c>
      <c r="J10">
        <v>11.2</v>
      </c>
      <c r="K10">
        <v>4.9000000000000004</v>
      </c>
      <c r="L10">
        <v>0</v>
      </c>
      <c r="M10">
        <v>0</v>
      </c>
      <c r="N10">
        <v>1</v>
      </c>
      <c r="O10">
        <v>98.5</v>
      </c>
      <c r="P10">
        <v>1.5</v>
      </c>
      <c r="Q10">
        <v>0</v>
      </c>
      <c r="R10">
        <v>0</v>
      </c>
      <c r="S10">
        <v>0</v>
      </c>
      <c r="T10">
        <v>1</v>
      </c>
      <c r="U10">
        <v>91.2</v>
      </c>
      <c r="V10">
        <v>3.9</v>
      </c>
      <c r="W10">
        <v>4.9000000000000004</v>
      </c>
      <c r="X10">
        <v>0</v>
      </c>
      <c r="Y10">
        <v>1</v>
      </c>
      <c r="Z10">
        <v>86.8</v>
      </c>
      <c r="AA10">
        <v>13.2</v>
      </c>
      <c r="AB10">
        <v>0</v>
      </c>
      <c r="AC10">
        <v>1</v>
      </c>
      <c r="AD10">
        <v>37.1</v>
      </c>
      <c r="AE10">
        <v>62.9</v>
      </c>
      <c r="AF10">
        <v>0.5</v>
      </c>
      <c r="AG10">
        <v>0.5</v>
      </c>
      <c r="AH10">
        <v>5.4</v>
      </c>
      <c r="AI10">
        <v>1</v>
      </c>
      <c r="AJ10">
        <v>92.7</v>
      </c>
      <c r="AK10">
        <v>12.7</v>
      </c>
      <c r="AL10">
        <v>64.900000000000006</v>
      </c>
      <c r="AM10">
        <v>22.4</v>
      </c>
      <c r="AN10">
        <v>26.8</v>
      </c>
      <c r="AO10">
        <v>77.099999999999994</v>
      </c>
      <c r="AP10">
        <v>0.5</v>
      </c>
      <c r="AQ10">
        <v>22.4</v>
      </c>
      <c r="AR10">
        <v>0</v>
      </c>
      <c r="AS10">
        <v>98</v>
      </c>
      <c r="AT10">
        <v>2</v>
      </c>
      <c r="AU10">
        <v>100</v>
      </c>
      <c r="AV10">
        <v>0</v>
      </c>
      <c r="AW10">
        <v>3.7</v>
      </c>
      <c r="AX10">
        <v>0.6</v>
      </c>
      <c r="AY10">
        <v>13.7</v>
      </c>
      <c r="AZ10">
        <v>22.8</v>
      </c>
      <c r="BA10">
        <v>12.8</v>
      </c>
      <c r="BC10">
        <v>6.4</v>
      </c>
      <c r="BD10">
        <v>3.8</v>
      </c>
      <c r="BE10">
        <v>59.3</v>
      </c>
      <c r="BF10">
        <v>3.1</v>
      </c>
      <c r="BG10" s="2">
        <v>67.076630184218871</v>
      </c>
      <c r="BH10" s="2">
        <v>52.648304354660517</v>
      </c>
      <c r="BI10" s="2">
        <v>32.923369815781143</v>
      </c>
      <c r="BJ10" s="2">
        <v>47.351695645339476</v>
      </c>
      <c r="BK10">
        <v>-12.4</v>
      </c>
      <c r="BL10">
        <v>-47.1</v>
      </c>
      <c r="BM10">
        <v>0</v>
      </c>
      <c r="BN10">
        <v>0</v>
      </c>
      <c r="BO10">
        <v>-15.9</v>
      </c>
      <c r="BP10">
        <v>-12.5</v>
      </c>
      <c r="BQ10">
        <v>0</v>
      </c>
      <c r="BR10">
        <v>-5.2772980234123607E-2</v>
      </c>
      <c r="BS10">
        <v>65.439745880484409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58.197083517454701</v>
      </c>
      <c r="BZ10">
        <v>2</v>
      </c>
      <c r="CA10">
        <v>51.7</v>
      </c>
      <c r="CB10">
        <v>31.7</v>
      </c>
      <c r="CC10">
        <v>14.1</v>
      </c>
      <c r="CD10">
        <v>2.4</v>
      </c>
      <c r="CE10">
        <v>55.599999999999994</v>
      </c>
      <c r="CF10">
        <v>2.9</v>
      </c>
      <c r="CG10">
        <v>2.6</v>
      </c>
      <c r="CH10">
        <v>5.2</v>
      </c>
      <c r="CI10">
        <v>0</v>
      </c>
      <c r="CJ10">
        <v>73.7</v>
      </c>
      <c r="CK10">
        <v>23.9</v>
      </c>
      <c r="CL10">
        <v>99.5</v>
      </c>
      <c r="CM10">
        <v>0</v>
      </c>
      <c r="CN10">
        <v>0</v>
      </c>
      <c r="CO10">
        <v>0</v>
      </c>
      <c r="CP10">
        <v>0.5</v>
      </c>
      <c r="CQ10">
        <v>0</v>
      </c>
      <c r="CR10">
        <v>16.600000000000001</v>
      </c>
      <c r="CS10">
        <v>9.8000000000000007</v>
      </c>
      <c r="CT10">
        <v>73.7</v>
      </c>
      <c r="CU10">
        <v>14.1</v>
      </c>
      <c r="CV10">
        <v>33.200000000000003</v>
      </c>
      <c r="CW10">
        <v>31.7</v>
      </c>
      <c r="CX10">
        <v>21</v>
      </c>
      <c r="CY10">
        <v>48.3</v>
      </c>
      <c r="CZ10">
        <v>51.7</v>
      </c>
      <c r="DA10">
        <v>16.100000000000001</v>
      </c>
      <c r="DB10">
        <v>83.899999999999991</v>
      </c>
      <c r="DC10" t="s">
        <v>109</v>
      </c>
      <c r="DD10" t="s">
        <v>109</v>
      </c>
      <c r="DE10" t="s">
        <v>109</v>
      </c>
      <c r="DF10" t="s">
        <v>109</v>
      </c>
      <c r="DG10" t="s">
        <v>109</v>
      </c>
      <c r="DH10" t="s">
        <v>109</v>
      </c>
      <c r="DI10" t="s">
        <v>109</v>
      </c>
      <c r="DJ10" t="s">
        <v>109</v>
      </c>
      <c r="DK10" t="s">
        <v>109</v>
      </c>
      <c r="DL10" t="s">
        <v>109</v>
      </c>
      <c r="DM10" t="s">
        <v>109</v>
      </c>
      <c r="DN10" t="s">
        <v>109</v>
      </c>
      <c r="DO10" t="s">
        <v>109</v>
      </c>
      <c r="DP10" t="s">
        <v>109</v>
      </c>
      <c r="DQ10" t="s">
        <v>109</v>
      </c>
      <c r="DR10" t="s">
        <v>109</v>
      </c>
      <c r="DS10" t="s">
        <v>109</v>
      </c>
      <c r="DT10" t="s">
        <v>109</v>
      </c>
      <c r="DU10" t="s">
        <v>109</v>
      </c>
      <c r="DV10" t="s">
        <v>109</v>
      </c>
      <c r="DW10" t="s">
        <v>109</v>
      </c>
      <c r="DX10" t="s">
        <v>109</v>
      </c>
      <c r="DY10" t="s">
        <v>109</v>
      </c>
      <c r="DZ10" t="s">
        <v>109</v>
      </c>
      <c r="EA10" t="s">
        <v>109</v>
      </c>
      <c r="EB10" t="s">
        <v>109</v>
      </c>
      <c r="EC10" t="s">
        <v>109</v>
      </c>
      <c r="ED10" t="s">
        <v>109</v>
      </c>
      <c r="EE10" t="s">
        <v>109</v>
      </c>
      <c r="EF10" t="s">
        <v>109</v>
      </c>
      <c r="EG10" t="s">
        <v>109</v>
      </c>
      <c r="EH10" t="s">
        <v>109</v>
      </c>
      <c r="EI10" s="1">
        <v>2274.758108862331</v>
      </c>
      <c r="EK10" t="s">
        <v>109</v>
      </c>
      <c r="EL10">
        <v>13.9</v>
      </c>
      <c r="EM10" t="s">
        <v>109</v>
      </c>
      <c r="EN10" t="s">
        <v>109</v>
      </c>
      <c r="EO10" t="s">
        <v>109</v>
      </c>
      <c r="EP10" t="s">
        <v>109</v>
      </c>
      <c r="EQ10">
        <f>VLOOKUP($D10,CADRE,16,0)</f>
        <v>172547</v>
      </c>
      <c r="ER10">
        <f>VLOOKUP($D10,CADRE,17,0)</f>
        <v>50749</v>
      </c>
      <c r="ES10">
        <f>VLOOKUP($D10,CADRE,18,0)</f>
        <v>22837</v>
      </c>
      <c r="ET10">
        <f>VLOOKUP($D10,CADRE,19,0)</f>
        <v>7612</v>
      </c>
      <c r="EU10">
        <f>VLOOKUP($D10,CADRE,20,0)</f>
        <v>0</v>
      </c>
      <c r="EV10">
        <f>VLOOKUP($D10,CADRE,21,0)</f>
        <v>30449</v>
      </c>
      <c r="EW10" t="str">
        <f>VLOOKUP($D10,CADRE,2,0)</f>
        <v>Chad</v>
      </c>
    </row>
    <row r="11" spans="1:153" x14ac:dyDescent="0.25">
      <c r="A11" t="s">
        <v>128</v>
      </c>
      <c r="B11" t="s">
        <v>129</v>
      </c>
      <c r="C11" s="6">
        <v>246346</v>
      </c>
      <c r="D11" s="5" t="s">
        <v>211</v>
      </c>
      <c r="E11">
        <v>15.1</v>
      </c>
      <c r="F11">
        <v>27.3</v>
      </c>
      <c r="G11">
        <v>57.6</v>
      </c>
      <c r="H11">
        <v>3</v>
      </c>
      <c r="I11">
        <f t="shared" si="0"/>
        <v>73.099999999999994</v>
      </c>
      <c r="J11">
        <v>19</v>
      </c>
      <c r="K11">
        <v>5.4</v>
      </c>
      <c r="L11">
        <v>1.5</v>
      </c>
      <c r="M11">
        <v>1</v>
      </c>
      <c r="N11">
        <v>2</v>
      </c>
      <c r="O11">
        <v>93.7</v>
      </c>
      <c r="P11">
        <v>5.4</v>
      </c>
      <c r="Q11">
        <v>1</v>
      </c>
      <c r="R11">
        <v>0</v>
      </c>
      <c r="S11">
        <v>0</v>
      </c>
      <c r="T11">
        <v>1</v>
      </c>
      <c r="U11">
        <v>81.5</v>
      </c>
      <c r="V11">
        <v>11.2</v>
      </c>
      <c r="W11">
        <v>6.8</v>
      </c>
      <c r="X11">
        <v>0.5</v>
      </c>
      <c r="Y11">
        <v>1</v>
      </c>
      <c r="Z11">
        <v>80</v>
      </c>
      <c r="AA11">
        <v>19</v>
      </c>
      <c r="AB11">
        <v>1</v>
      </c>
      <c r="AC11">
        <v>2</v>
      </c>
      <c r="AD11">
        <v>54.6</v>
      </c>
      <c r="AE11">
        <v>45.4</v>
      </c>
      <c r="AF11">
        <v>0</v>
      </c>
      <c r="AG11">
        <v>0.5</v>
      </c>
      <c r="AH11">
        <v>3.9</v>
      </c>
      <c r="AI11">
        <v>0</v>
      </c>
      <c r="AJ11">
        <v>95.6</v>
      </c>
      <c r="AK11">
        <v>30.2</v>
      </c>
      <c r="AL11">
        <v>47.8</v>
      </c>
      <c r="AM11">
        <v>22</v>
      </c>
      <c r="AN11">
        <v>29.8</v>
      </c>
      <c r="AO11">
        <v>64.400000000000006</v>
      </c>
      <c r="AP11">
        <v>4.4000000000000004</v>
      </c>
      <c r="AQ11">
        <v>29.8</v>
      </c>
      <c r="AR11">
        <v>1.5</v>
      </c>
      <c r="AS11">
        <v>94.1</v>
      </c>
      <c r="AT11">
        <v>5.9</v>
      </c>
      <c r="AU11">
        <v>98</v>
      </c>
      <c r="AV11">
        <v>2</v>
      </c>
      <c r="AW11">
        <v>3.7</v>
      </c>
      <c r="AX11">
        <v>0.6</v>
      </c>
      <c r="AY11">
        <v>13.7</v>
      </c>
      <c r="AZ11">
        <v>22.8</v>
      </c>
      <c r="BA11">
        <v>12.8</v>
      </c>
      <c r="BC11">
        <v>6.4</v>
      </c>
      <c r="BD11">
        <v>3.8</v>
      </c>
      <c r="BE11">
        <v>59.3</v>
      </c>
      <c r="BF11">
        <v>3.1</v>
      </c>
      <c r="BG11" s="2">
        <v>50.321039476946574</v>
      </c>
      <c r="BH11" s="2">
        <v>52.008701261675554</v>
      </c>
      <c r="BI11" s="2">
        <v>49.678960523053426</v>
      </c>
      <c r="BJ11" s="2">
        <v>47.991298738324446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1.8</v>
      </c>
      <c r="CA11">
        <v>29.8</v>
      </c>
      <c r="CB11">
        <v>41.5</v>
      </c>
      <c r="CC11">
        <v>18</v>
      </c>
      <c r="CD11">
        <v>10.7</v>
      </c>
      <c r="CE11">
        <v>50.2</v>
      </c>
      <c r="CF11">
        <v>3</v>
      </c>
      <c r="CG11">
        <v>2.5</v>
      </c>
      <c r="CH11">
        <v>5.3</v>
      </c>
      <c r="CI11">
        <v>0.5</v>
      </c>
      <c r="CJ11">
        <v>87.8</v>
      </c>
      <c r="CK11">
        <v>4.9000000000000004</v>
      </c>
      <c r="CL11">
        <v>100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6.8</v>
      </c>
      <c r="CS11">
        <v>5.9</v>
      </c>
      <c r="CT11">
        <v>87.3</v>
      </c>
      <c r="CU11">
        <v>13.2</v>
      </c>
      <c r="CV11">
        <v>38.5</v>
      </c>
      <c r="CW11">
        <v>26.8</v>
      </c>
      <c r="CX11">
        <v>21.5</v>
      </c>
      <c r="CY11">
        <v>70.2</v>
      </c>
      <c r="CZ11">
        <v>29.8</v>
      </c>
      <c r="DA11">
        <v>46.300000000000004</v>
      </c>
      <c r="DB11">
        <v>53.7</v>
      </c>
      <c r="DC11" t="s">
        <v>109</v>
      </c>
      <c r="DD11" t="s">
        <v>109</v>
      </c>
      <c r="DE11" t="s">
        <v>109</v>
      </c>
      <c r="DF11" t="s">
        <v>109</v>
      </c>
      <c r="DG11" t="s">
        <v>109</v>
      </c>
      <c r="DH11" t="s">
        <v>109</v>
      </c>
      <c r="DI11" t="s">
        <v>109</v>
      </c>
      <c r="DJ11" t="s">
        <v>109</v>
      </c>
      <c r="DK11" t="s">
        <v>109</v>
      </c>
      <c r="DL11" t="s">
        <v>109</v>
      </c>
      <c r="DM11" t="s">
        <v>109</v>
      </c>
      <c r="DN11" t="s">
        <v>109</v>
      </c>
      <c r="DO11" t="s">
        <v>109</v>
      </c>
      <c r="DP11" t="s">
        <v>109</v>
      </c>
      <c r="DQ11" t="s">
        <v>109</v>
      </c>
      <c r="DR11" t="s">
        <v>109</v>
      </c>
      <c r="DS11" t="s">
        <v>109</v>
      </c>
      <c r="DT11" t="s">
        <v>109</v>
      </c>
      <c r="DU11" t="s">
        <v>109</v>
      </c>
      <c r="DV11" t="s">
        <v>109</v>
      </c>
      <c r="DW11" t="s">
        <v>109</v>
      </c>
      <c r="DX11" t="s">
        <v>109</v>
      </c>
      <c r="DY11" t="s">
        <v>109</v>
      </c>
      <c r="DZ11" t="s">
        <v>109</v>
      </c>
      <c r="EA11" t="s">
        <v>109</v>
      </c>
      <c r="EB11" t="s">
        <v>109</v>
      </c>
      <c r="EC11" t="s">
        <v>109</v>
      </c>
      <c r="ED11" t="s">
        <v>109</v>
      </c>
      <c r="EE11" t="s">
        <v>109</v>
      </c>
      <c r="EF11" t="s">
        <v>109</v>
      </c>
      <c r="EG11" t="s">
        <v>109</v>
      </c>
      <c r="EH11" t="s">
        <v>109</v>
      </c>
      <c r="EI11" s="1">
        <v>2274.758108862331</v>
      </c>
      <c r="EK11" t="s">
        <v>109</v>
      </c>
      <c r="EL11">
        <v>13.9</v>
      </c>
      <c r="EM11" t="s">
        <v>109</v>
      </c>
      <c r="EN11" t="s">
        <v>109</v>
      </c>
      <c r="EO11" t="s">
        <v>109</v>
      </c>
      <c r="EP11" t="s">
        <v>109</v>
      </c>
      <c r="EQ11">
        <f>VLOOKUP($D11,CADRE,16,0)</f>
        <v>140417</v>
      </c>
      <c r="ER11">
        <f>VLOOKUP($D11,CADRE,17,0)</f>
        <v>64050</v>
      </c>
      <c r="ES11">
        <f>VLOOKUP($D11,CADRE,18,0)</f>
        <v>36952</v>
      </c>
      <c r="ET11">
        <f>VLOOKUP($D11,CADRE,19,0)</f>
        <v>4927</v>
      </c>
      <c r="EU11">
        <f>VLOOKUP($D11,CADRE,20,0)</f>
        <v>0</v>
      </c>
      <c r="EV11">
        <f>VLOOKUP($D11,CADRE,21,0)</f>
        <v>41879</v>
      </c>
      <c r="EW11" t="str">
        <f>VLOOKUP($D11,CADRE,2,0)</f>
        <v>Chad</v>
      </c>
    </row>
    <row r="12" spans="1:153" x14ac:dyDescent="0.25">
      <c r="A12" t="s">
        <v>128</v>
      </c>
      <c r="B12" t="s">
        <v>130</v>
      </c>
      <c r="C12" s="6">
        <v>152400</v>
      </c>
      <c r="D12" s="5" t="s">
        <v>212</v>
      </c>
      <c r="E12">
        <v>10.6</v>
      </c>
      <c r="F12">
        <v>29.3</v>
      </c>
      <c r="G12">
        <v>60.1</v>
      </c>
      <c r="H12">
        <v>3</v>
      </c>
      <c r="I12">
        <f t="shared" si="0"/>
        <v>80.3</v>
      </c>
      <c r="J12">
        <v>15.2</v>
      </c>
      <c r="K12">
        <v>4.5</v>
      </c>
      <c r="L12">
        <v>0</v>
      </c>
      <c r="M12">
        <v>0</v>
      </c>
      <c r="N12">
        <v>1</v>
      </c>
      <c r="O12">
        <v>95.5</v>
      </c>
      <c r="P12">
        <v>3.5</v>
      </c>
      <c r="Q12">
        <v>1</v>
      </c>
      <c r="R12">
        <v>0</v>
      </c>
      <c r="S12">
        <v>0</v>
      </c>
      <c r="T12">
        <v>1</v>
      </c>
      <c r="U12">
        <v>84.8</v>
      </c>
      <c r="V12">
        <v>10.6</v>
      </c>
      <c r="W12">
        <v>4.5</v>
      </c>
      <c r="X12">
        <v>0</v>
      </c>
      <c r="Y12">
        <v>1</v>
      </c>
      <c r="Z12">
        <v>93.4</v>
      </c>
      <c r="AA12">
        <v>6.6</v>
      </c>
      <c r="AB12">
        <v>0</v>
      </c>
      <c r="AC12">
        <v>1</v>
      </c>
      <c r="AD12">
        <v>48</v>
      </c>
      <c r="AE12">
        <v>52</v>
      </c>
      <c r="AF12">
        <v>0</v>
      </c>
      <c r="AG12">
        <v>0</v>
      </c>
      <c r="AH12">
        <v>1</v>
      </c>
      <c r="AI12">
        <v>2</v>
      </c>
      <c r="AJ12">
        <v>97</v>
      </c>
      <c r="AK12">
        <v>34.799999999999997</v>
      </c>
      <c r="AL12">
        <v>41.9</v>
      </c>
      <c r="AM12">
        <v>23.2</v>
      </c>
      <c r="AN12">
        <v>34.299999999999997</v>
      </c>
      <c r="AO12">
        <v>51.5</v>
      </c>
      <c r="AP12">
        <v>1</v>
      </c>
      <c r="AQ12">
        <v>44.4</v>
      </c>
      <c r="AR12">
        <v>3</v>
      </c>
      <c r="AS12">
        <v>92.4</v>
      </c>
      <c r="AT12">
        <v>7.6</v>
      </c>
      <c r="AU12">
        <v>99.5</v>
      </c>
      <c r="AV12">
        <v>0.5</v>
      </c>
      <c r="AW12">
        <v>3.7</v>
      </c>
      <c r="AX12">
        <v>0.6</v>
      </c>
      <c r="AY12">
        <v>13.7</v>
      </c>
      <c r="AZ12">
        <v>22.8</v>
      </c>
      <c r="BA12">
        <v>12.8</v>
      </c>
      <c r="BC12">
        <v>6.4</v>
      </c>
      <c r="BD12">
        <v>3.8</v>
      </c>
      <c r="BE12">
        <v>59.3</v>
      </c>
      <c r="BF12">
        <v>3.1</v>
      </c>
      <c r="BG12" s="2">
        <v>69.916901050201119</v>
      </c>
      <c r="BH12" s="2">
        <v>60.292783980098456</v>
      </c>
      <c r="BI12" s="2">
        <v>30.083098949798885</v>
      </c>
      <c r="BJ12" s="2">
        <v>39.707216019901551</v>
      </c>
      <c r="BK12">
        <v>0</v>
      </c>
      <c r="BL12">
        <v>0</v>
      </c>
      <c r="BM12">
        <v>-10.4</v>
      </c>
      <c r="BN12">
        <v>0</v>
      </c>
      <c r="BO12">
        <v>0</v>
      </c>
      <c r="BP12">
        <v>-0.3</v>
      </c>
      <c r="BQ12">
        <v>-4.5</v>
      </c>
      <c r="BR12">
        <v>0</v>
      </c>
      <c r="BS12">
        <v>0</v>
      </c>
      <c r="BT12">
        <v>11.320007916089443</v>
      </c>
      <c r="BU12">
        <v>0</v>
      </c>
      <c r="BV12">
        <v>0</v>
      </c>
      <c r="BW12">
        <v>6.5670094184740417</v>
      </c>
      <c r="BX12">
        <v>0</v>
      </c>
      <c r="BY12">
        <v>0</v>
      </c>
      <c r="BZ12">
        <v>1.9</v>
      </c>
      <c r="CA12">
        <v>18.7</v>
      </c>
      <c r="CB12">
        <v>47.5</v>
      </c>
      <c r="CC12">
        <v>22.7</v>
      </c>
      <c r="CD12">
        <v>11.1</v>
      </c>
      <c r="CE12">
        <v>65.7</v>
      </c>
      <c r="CF12">
        <v>3.1</v>
      </c>
      <c r="CG12">
        <v>2.6</v>
      </c>
      <c r="CH12">
        <v>5.6</v>
      </c>
      <c r="CI12">
        <v>0</v>
      </c>
      <c r="CJ12">
        <v>84.3</v>
      </c>
      <c r="CK12">
        <v>1.5</v>
      </c>
      <c r="CL12">
        <v>99.5</v>
      </c>
      <c r="CM12">
        <v>0</v>
      </c>
      <c r="CN12">
        <v>0</v>
      </c>
      <c r="CO12">
        <v>0</v>
      </c>
      <c r="CP12">
        <v>0.5</v>
      </c>
      <c r="CQ12">
        <v>0</v>
      </c>
      <c r="CR12">
        <v>8.1</v>
      </c>
      <c r="CS12">
        <v>11.1</v>
      </c>
      <c r="CT12">
        <v>80.8</v>
      </c>
      <c r="CU12">
        <v>8.6</v>
      </c>
      <c r="CV12">
        <v>26.3</v>
      </c>
      <c r="CW12">
        <v>27.3</v>
      </c>
      <c r="CX12">
        <v>37.9</v>
      </c>
      <c r="CY12">
        <v>81.3</v>
      </c>
      <c r="CZ12">
        <v>18.7</v>
      </c>
      <c r="DA12">
        <v>76.3</v>
      </c>
      <c r="DB12">
        <v>23.7</v>
      </c>
      <c r="DC12" t="s">
        <v>109</v>
      </c>
      <c r="DD12" t="s">
        <v>109</v>
      </c>
      <c r="DE12" t="s">
        <v>109</v>
      </c>
      <c r="DF12" t="s">
        <v>109</v>
      </c>
      <c r="DG12" t="s">
        <v>109</v>
      </c>
      <c r="DH12" t="s">
        <v>109</v>
      </c>
      <c r="DI12" t="s">
        <v>109</v>
      </c>
      <c r="DJ12" t="s">
        <v>109</v>
      </c>
      <c r="DK12" t="s">
        <v>109</v>
      </c>
      <c r="DL12" t="s">
        <v>109</v>
      </c>
      <c r="DM12" t="s">
        <v>109</v>
      </c>
      <c r="DN12" t="s">
        <v>109</v>
      </c>
      <c r="DO12" t="s">
        <v>109</v>
      </c>
      <c r="DP12" t="s">
        <v>109</v>
      </c>
      <c r="DQ12" t="s">
        <v>109</v>
      </c>
      <c r="DR12" t="s">
        <v>109</v>
      </c>
      <c r="DS12" t="s">
        <v>109</v>
      </c>
      <c r="DT12" t="s">
        <v>109</v>
      </c>
      <c r="DU12" t="s">
        <v>109</v>
      </c>
      <c r="DV12" t="s">
        <v>109</v>
      </c>
      <c r="DW12" t="s">
        <v>109</v>
      </c>
      <c r="DX12" t="s">
        <v>109</v>
      </c>
      <c r="DY12" t="s">
        <v>109</v>
      </c>
      <c r="DZ12" t="s">
        <v>109</v>
      </c>
      <c r="EA12" t="s">
        <v>109</v>
      </c>
      <c r="EB12" t="s">
        <v>109</v>
      </c>
      <c r="EC12" t="s">
        <v>109</v>
      </c>
      <c r="ED12" t="s">
        <v>109</v>
      </c>
      <c r="EE12" t="s">
        <v>109</v>
      </c>
      <c r="EF12" t="s">
        <v>109</v>
      </c>
      <c r="EG12" t="s">
        <v>109</v>
      </c>
      <c r="EH12" t="s">
        <v>109</v>
      </c>
      <c r="EI12" s="1">
        <v>2274.758108862331</v>
      </c>
      <c r="EK12" t="s">
        <v>109</v>
      </c>
      <c r="EL12">
        <v>13.9</v>
      </c>
      <c r="EM12" t="s">
        <v>109</v>
      </c>
      <c r="EN12" t="s">
        <v>109</v>
      </c>
      <c r="EO12" t="s">
        <v>109</v>
      </c>
      <c r="EP12" t="s">
        <v>109</v>
      </c>
      <c r="EQ12">
        <f>VLOOKUP($D12,CADRE,16,0)</f>
        <v>106680</v>
      </c>
      <c r="ER12">
        <f>VLOOKUP($D12,CADRE,17,0)</f>
        <v>30480</v>
      </c>
      <c r="ES12">
        <f>VLOOKUP($D12,CADRE,18,0)</f>
        <v>9144</v>
      </c>
      <c r="ET12">
        <f>VLOOKUP($D12,CADRE,19,0)</f>
        <v>6096</v>
      </c>
      <c r="EU12">
        <f>VLOOKUP($D12,CADRE,20,0)</f>
        <v>0</v>
      </c>
      <c r="EV12">
        <f>VLOOKUP($D12,CADRE,21,0)</f>
        <v>15240</v>
      </c>
      <c r="EW12" t="str">
        <f>VLOOKUP($D12,CADRE,2,0)</f>
        <v>Chad</v>
      </c>
    </row>
    <row r="13" spans="1:153" x14ac:dyDescent="0.25">
      <c r="A13" t="s">
        <v>128</v>
      </c>
      <c r="B13" t="s">
        <v>131</v>
      </c>
      <c r="C13" s="6">
        <v>139650</v>
      </c>
      <c r="D13" s="5" t="s">
        <v>213</v>
      </c>
      <c r="E13">
        <v>7</v>
      </c>
      <c r="F13">
        <v>30.2</v>
      </c>
      <c r="G13">
        <v>62.8</v>
      </c>
      <c r="H13">
        <v>2</v>
      </c>
      <c r="I13">
        <f t="shared" si="0"/>
        <v>88.4</v>
      </c>
      <c r="J13">
        <v>8.8000000000000007</v>
      </c>
      <c r="K13">
        <v>2.2999999999999998</v>
      </c>
      <c r="L13">
        <v>0.5</v>
      </c>
      <c r="M13">
        <v>0</v>
      </c>
      <c r="N13">
        <v>1</v>
      </c>
      <c r="O13">
        <v>96.3</v>
      </c>
      <c r="P13">
        <v>2.8</v>
      </c>
      <c r="Q13">
        <v>0.9</v>
      </c>
      <c r="R13">
        <v>0</v>
      </c>
      <c r="S13">
        <v>0</v>
      </c>
      <c r="T13">
        <v>1</v>
      </c>
      <c r="U13">
        <v>92.1</v>
      </c>
      <c r="V13">
        <v>6.5</v>
      </c>
      <c r="W13">
        <v>1.4</v>
      </c>
      <c r="X13">
        <v>0</v>
      </c>
      <c r="Y13">
        <v>1</v>
      </c>
      <c r="Z13">
        <v>83.3</v>
      </c>
      <c r="AA13">
        <v>15.8</v>
      </c>
      <c r="AB13">
        <v>0.9</v>
      </c>
      <c r="AC13">
        <v>1</v>
      </c>
      <c r="AD13">
        <v>56.3</v>
      </c>
      <c r="AE13">
        <v>43.7</v>
      </c>
      <c r="AF13">
        <v>0</v>
      </c>
      <c r="AG13">
        <v>1.4</v>
      </c>
      <c r="AH13">
        <v>5.6</v>
      </c>
      <c r="AI13">
        <v>0</v>
      </c>
      <c r="AJ13">
        <v>93</v>
      </c>
      <c r="AK13">
        <v>17.2</v>
      </c>
      <c r="AL13">
        <v>41.9</v>
      </c>
      <c r="AM13">
        <v>40.9</v>
      </c>
      <c r="AN13">
        <v>22.8</v>
      </c>
      <c r="AO13">
        <v>58.1</v>
      </c>
      <c r="AP13">
        <v>0</v>
      </c>
      <c r="AQ13">
        <v>41.4</v>
      </c>
      <c r="AR13">
        <v>0.5</v>
      </c>
      <c r="AS13">
        <v>97.2</v>
      </c>
      <c r="AT13">
        <v>2.8</v>
      </c>
      <c r="AU13">
        <v>99.5</v>
      </c>
      <c r="AV13">
        <v>0.5</v>
      </c>
      <c r="AW13">
        <v>3.7</v>
      </c>
      <c r="AX13">
        <v>0.6</v>
      </c>
      <c r="AY13">
        <v>13.7</v>
      </c>
      <c r="AZ13">
        <v>22.8</v>
      </c>
      <c r="BA13">
        <v>12.8</v>
      </c>
      <c r="BC13">
        <v>6.4</v>
      </c>
      <c r="BD13">
        <v>3.8</v>
      </c>
      <c r="BE13">
        <v>59.3</v>
      </c>
      <c r="BF13">
        <v>3.1</v>
      </c>
      <c r="BG13" s="2">
        <v>61.981810560260215</v>
      </c>
      <c r="BH13" s="2">
        <v>63.081873049701301</v>
      </c>
      <c r="BI13" s="2">
        <v>38.018189439739785</v>
      </c>
      <c r="BJ13" s="2">
        <v>36.918126950298713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1.8</v>
      </c>
      <c r="CA13">
        <v>42.8</v>
      </c>
      <c r="CB13">
        <v>44.7</v>
      </c>
      <c r="CC13">
        <v>10.199999999999999</v>
      </c>
      <c r="CD13">
        <v>2.2999999999999998</v>
      </c>
      <c r="CE13">
        <v>51.2</v>
      </c>
      <c r="CF13">
        <v>3</v>
      </c>
      <c r="CG13">
        <v>2.7</v>
      </c>
      <c r="CH13">
        <v>5.8</v>
      </c>
      <c r="CI13">
        <v>2.2999999999999998</v>
      </c>
      <c r="CJ13">
        <v>87</v>
      </c>
      <c r="CK13">
        <v>9.8000000000000007</v>
      </c>
      <c r="CL13">
        <v>98.6</v>
      </c>
      <c r="CM13">
        <v>0</v>
      </c>
      <c r="CN13">
        <v>0</v>
      </c>
      <c r="CO13">
        <v>0</v>
      </c>
      <c r="CP13">
        <v>1.4</v>
      </c>
      <c r="CQ13">
        <v>0</v>
      </c>
      <c r="CR13">
        <v>5.0999999999999996</v>
      </c>
      <c r="CS13">
        <v>12.1</v>
      </c>
      <c r="CT13">
        <v>82.8</v>
      </c>
      <c r="CU13">
        <v>9.8000000000000007</v>
      </c>
      <c r="CV13">
        <v>27.9</v>
      </c>
      <c r="CW13">
        <v>29.8</v>
      </c>
      <c r="CX13">
        <v>32.6</v>
      </c>
      <c r="CY13">
        <v>57.2</v>
      </c>
      <c r="CZ13">
        <v>42.8</v>
      </c>
      <c r="DA13">
        <v>27.400000000000002</v>
      </c>
      <c r="DB13">
        <v>72.599999999999994</v>
      </c>
      <c r="DC13" t="s">
        <v>109</v>
      </c>
      <c r="DD13" t="s">
        <v>109</v>
      </c>
      <c r="DE13" t="s">
        <v>109</v>
      </c>
      <c r="DF13" t="s">
        <v>109</v>
      </c>
      <c r="DG13" t="s">
        <v>109</v>
      </c>
      <c r="DH13" t="s">
        <v>109</v>
      </c>
      <c r="DI13" t="s">
        <v>109</v>
      </c>
      <c r="DJ13" t="s">
        <v>109</v>
      </c>
      <c r="DK13" t="s">
        <v>109</v>
      </c>
      <c r="DL13" t="s">
        <v>109</v>
      </c>
      <c r="DM13" t="s">
        <v>109</v>
      </c>
      <c r="DN13" t="s">
        <v>109</v>
      </c>
      <c r="DO13" t="s">
        <v>109</v>
      </c>
      <c r="DP13" t="s">
        <v>109</v>
      </c>
      <c r="DQ13" t="s">
        <v>109</v>
      </c>
      <c r="DR13" t="s">
        <v>109</v>
      </c>
      <c r="DS13" t="s">
        <v>109</v>
      </c>
      <c r="DT13" t="s">
        <v>109</v>
      </c>
      <c r="DU13" t="s">
        <v>109</v>
      </c>
      <c r="DV13" t="s">
        <v>109</v>
      </c>
      <c r="DW13" t="s">
        <v>109</v>
      </c>
      <c r="DX13" t="s">
        <v>109</v>
      </c>
      <c r="DY13" t="s">
        <v>109</v>
      </c>
      <c r="DZ13" t="s">
        <v>109</v>
      </c>
      <c r="EA13" t="s">
        <v>109</v>
      </c>
      <c r="EB13" t="s">
        <v>109</v>
      </c>
      <c r="EC13" t="s">
        <v>109</v>
      </c>
      <c r="ED13" t="s">
        <v>109</v>
      </c>
      <c r="EE13" t="s">
        <v>109</v>
      </c>
      <c r="EF13" t="s">
        <v>109</v>
      </c>
      <c r="EG13" t="s">
        <v>109</v>
      </c>
      <c r="EH13" t="s">
        <v>109</v>
      </c>
      <c r="EI13" s="1">
        <v>2274.758108862331</v>
      </c>
      <c r="EK13" t="s">
        <v>109</v>
      </c>
      <c r="EL13">
        <v>13.9</v>
      </c>
      <c r="EM13" t="s">
        <v>109</v>
      </c>
      <c r="EN13" t="s">
        <v>109</v>
      </c>
      <c r="EO13" t="s">
        <v>109</v>
      </c>
      <c r="EP13" t="s">
        <v>109</v>
      </c>
      <c r="EQ13">
        <f>VLOOKUP($D13,CADRE,16,0)</f>
        <v>100548</v>
      </c>
      <c r="ER13">
        <f>VLOOKUP($D13,CADRE,17,0)</f>
        <v>25137</v>
      </c>
      <c r="ES13">
        <f>VLOOKUP($D13,CADRE,18,0)</f>
        <v>9776</v>
      </c>
      <c r="ET13">
        <f>VLOOKUP($D13,CADRE,19,0)</f>
        <v>4190</v>
      </c>
      <c r="EU13">
        <f>VLOOKUP($D13,CADRE,20,0)</f>
        <v>0</v>
      </c>
      <c r="EV13">
        <f>VLOOKUP($D13,CADRE,21,0)</f>
        <v>13965</v>
      </c>
      <c r="EW13" t="str">
        <f>VLOOKUP($D13,CADRE,2,0)</f>
        <v>Chad</v>
      </c>
    </row>
    <row r="14" spans="1:153" x14ac:dyDescent="0.25">
      <c r="A14" t="s">
        <v>132</v>
      </c>
      <c r="B14" t="s">
        <v>133</v>
      </c>
      <c r="C14" s="6">
        <v>277143</v>
      </c>
      <c r="D14" s="4" t="s">
        <v>214</v>
      </c>
      <c r="E14">
        <v>0</v>
      </c>
      <c r="F14">
        <v>22.9</v>
      </c>
      <c r="G14">
        <v>77.099999999999994</v>
      </c>
      <c r="H14">
        <v>1</v>
      </c>
      <c r="I14">
        <f t="shared" si="0"/>
        <v>97.1</v>
      </c>
      <c r="J14">
        <v>2.9</v>
      </c>
      <c r="K14">
        <v>0</v>
      </c>
      <c r="L14">
        <v>0</v>
      </c>
      <c r="M14">
        <v>0</v>
      </c>
      <c r="N14">
        <v>1</v>
      </c>
      <c r="O14">
        <v>93.3</v>
      </c>
      <c r="P14">
        <v>5.2</v>
      </c>
      <c r="Q14">
        <v>1.4</v>
      </c>
      <c r="R14">
        <v>0</v>
      </c>
      <c r="S14">
        <v>0</v>
      </c>
      <c r="T14">
        <v>1</v>
      </c>
      <c r="U14">
        <v>95.7</v>
      </c>
      <c r="V14">
        <v>4.3</v>
      </c>
      <c r="W14">
        <v>0</v>
      </c>
      <c r="X14">
        <v>0</v>
      </c>
      <c r="Y14">
        <v>1</v>
      </c>
      <c r="Z14">
        <v>90</v>
      </c>
      <c r="AA14">
        <v>10</v>
      </c>
      <c r="AB14">
        <v>0</v>
      </c>
      <c r="AC14">
        <v>1</v>
      </c>
      <c r="AD14">
        <v>50.5</v>
      </c>
      <c r="AE14">
        <v>49.5</v>
      </c>
      <c r="AF14">
        <v>0</v>
      </c>
      <c r="AG14">
        <v>0.5</v>
      </c>
      <c r="AH14">
        <v>11</v>
      </c>
      <c r="AI14">
        <v>2.4</v>
      </c>
      <c r="AJ14">
        <v>86.2</v>
      </c>
      <c r="AK14">
        <v>51.9</v>
      </c>
      <c r="AL14">
        <v>16.7</v>
      </c>
      <c r="AM14">
        <v>31.4</v>
      </c>
      <c r="AN14">
        <v>22.4</v>
      </c>
      <c r="AO14">
        <v>75.2</v>
      </c>
      <c r="AP14">
        <v>0</v>
      </c>
      <c r="AQ14">
        <v>24.8</v>
      </c>
      <c r="AR14">
        <v>0</v>
      </c>
      <c r="AS14">
        <v>97.6</v>
      </c>
      <c r="AT14">
        <v>2.4</v>
      </c>
      <c r="AU14">
        <v>100</v>
      </c>
      <c r="AV14">
        <v>0</v>
      </c>
      <c r="AW14">
        <v>-7.8</v>
      </c>
      <c r="AX14">
        <v>-17</v>
      </c>
      <c r="AY14">
        <v>-22.4</v>
      </c>
      <c r="AZ14">
        <v>18</v>
      </c>
      <c r="BA14">
        <v>14.5</v>
      </c>
      <c r="BC14">
        <v>-10.199999999999999</v>
      </c>
      <c r="BD14">
        <v>3.7</v>
      </c>
      <c r="BE14">
        <v>62</v>
      </c>
      <c r="BF14">
        <v>-0.8</v>
      </c>
      <c r="BG14" s="2">
        <v>91.585719698150314</v>
      </c>
      <c r="BH14" s="2">
        <v>86.282053143240759</v>
      </c>
      <c r="BI14" s="2">
        <v>8.4142803018496917</v>
      </c>
      <c r="BJ14" s="2">
        <v>13.717946856759264</v>
      </c>
      <c r="BK14">
        <v>6.2</v>
      </c>
      <c r="BL14">
        <v>0</v>
      </c>
      <c r="BM14">
        <v>-4.2</v>
      </c>
      <c r="BN14">
        <v>0</v>
      </c>
      <c r="BO14">
        <v>0</v>
      </c>
      <c r="BP14">
        <v>5.4</v>
      </c>
      <c r="BQ14">
        <v>-7.1</v>
      </c>
      <c r="BR14">
        <v>-0.78827855709498706</v>
      </c>
      <c r="BS14">
        <v>0</v>
      </c>
      <c r="BT14">
        <v>10.000425821836135</v>
      </c>
      <c r="BU14">
        <v>-12.589626654215408</v>
      </c>
      <c r="BV14">
        <v>0</v>
      </c>
      <c r="BW14">
        <v>-3.0119797876568493</v>
      </c>
      <c r="BX14">
        <v>0</v>
      </c>
      <c r="BY14">
        <v>0</v>
      </c>
      <c r="BZ14">
        <v>1.8</v>
      </c>
      <c r="CA14">
        <v>22.4</v>
      </c>
      <c r="CB14">
        <v>51.4</v>
      </c>
      <c r="CC14">
        <v>23.3</v>
      </c>
      <c r="CD14">
        <v>2.9</v>
      </c>
      <c r="CE14">
        <v>74.3</v>
      </c>
      <c r="CF14">
        <v>3</v>
      </c>
      <c r="CG14">
        <v>2.8</v>
      </c>
      <c r="CH14">
        <v>6</v>
      </c>
      <c r="CI14">
        <v>0</v>
      </c>
      <c r="CJ14">
        <v>99.5</v>
      </c>
      <c r="CK14">
        <v>0.5</v>
      </c>
      <c r="CL14">
        <v>98.1</v>
      </c>
      <c r="CM14">
        <v>1.9</v>
      </c>
      <c r="CN14">
        <v>0</v>
      </c>
      <c r="CO14">
        <v>0</v>
      </c>
      <c r="CP14">
        <v>0</v>
      </c>
      <c r="CQ14">
        <v>0</v>
      </c>
      <c r="CR14">
        <v>27.6</v>
      </c>
      <c r="CS14">
        <v>26.7</v>
      </c>
      <c r="CT14">
        <v>45.7</v>
      </c>
      <c r="CU14">
        <v>7.6</v>
      </c>
      <c r="CV14">
        <v>23.8</v>
      </c>
      <c r="CW14">
        <v>19.5</v>
      </c>
      <c r="CX14">
        <v>49</v>
      </c>
      <c r="CY14">
        <v>77.599999999999994</v>
      </c>
      <c r="CZ14">
        <v>22.4</v>
      </c>
      <c r="DA14">
        <v>88.1</v>
      </c>
      <c r="DB14">
        <v>11.899999999999999</v>
      </c>
      <c r="DC14" t="s">
        <v>109</v>
      </c>
      <c r="DD14" t="s">
        <v>109</v>
      </c>
      <c r="DE14" t="s">
        <v>109</v>
      </c>
      <c r="DF14" t="s">
        <v>109</v>
      </c>
      <c r="DG14" t="s">
        <v>109</v>
      </c>
      <c r="DH14" t="s">
        <v>109</v>
      </c>
      <c r="DI14" t="s">
        <v>109</v>
      </c>
      <c r="DJ14" t="s">
        <v>109</v>
      </c>
      <c r="DK14" t="s">
        <v>109</v>
      </c>
      <c r="DL14" t="s">
        <v>109</v>
      </c>
      <c r="DM14" t="s">
        <v>109</v>
      </c>
      <c r="DN14" t="s">
        <v>109</v>
      </c>
      <c r="DO14" t="s">
        <v>109</v>
      </c>
      <c r="DP14" t="s">
        <v>109</v>
      </c>
      <c r="DQ14" t="s">
        <v>109</v>
      </c>
      <c r="DR14" t="s">
        <v>109</v>
      </c>
      <c r="DS14" t="s">
        <v>109</v>
      </c>
      <c r="DT14" t="s">
        <v>109</v>
      </c>
      <c r="DU14" t="s">
        <v>109</v>
      </c>
      <c r="DV14" t="s">
        <v>109</v>
      </c>
      <c r="DW14" t="s">
        <v>109</v>
      </c>
      <c r="DX14" t="s">
        <v>109</v>
      </c>
      <c r="DY14" t="s">
        <v>109</v>
      </c>
      <c r="DZ14" t="s">
        <v>109</v>
      </c>
      <c r="EA14" t="s">
        <v>109</v>
      </c>
      <c r="EB14" t="s">
        <v>109</v>
      </c>
      <c r="EC14" t="s">
        <v>109</v>
      </c>
      <c r="ED14" t="s">
        <v>109</v>
      </c>
      <c r="EE14" t="s">
        <v>109</v>
      </c>
      <c r="EF14" t="s">
        <v>109</v>
      </c>
      <c r="EG14" t="s">
        <v>109</v>
      </c>
      <c r="EH14" t="s">
        <v>109</v>
      </c>
      <c r="EI14" s="1">
        <v>1970.8384731836989</v>
      </c>
      <c r="EK14" t="s">
        <v>109</v>
      </c>
      <c r="EL14">
        <v>14.8</v>
      </c>
      <c r="EM14" t="s">
        <v>109</v>
      </c>
      <c r="EN14" t="s">
        <v>109</v>
      </c>
      <c r="EO14" t="s">
        <v>109</v>
      </c>
      <c r="EP14" t="s">
        <v>109</v>
      </c>
      <c r="EQ14">
        <f>VLOOKUP($D14,CADRE,16,0)</f>
        <v>199543</v>
      </c>
      <c r="ER14">
        <f>VLOOKUP($D14,CADRE,17,0)</f>
        <v>60971</v>
      </c>
      <c r="ES14">
        <f>VLOOKUP($D14,CADRE,18,0)</f>
        <v>11086</v>
      </c>
      <c r="ET14">
        <f>VLOOKUP($D14,CADRE,19,0)</f>
        <v>5543</v>
      </c>
      <c r="EU14">
        <f>VLOOKUP($D14,CADRE,20,0)</f>
        <v>0</v>
      </c>
      <c r="EV14">
        <f>VLOOKUP($D14,CADRE,21,0)</f>
        <v>16629</v>
      </c>
      <c r="EW14" t="str">
        <f>VLOOKUP($D14,CADRE,2,0)</f>
        <v>Chad</v>
      </c>
    </row>
    <row r="15" spans="1:153" x14ac:dyDescent="0.25">
      <c r="A15" t="s">
        <v>132</v>
      </c>
      <c r="B15" t="s">
        <v>134</v>
      </c>
      <c r="C15" s="6">
        <v>336136</v>
      </c>
      <c r="D15" s="9" t="s">
        <v>215</v>
      </c>
      <c r="E15">
        <v>1</v>
      </c>
      <c r="F15">
        <v>20.5</v>
      </c>
      <c r="G15">
        <v>78.599999999999994</v>
      </c>
      <c r="H15">
        <v>1</v>
      </c>
      <c r="I15">
        <f t="shared" si="0"/>
        <v>99</v>
      </c>
      <c r="J15">
        <v>1</v>
      </c>
      <c r="K15">
        <v>0</v>
      </c>
      <c r="L15">
        <v>0</v>
      </c>
      <c r="M15">
        <v>0</v>
      </c>
      <c r="N15">
        <v>1</v>
      </c>
      <c r="O15">
        <v>98.6</v>
      </c>
      <c r="P15">
        <v>1.4</v>
      </c>
      <c r="Q15">
        <v>0</v>
      </c>
      <c r="R15">
        <v>0</v>
      </c>
      <c r="S15">
        <v>0</v>
      </c>
      <c r="T15">
        <v>1</v>
      </c>
      <c r="U15">
        <v>99</v>
      </c>
      <c r="V15">
        <v>1</v>
      </c>
      <c r="W15">
        <v>0</v>
      </c>
      <c r="X15">
        <v>0</v>
      </c>
      <c r="Y15">
        <v>1</v>
      </c>
      <c r="Z15">
        <v>91.9</v>
      </c>
      <c r="AA15">
        <v>8.1</v>
      </c>
      <c r="AB15">
        <v>0</v>
      </c>
      <c r="AC15">
        <v>1</v>
      </c>
      <c r="AD15">
        <v>55.7</v>
      </c>
      <c r="AE15">
        <v>44.3</v>
      </c>
      <c r="AF15">
        <v>0.5</v>
      </c>
      <c r="AG15">
        <v>1</v>
      </c>
      <c r="AH15">
        <v>7.1</v>
      </c>
      <c r="AI15">
        <v>3.8</v>
      </c>
      <c r="AJ15">
        <v>87.6</v>
      </c>
      <c r="AK15">
        <v>30</v>
      </c>
      <c r="AL15">
        <v>42.4</v>
      </c>
      <c r="AM15">
        <v>27.6</v>
      </c>
      <c r="AN15">
        <v>22.4</v>
      </c>
      <c r="AO15">
        <v>39.5</v>
      </c>
      <c r="AP15">
        <v>1</v>
      </c>
      <c r="AQ15">
        <v>59</v>
      </c>
      <c r="AR15">
        <v>0.5</v>
      </c>
      <c r="AS15">
        <v>100</v>
      </c>
      <c r="AT15">
        <v>0</v>
      </c>
      <c r="AU15">
        <v>99.5</v>
      </c>
      <c r="AV15">
        <v>0.5</v>
      </c>
      <c r="AW15">
        <v>-7.8</v>
      </c>
      <c r="AX15">
        <v>-17</v>
      </c>
      <c r="AY15">
        <v>-22.4</v>
      </c>
      <c r="AZ15">
        <v>18</v>
      </c>
      <c r="BA15">
        <v>14.5</v>
      </c>
      <c r="BC15">
        <v>-10.199999999999999</v>
      </c>
      <c r="BD15">
        <v>3.7</v>
      </c>
      <c r="BE15">
        <v>62</v>
      </c>
      <c r="BF15">
        <v>-0.8</v>
      </c>
      <c r="BG15" s="2">
        <v>78.584761622079611</v>
      </c>
      <c r="BH15" s="2">
        <v>74.155365052767465</v>
      </c>
      <c r="BI15" s="2">
        <v>21.415238377920364</v>
      </c>
      <c r="BJ15" s="2">
        <v>25.844634947232528</v>
      </c>
      <c r="BK15">
        <v>-6.6</v>
      </c>
      <c r="BL15">
        <v>-9.5</v>
      </c>
      <c r="BM15">
        <v>-16.3</v>
      </c>
      <c r="BN15">
        <v>0</v>
      </c>
      <c r="BO15">
        <v>0</v>
      </c>
      <c r="BP15">
        <v>-17.399999999999999</v>
      </c>
      <c r="BQ15">
        <v>-11.3</v>
      </c>
      <c r="BR15">
        <v>-11.46434393947721</v>
      </c>
      <c r="BS15">
        <v>-8.72307677780611</v>
      </c>
      <c r="BT15">
        <v>-1.2796421495537098</v>
      </c>
      <c r="BU15">
        <v>-4.9299791791449206</v>
      </c>
      <c r="BV15">
        <v>-1.9300645806669965</v>
      </c>
      <c r="BW15">
        <v>6.0101295211137584</v>
      </c>
      <c r="BX15">
        <v>0</v>
      </c>
      <c r="BY15">
        <v>0</v>
      </c>
      <c r="BZ15">
        <v>2</v>
      </c>
      <c r="CA15">
        <v>10</v>
      </c>
      <c r="CB15">
        <v>35.200000000000003</v>
      </c>
      <c r="CC15">
        <v>39.5</v>
      </c>
      <c r="CD15">
        <v>15.2</v>
      </c>
      <c r="CE15">
        <v>90.1</v>
      </c>
      <c r="CF15">
        <v>3</v>
      </c>
      <c r="CG15">
        <v>2.9</v>
      </c>
      <c r="CH15">
        <v>6</v>
      </c>
      <c r="CI15">
        <v>2.4</v>
      </c>
      <c r="CJ15">
        <v>94.3</v>
      </c>
      <c r="CK15">
        <v>4.8</v>
      </c>
      <c r="CL15">
        <v>99.5</v>
      </c>
      <c r="CM15">
        <v>0.5</v>
      </c>
      <c r="CN15">
        <v>0</v>
      </c>
      <c r="CO15">
        <v>0</v>
      </c>
      <c r="CP15">
        <v>0</v>
      </c>
      <c r="CQ15">
        <v>0</v>
      </c>
      <c r="CR15">
        <v>20.5</v>
      </c>
      <c r="CS15">
        <v>11.4</v>
      </c>
      <c r="CT15">
        <v>68.099999999999994</v>
      </c>
      <c r="CU15">
        <v>9</v>
      </c>
      <c r="CV15">
        <v>24.3</v>
      </c>
      <c r="CW15">
        <v>33.799999999999997</v>
      </c>
      <c r="CX15">
        <v>32.9</v>
      </c>
      <c r="CY15">
        <v>90</v>
      </c>
      <c r="CZ15">
        <v>10</v>
      </c>
      <c r="DA15">
        <v>90</v>
      </c>
      <c r="DB15">
        <v>10</v>
      </c>
      <c r="DC15" t="s">
        <v>109</v>
      </c>
      <c r="DD15" t="s">
        <v>109</v>
      </c>
      <c r="DE15" t="s">
        <v>109</v>
      </c>
      <c r="DF15" t="s">
        <v>109</v>
      </c>
      <c r="DG15" t="s">
        <v>109</v>
      </c>
      <c r="DH15" t="s">
        <v>109</v>
      </c>
      <c r="DI15" t="s">
        <v>109</v>
      </c>
      <c r="DJ15" t="s">
        <v>109</v>
      </c>
      <c r="DK15" t="s">
        <v>109</v>
      </c>
      <c r="DL15" t="s">
        <v>109</v>
      </c>
      <c r="DM15" t="s">
        <v>109</v>
      </c>
      <c r="DN15" t="s">
        <v>109</v>
      </c>
      <c r="DO15" t="s">
        <v>109</v>
      </c>
      <c r="DP15" t="s">
        <v>109</v>
      </c>
      <c r="DQ15" t="s">
        <v>109</v>
      </c>
      <c r="DR15" t="s">
        <v>109</v>
      </c>
      <c r="DS15" t="s">
        <v>109</v>
      </c>
      <c r="DT15" t="s">
        <v>109</v>
      </c>
      <c r="DU15" t="s">
        <v>109</v>
      </c>
      <c r="DV15" t="s">
        <v>109</v>
      </c>
      <c r="DW15" t="s">
        <v>109</v>
      </c>
      <c r="DX15" t="s">
        <v>109</v>
      </c>
      <c r="DY15" t="s">
        <v>109</v>
      </c>
      <c r="DZ15" t="s">
        <v>109</v>
      </c>
      <c r="EA15" t="s">
        <v>109</v>
      </c>
      <c r="EB15" t="s">
        <v>109</v>
      </c>
      <c r="EC15" t="s">
        <v>109</v>
      </c>
      <c r="ED15" t="s">
        <v>109</v>
      </c>
      <c r="EE15" t="s">
        <v>109</v>
      </c>
      <c r="EF15" t="s">
        <v>109</v>
      </c>
      <c r="EG15" t="s">
        <v>109</v>
      </c>
      <c r="EH15" t="s">
        <v>109</v>
      </c>
      <c r="EI15" s="1">
        <v>1970.8384731836989</v>
      </c>
      <c r="EK15" t="s">
        <v>109</v>
      </c>
      <c r="EL15">
        <v>14.8</v>
      </c>
      <c r="EM15" t="s">
        <v>109</v>
      </c>
      <c r="EN15" t="s">
        <v>109</v>
      </c>
      <c r="EO15" t="s">
        <v>109</v>
      </c>
      <c r="EP15" t="s">
        <v>109</v>
      </c>
      <c r="EQ15">
        <f>VLOOKUP($D15,CADRE,16,0)</f>
        <v>252102</v>
      </c>
      <c r="ER15">
        <f>VLOOKUP($D15,CADRE,17,0)</f>
        <v>63866</v>
      </c>
      <c r="ES15">
        <f>VLOOKUP($D15,CADRE,18,0)</f>
        <v>13445</v>
      </c>
      <c r="ET15">
        <f>VLOOKUP($D15,CADRE,19,0)</f>
        <v>6723</v>
      </c>
      <c r="EU15">
        <f>VLOOKUP($D15,CADRE,20,0)</f>
        <v>0</v>
      </c>
      <c r="EV15">
        <f>VLOOKUP($D15,CADRE,21,0)</f>
        <v>20168</v>
      </c>
      <c r="EW15" t="str">
        <f>VLOOKUP($D15,CADRE,2,0)</f>
        <v>Chad</v>
      </c>
    </row>
    <row r="16" spans="1:153" x14ac:dyDescent="0.25">
      <c r="A16" t="s">
        <v>132</v>
      </c>
      <c r="B16" t="s">
        <v>135</v>
      </c>
      <c r="C16" s="6">
        <v>220819</v>
      </c>
      <c r="D16" s="4" t="s">
        <v>216</v>
      </c>
      <c r="E16">
        <v>0.5</v>
      </c>
      <c r="F16">
        <v>1.9</v>
      </c>
      <c r="G16">
        <v>97.6</v>
      </c>
      <c r="H16">
        <v>1</v>
      </c>
      <c r="I16">
        <f t="shared" si="0"/>
        <v>98.6</v>
      </c>
      <c r="J16">
        <v>1.4</v>
      </c>
      <c r="K16">
        <v>0</v>
      </c>
      <c r="L16">
        <v>0</v>
      </c>
      <c r="M16">
        <v>0</v>
      </c>
      <c r="N16">
        <v>1</v>
      </c>
      <c r="O16">
        <v>91.4</v>
      </c>
      <c r="P16">
        <v>5.3</v>
      </c>
      <c r="Q16">
        <v>3.3</v>
      </c>
      <c r="R16">
        <v>0</v>
      </c>
      <c r="S16">
        <v>0</v>
      </c>
      <c r="T16">
        <v>1</v>
      </c>
      <c r="U16">
        <v>81.3</v>
      </c>
      <c r="V16">
        <v>18.7</v>
      </c>
      <c r="W16">
        <v>0</v>
      </c>
      <c r="X16">
        <v>0</v>
      </c>
      <c r="Y16">
        <v>1</v>
      </c>
      <c r="Z16">
        <v>80.400000000000006</v>
      </c>
      <c r="AA16">
        <v>19.100000000000001</v>
      </c>
      <c r="AB16">
        <v>0.5</v>
      </c>
      <c r="AC16">
        <v>1</v>
      </c>
      <c r="AD16">
        <v>34.9</v>
      </c>
      <c r="AE16">
        <v>65.099999999999994</v>
      </c>
      <c r="AF16">
        <v>0</v>
      </c>
      <c r="AG16">
        <v>0</v>
      </c>
      <c r="AH16">
        <v>1.4</v>
      </c>
      <c r="AI16">
        <v>0</v>
      </c>
      <c r="AJ16">
        <v>98.6</v>
      </c>
      <c r="AK16">
        <v>37.299999999999997</v>
      </c>
      <c r="AL16">
        <v>15.8</v>
      </c>
      <c r="AM16">
        <v>46.9</v>
      </c>
      <c r="AN16">
        <v>31.6</v>
      </c>
      <c r="AO16">
        <v>39.200000000000003</v>
      </c>
      <c r="AP16">
        <v>1.4</v>
      </c>
      <c r="AQ16">
        <v>58.4</v>
      </c>
      <c r="AR16">
        <v>1</v>
      </c>
      <c r="AS16">
        <v>87.1</v>
      </c>
      <c r="AT16">
        <v>12.9</v>
      </c>
      <c r="AU16">
        <v>97.6</v>
      </c>
      <c r="AV16">
        <v>2.4</v>
      </c>
      <c r="AW16">
        <v>-7.8</v>
      </c>
      <c r="AX16">
        <v>-17</v>
      </c>
      <c r="AY16">
        <v>-22.4</v>
      </c>
      <c r="AZ16">
        <v>18</v>
      </c>
      <c r="BA16">
        <v>14.5</v>
      </c>
      <c r="BC16">
        <v>-10.199999999999999</v>
      </c>
      <c r="BD16">
        <v>3.7</v>
      </c>
      <c r="BE16">
        <v>62</v>
      </c>
      <c r="BF16">
        <v>-0.8</v>
      </c>
      <c r="BG16" s="2">
        <v>64.804780896088658</v>
      </c>
      <c r="BH16" s="2">
        <v>66.169528094421622</v>
      </c>
      <c r="BI16" s="2">
        <v>35.195219103911342</v>
      </c>
      <c r="BJ16" s="2">
        <v>33.830471905578406</v>
      </c>
      <c r="BK16">
        <v>3.2</v>
      </c>
      <c r="BL16">
        <v>-29.7</v>
      </c>
      <c r="BM16">
        <v>-0.4</v>
      </c>
      <c r="BN16">
        <v>0</v>
      </c>
      <c r="BO16">
        <v>0</v>
      </c>
      <c r="BP16">
        <v>9.6999999999999993</v>
      </c>
      <c r="BQ16">
        <v>14.3</v>
      </c>
      <c r="BR16">
        <v>6.2678549801591412</v>
      </c>
      <c r="BS16">
        <v>56.161013400335015</v>
      </c>
      <c r="BT16">
        <v>10.08487084870848</v>
      </c>
      <c r="BU16">
        <v>10.809786253754416</v>
      </c>
      <c r="BV16">
        <v>62.726961288112385</v>
      </c>
      <c r="BW16">
        <v>14.734299516908216</v>
      </c>
      <c r="BX16">
        <v>0</v>
      </c>
      <c r="BY16">
        <v>0</v>
      </c>
      <c r="BZ16">
        <v>1.5</v>
      </c>
      <c r="CA16">
        <v>6.7</v>
      </c>
      <c r="CB16">
        <v>40.200000000000003</v>
      </c>
      <c r="CC16">
        <v>43.5</v>
      </c>
      <c r="CD16">
        <v>9.6</v>
      </c>
      <c r="CE16">
        <v>75.100000000000009</v>
      </c>
      <c r="CF16">
        <v>3</v>
      </c>
      <c r="CG16">
        <v>2.9</v>
      </c>
      <c r="CH16">
        <v>6.8</v>
      </c>
      <c r="CI16">
        <v>0</v>
      </c>
      <c r="CJ16">
        <v>74.599999999999994</v>
      </c>
      <c r="CK16">
        <v>25.4</v>
      </c>
      <c r="CL16">
        <v>99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12.9</v>
      </c>
      <c r="CS16">
        <v>5.7</v>
      </c>
      <c r="CT16">
        <v>81.3</v>
      </c>
      <c r="CU16">
        <v>28.2</v>
      </c>
      <c r="CV16">
        <v>35.4</v>
      </c>
      <c r="CW16">
        <v>22.5</v>
      </c>
      <c r="CX16">
        <v>13.9</v>
      </c>
      <c r="CY16">
        <v>93.3</v>
      </c>
      <c r="CZ16">
        <v>6.7</v>
      </c>
      <c r="DA16">
        <v>91.9</v>
      </c>
      <c r="DB16">
        <v>8.1</v>
      </c>
      <c r="DC16" t="s">
        <v>109</v>
      </c>
      <c r="DD16" t="s">
        <v>109</v>
      </c>
      <c r="DE16" t="s">
        <v>109</v>
      </c>
      <c r="DF16" t="s">
        <v>109</v>
      </c>
      <c r="DG16" t="s">
        <v>109</v>
      </c>
      <c r="DH16" t="s">
        <v>109</v>
      </c>
      <c r="DI16" t="s">
        <v>109</v>
      </c>
      <c r="DJ16" t="s">
        <v>109</v>
      </c>
      <c r="DK16" t="s">
        <v>109</v>
      </c>
      <c r="DL16" t="s">
        <v>109</v>
      </c>
      <c r="DM16" t="s">
        <v>109</v>
      </c>
      <c r="DN16" t="s">
        <v>109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109</v>
      </c>
      <c r="EI16" s="1">
        <v>1970.8384731836989</v>
      </c>
      <c r="EK16" t="s">
        <v>109</v>
      </c>
      <c r="EL16">
        <v>14.8</v>
      </c>
      <c r="EM16" t="s">
        <v>109</v>
      </c>
      <c r="EN16" t="s">
        <v>109</v>
      </c>
      <c r="EO16" t="s">
        <v>109</v>
      </c>
      <c r="EP16" t="s">
        <v>109</v>
      </c>
      <c r="EQ16">
        <f>VLOOKUP($D16,CADRE,16,0)</f>
        <v>165614</v>
      </c>
      <c r="ER16">
        <f>VLOOKUP($D16,CADRE,17,0)</f>
        <v>44164</v>
      </c>
      <c r="ES16">
        <f>VLOOKUP($D16,CADRE,18,0)</f>
        <v>11041</v>
      </c>
      <c r="ET16">
        <f>VLOOKUP($D16,CADRE,19,0)</f>
        <v>0</v>
      </c>
      <c r="EU16">
        <f>VLOOKUP($D16,CADRE,20,0)</f>
        <v>0</v>
      </c>
      <c r="EV16">
        <f>VLOOKUP($D16,CADRE,21,0)</f>
        <v>11041</v>
      </c>
      <c r="EW16" t="str">
        <f>VLOOKUP($D16,CADRE,2,0)</f>
        <v>Chad</v>
      </c>
    </row>
    <row r="17" spans="1:153" x14ac:dyDescent="0.25">
      <c r="A17" t="s">
        <v>136</v>
      </c>
      <c r="B17" t="s">
        <v>136</v>
      </c>
      <c r="C17" s="6">
        <v>225389</v>
      </c>
      <c r="D17" s="5" t="s">
        <v>217</v>
      </c>
      <c r="E17">
        <v>9.9</v>
      </c>
      <c r="F17">
        <v>25.4</v>
      </c>
      <c r="G17">
        <v>64.7</v>
      </c>
      <c r="H17">
        <v>2</v>
      </c>
      <c r="I17">
        <f t="shared" si="0"/>
        <v>81.400000000000006</v>
      </c>
      <c r="J17">
        <v>9.5</v>
      </c>
      <c r="K17">
        <v>4.0999999999999996</v>
      </c>
      <c r="L17">
        <v>2.1</v>
      </c>
      <c r="M17">
        <v>2.9</v>
      </c>
      <c r="N17">
        <v>1</v>
      </c>
      <c r="O17">
        <v>84.5</v>
      </c>
      <c r="P17">
        <v>9.3000000000000007</v>
      </c>
      <c r="Q17">
        <v>5.8</v>
      </c>
      <c r="R17">
        <v>0.4</v>
      </c>
      <c r="S17">
        <v>0</v>
      </c>
      <c r="T17">
        <v>1</v>
      </c>
      <c r="U17">
        <v>49.7</v>
      </c>
      <c r="V17">
        <v>46.8</v>
      </c>
      <c r="W17">
        <v>3.3</v>
      </c>
      <c r="X17">
        <v>0.2</v>
      </c>
      <c r="Y17">
        <v>2</v>
      </c>
      <c r="Z17">
        <v>39.200000000000003</v>
      </c>
      <c r="AA17">
        <v>53.2</v>
      </c>
      <c r="AB17">
        <v>7.6</v>
      </c>
      <c r="AC17">
        <v>2</v>
      </c>
      <c r="AD17">
        <v>68.7</v>
      </c>
      <c r="AE17">
        <v>31.3</v>
      </c>
      <c r="AF17">
        <v>0.6</v>
      </c>
      <c r="AG17">
        <v>2.9</v>
      </c>
      <c r="AH17">
        <v>4.3</v>
      </c>
      <c r="AI17">
        <v>4.0999999999999996</v>
      </c>
      <c r="AJ17">
        <v>88</v>
      </c>
      <c r="AK17">
        <v>23.3</v>
      </c>
      <c r="AL17">
        <v>48.2</v>
      </c>
      <c r="AM17">
        <v>28.5</v>
      </c>
      <c r="AN17">
        <v>71.5</v>
      </c>
      <c r="AO17">
        <v>90.9</v>
      </c>
      <c r="AP17">
        <v>0</v>
      </c>
      <c r="AQ17">
        <v>9.1</v>
      </c>
      <c r="AR17">
        <v>0</v>
      </c>
      <c r="AS17">
        <v>93.4</v>
      </c>
      <c r="AT17">
        <v>6.6</v>
      </c>
      <c r="AU17">
        <v>97.3</v>
      </c>
      <c r="AV17">
        <v>2.7</v>
      </c>
      <c r="AW17">
        <v>-14.8</v>
      </c>
      <c r="AY17">
        <v>-19</v>
      </c>
      <c r="BC17">
        <v>-5.4</v>
      </c>
      <c r="BF17">
        <v>-1.5</v>
      </c>
      <c r="BG17" s="2">
        <v>90.778556093256299</v>
      </c>
      <c r="BH17" s="2">
        <v>91.565586755084837</v>
      </c>
      <c r="BI17" s="2">
        <v>9.2214439067437421</v>
      </c>
      <c r="BJ17" s="2">
        <v>8.4344132449151274</v>
      </c>
      <c r="BK17">
        <v>14.7</v>
      </c>
      <c r="BL17">
        <v>-8.1999999999999993</v>
      </c>
      <c r="BM17">
        <v>13.5</v>
      </c>
      <c r="BN17">
        <v>0</v>
      </c>
      <c r="BO17">
        <v>0</v>
      </c>
      <c r="BP17">
        <v>-4.7</v>
      </c>
      <c r="BQ17">
        <v>-19.8</v>
      </c>
      <c r="BR17">
        <v>-16.937677851089788</v>
      </c>
      <c r="BS17">
        <v>3.8490108687153053</v>
      </c>
      <c r="BT17">
        <v>-16.090819348469889</v>
      </c>
      <c r="BU17">
        <v>-30.052425495981378</v>
      </c>
      <c r="BV17">
        <v>-12.561576354679813</v>
      </c>
      <c r="BW17">
        <v>-29.360406091370553</v>
      </c>
      <c r="BX17">
        <v>0</v>
      </c>
      <c r="BY17">
        <v>0</v>
      </c>
      <c r="BZ17">
        <v>1.2</v>
      </c>
      <c r="CA17">
        <v>9.9</v>
      </c>
      <c r="CB17">
        <v>64.099999999999994</v>
      </c>
      <c r="CC17">
        <v>24.1</v>
      </c>
      <c r="CD17">
        <v>1.9</v>
      </c>
      <c r="CE17">
        <v>94.6</v>
      </c>
      <c r="CF17">
        <v>2.7</v>
      </c>
      <c r="CG17">
        <v>2.6</v>
      </c>
      <c r="CH17">
        <v>5.5</v>
      </c>
      <c r="CI17">
        <v>0.8</v>
      </c>
      <c r="CJ17">
        <v>64.900000000000006</v>
      </c>
      <c r="CK17">
        <v>24.1</v>
      </c>
      <c r="CL17">
        <v>97.9</v>
      </c>
      <c r="CM17">
        <v>0.6</v>
      </c>
      <c r="CN17">
        <v>0.6</v>
      </c>
      <c r="CO17">
        <v>0</v>
      </c>
      <c r="CP17">
        <v>0.8</v>
      </c>
      <c r="CQ17">
        <v>0</v>
      </c>
      <c r="CR17">
        <v>16.7</v>
      </c>
      <c r="CS17">
        <v>69.5</v>
      </c>
      <c r="CT17">
        <v>13.8</v>
      </c>
      <c r="CU17">
        <v>11.5</v>
      </c>
      <c r="CV17">
        <v>16.7</v>
      </c>
      <c r="CW17">
        <v>18.600000000000001</v>
      </c>
      <c r="CX17">
        <v>53.2</v>
      </c>
      <c r="CY17">
        <v>90.1</v>
      </c>
      <c r="CZ17">
        <v>9.9</v>
      </c>
      <c r="DA17">
        <v>90.3</v>
      </c>
      <c r="DB17">
        <v>9.7000000000000011</v>
      </c>
      <c r="DC17" t="s">
        <v>109</v>
      </c>
      <c r="DD17" t="s">
        <v>109</v>
      </c>
      <c r="DE17" t="s">
        <v>109</v>
      </c>
      <c r="DF17" t="s">
        <v>109</v>
      </c>
      <c r="DG17" t="s">
        <v>109</v>
      </c>
      <c r="DH17" t="s">
        <v>109</v>
      </c>
      <c r="DI17" t="s">
        <v>109</v>
      </c>
      <c r="DJ17" t="s">
        <v>109</v>
      </c>
      <c r="DK17" t="s">
        <v>109</v>
      </c>
      <c r="DL17" t="s">
        <v>109</v>
      </c>
      <c r="DM17" t="s">
        <v>109</v>
      </c>
      <c r="DN17" t="s">
        <v>109</v>
      </c>
      <c r="DO17" t="s">
        <v>109</v>
      </c>
      <c r="DP17" t="s">
        <v>109</v>
      </c>
      <c r="DQ17" t="s">
        <v>109</v>
      </c>
      <c r="DR17" t="s">
        <v>109</v>
      </c>
      <c r="DS17" t="s">
        <v>109</v>
      </c>
      <c r="DT17" t="s">
        <v>109</v>
      </c>
      <c r="DU17" t="s">
        <v>109</v>
      </c>
      <c r="DV17" t="s">
        <v>109</v>
      </c>
      <c r="DW17" t="s">
        <v>109</v>
      </c>
      <c r="DX17" t="s">
        <v>109</v>
      </c>
      <c r="DY17" t="s">
        <v>109</v>
      </c>
      <c r="DZ17" t="s">
        <v>109</v>
      </c>
      <c r="EA17" t="s">
        <v>109</v>
      </c>
      <c r="EB17" t="s">
        <v>109</v>
      </c>
      <c r="EC17" t="s">
        <v>109</v>
      </c>
      <c r="ED17" t="s">
        <v>109</v>
      </c>
      <c r="EE17" t="s">
        <v>109</v>
      </c>
      <c r="EF17" t="s">
        <v>109</v>
      </c>
      <c r="EG17" t="s">
        <v>109</v>
      </c>
      <c r="EH17" t="s">
        <v>109</v>
      </c>
      <c r="EI17" s="1">
        <v>78.153240185522606</v>
      </c>
      <c r="EJ17">
        <v>14.9</v>
      </c>
      <c r="EK17" t="s">
        <v>109</v>
      </c>
      <c r="EL17">
        <v>19.2</v>
      </c>
      <c r="EM17" t="s">
        <v>109</v>
      </c>
      <c r="EN17">
        <v>10.9</v>
      </c>
      <c r="EO17" t="s">
        <v>109</v>
      </c>
      <c r="EP17" t="s">
        <v>109</v>
      </c>
      <c r="EQ17">
        <f>VLOOKUP($D17,CADRE,16,0)</f>
        <v>112695</v>
      </c>
      <c r="ER17">
        <f>VLOOKUP($D17,CADRE,17,0)</f>
        <v>58601</v>
      </c>
      <c r="ES17">
        <f>VLOOKUP($D17,CADRE,18,0)</f>
        <v>47332</v>
      </c>
      <c r="ET17">
        <f>VLOOKUP($D17,CADRE,19,0)</f>
        <v>6762</v>
      </c>
      <c r="EU17">
        <f>VLOOKUP($D17,CADRE,20,0)</f>
        <v>0</v>
      </c>
      <c r="EV17">
        <f>VLOOKUP($D17,CADRE,21,0)</f>
        <v>54093</v>
      </c>
      <c r="EW17" t="str">
        <f>VLOOKUP($D17,CADRE,2,0)</f>
        <v>Chad</v>
      </c>
    </row>
    <row r="18" spans="1:153" x14ac:dyDescent="0.25">
      <c r="A18" t="s">
        <v>136</v>
      </c>
      <c r="B18" t="s">
        <v>137</v>
      </c>
      <c r="C18" s="6">
        <v>133850</v>
      </c>
      <c r="D18" s="5" t="s">
        <v>218</v>
      </c>
      <c r="E18">
        <v>50.5</v>
      </c>
      <c r="F18">
        <v>33.5</v>
      </c>
      <c r="G18">
        <v>16</v>
      </c>
      <c r="H18">
        <v>4</v>
      </c>
      <c r="I18">
        <f t="shared" si="0"/>
        <v>63.500000000000007</v>
      </c>
      <c r="J18">
        <v>20.100000000000001</v>
      </c>
      <c r="K18">
        <v>3.7</v>
      </c>
      <c r="L18">
        <v>1.8</v>
      </c>
      <c r="M18">
        <v>10.9</v>
      </c>
      <c r="N18">
        <v>2</v>
      </c>
      <c r="O18">
        <v>54.6</v>
      </c>
      <c r="P18">
        <v>14.2</v>
      </c>
      <c r="Q18">
        <v>30</v>
      </c>
      <c r="R18">
        <v>0.8</v>
      </c>
      <c r="S18">
        <v>0.4</v>
      </c>
      <c r="T18">
        <v>3</v>
      </c>
      <c r="U18">
        <v>49.7</v>
      </c>
      <c r="V18">
        <v>36.6</v>
      </c>
      <c r="W18">
        <v>11.9</v>
      </c>
      <c r="X18">
        <v>1.8</v>
      </c>
      <c r="Y18">
        <v>2</v>
      </c>
      <c r="Z18">
        <v>58.9</v>
      </c>
      <c r="AA18">
        <v>37.200000000000003</v>
      </c>
      <c r="AB18">
        <v>3.9</v>
      </c>
      <c r="AC18">
        <v>2</v>
      </c>
      <c r="AD18">
        <v>78.900000000000006</v>
      </c>
      <c r="AE18">
        <v>21.1</v>
      </c>
      <c r="AF18">
        <v>0</v>
      </c>
      <c r="AG18">
        <v>0</v>
      </c>
      <c r="AH18">
        <v>3.1</v>
      </c>
      <c r="AI18">
        <v>0</v>
      </c>
      <c r="AJ18">
        <v>96.9</v>
      </c>
      <c r="AK18">
        <v>35.299999999999997</v>
      </c>
      <c r="AL18">
        <v>20.100000000000001</v>
      </c>
      <c r="AM18">
        <v>44.6</v>
      </c>
      <c r="AN18">
        <v>53.2</v>
      </c>
      <c r="AO18">
        <v>89.1</v>
      </c>
      <c r="AP18">
        <v>1.8</v>
      </c>
      <c r="AQ18">
        <v>8.6</v>
      </c>
      <c r="AR18">
        <v>0.4</v>
      </c>
      <c r="AS18">
        <v>73.099999999999994</v>
      </c>
      <c r="AT18">
        <v>26.9</v>
      </c>
      <c r="AU18">
        <v>92.4</v>
      </c>
      <c r="AV18">
        <v>7.6</v>
      </c>
      <c r="AW18">
        <v>-14.8</v>
      </c>
      <c r="AY18">
        <v>-19</v>
      </c>
      <c r="BC18">
        <v>-5.4</v>
      </c>
      <c r="BF18">
        <v>-1.5</v>
      </c>
      <c r="BG18" s="2">
        <v>93.291404453405804</v>
      </c>
      <c r="BH18" s="2">
        <v>91.043627417995296</v>
      </c>
      <c r="BI18" s="2">
        <v>6.7085955465941378</v>
      </c>
      <c r="BJ18" s="2">
        <v>8.9563725820047555</v>
      </c>
      <c r="BK18">
        <v>8.8000000000000007</v>
      </c>
      <c r="BL18">
        <v>0</v>
      </c>
      <c r="BM18">
        <v>12.1</v>
      </c>
      <c r="BN18">
        <v>0</v>
      </c>
      <c r="BO18">
        <v>0</v>
      </c>
      <c r="BP18">
        <v>10.7</v>
      </c>
      <c r="BQ18">
        <v>-10</v>
      </c>
      <c r="BR18">
        <v>1.6291240045506281</v>
      </c>
      <c r="BS18">
        <v>0</v>
      </c>
      <c r="BT18">
        <v>-1.321138211382118</v>
      </c>
      <c r="BU18">
        <v>-17.302059884297915</v>
      </c>
      <c r="BV18">
        <v>0</v>
      </c>
      <c r="BW18">
        <v>-19.687353079454631</v>
      </c>
      <c r="BX18">
        <v>0</v>
      </c>
      <c r="BY18">
        <v>0</v>
      </c>
      <c r="BZ18">
        <v>1.1000000000000001</v>
      </c>
      <c r="CA18">
        <v>36.6</v>
      </c>
      <c r="CB18">
        <v>54.6</v>
      </c>
      <c r="CC18">
        <v>8.4</v>
      </c>
      <c r="CD18">
        <v>0.4</v>
      </c>
      <c r="CE18">
        <v>57.5</v>
      </c>
      <c r="CF18">
        <v>2.8</v>
      </c>
      <c r="CG18">
        <v>2.5</v>
      </c>
      <c r="CH18">
        <v>4.0999999999999996</v>
      </c>
      <c r="CI18">
        <v>0.2</v>
      </c>
      <c r="CJ18">
        <v>91.4</v>
      </c>
      <c r="CK18">
        <v>6.8</v>
      </c>
      <c r="CL18">
        <v>91.6</v>
      </c>
      <c r="CM18">
        <v>5.3</v>
      </c>
      <c r="CN18">
        <v>0.2</v>
      </c>
      <c r="CO18">
        <v>0</v>
      </c>
      <c r="CP18">
        <v>2.7</v>
      </c>
      <c r="CQ18">
        <v>0.2</v>
      </c>
      <c r="CR18">
        <v>9.4</v>
      </c>
      <c r="CS18">
        <v>80.900000000000006</v>
      </c>
      <c r="CT18">
        <v>9.6999999999999993</v>
      </c>
      <c r="CU18">
        <v>16.399999999999999</v>
      </c>
      <c r="CV18">
        <v>8.6</v>
      </c>
      <c r="CW18">
        <v>20.100000000000001</v>
      </c>
      <c r="CX18">
        <v>54.8</v>
      </c>
      <c r="CY18">
        <v>63.4</v>
      </c>
      <c r="CZ18">
        <v>36.6</v>
      </c>
      <c r="DA18">
        <v>75.8</v>
      </c>
      <c r="DB18">
        <v>24.2</v>
      </c>
      <c r="DC18" t="s">
        <v>109</v>
      </c>
      <c r="DD18" t="s">
        <v>109</v>
      </c>
      <c r="DE18" t="s">
        <v>109</v>
      </c>
      <c r="DF18" t="s">
        <v>109</v>
      </c>
      <c r="DG18" t="s">
        <v>109</v>
      </c>
      <c r="DH18" t="s">
        <v>109</v>
      </c>
      <c r="DI18" t="s">
        <v>109</v>
      </c>
      <c r="DJ18" t="s">
        <v>109</v>
      </c>
      <c r="DK18" t="s">
        <v>109</v>
      </c>
      <c r="DL18" t="s">
        <v>109</v>
      </c>
      <c r="DM18" t="s">
        <v>109</v>
      </c>
      <c r="DN18" t="s">
        <v>109</v>
      </c>
      <c r="DO18" t="s">
        <v>109</v>
      </c>
      <c r="DP18" t="s">
        <v>109</v>
      </c>
      <c r="DQ18" t="s">
        <v>109</v>
      </c>
      <c r="DR18" t="s">
        <v>109</v>
      </c>
      <c r="DS18" t="s">
        <v>109</v>
      </c>
      <c r="DT18" t="s">
        <v>109</v>
      </c>
      <c r="DU18" t="s">
        <v>109</v>
      </c>
      <c r="DV18" t="s">
        <v>109</v>
      </c>
      <c r="DW18" t="s">
        <v>109</v>
      </c>
      <c r="DX18" t="s">
        <v>109</v>
      </c>
      <c r="DY18" t="s">
        <v>109</v>
      </c>
      <c r="DZ18" t="s">
        <v>109</v>
      </c>
      <c r="EA18" t="s">
        <v>109</v>
      </c>
      <c r="EB18" t="s">
        <v>109</v>
      </c>
      <c r="EC18" t="s">
        <v>109</v>
      </c>
      <c r="ED18" t="s">
        <v>109</v>
      </c>
      <c r="EE18" t="s">
        <v>109</v>
      </c>
      <c r="EF18" t="s">
        <v>109</v>
      </c>
      <c r="EG18" t="s">
        <v>109</v>
      </c>
      <c r="EH18" t="s">
        <v>109</v>
      </c>
      <c r="EI18" s="1">
        <v>78.153240185522606</v>
      </c>
      <c r="EJ18">
        <v>18.5</v>
      </c>
      <c r="EK18" t="s">
        <v>109</v>
      </c>
      <c r="EL18">
        <v>19.2</v>
      </c>
      <c r="EM18" t="s">
        <v>109</v>
      </c>
      <c r="EN18">
        <v>9.8000000000000007</v>
      </c>
      <c r="EO18" t="s">
        <v>109</v>
      </c>
      <c r="EP18" t="s">
        <v>109</v>
      </c>
      <c r="EQ18">
        <f>VLOOKUP($D18,CADRE,16,0)</f>
        <v>54879</v>
      </c>
      <c r="ER18">
        <f>VLOOKUP($D18,CADRE,17,0)</f>
        <v>38817</v>
      </c>
      <c r="ES18">
        <f>VLOOKUP($D18,CADRE,18,0)</f>
        <v>34801</v>
      </c>
      <c r="ET18">
        <f>VLOOKUP($D18,CADRE,19,0)</f>
        <v>5354</v>
      </c>
      <c r="EU18">
        <f>VLOOKUP($D18,CADRE,20,0)</f>
        <v>0</v>
      </c>
      <c r="EV18">
        <f>VLOOKUP($D18,CADRE,21,0)</f>
        <v>40155</v>
      </c>
      <c r="EW18" t="str">
        <f>VLOOKUP($D18,CADRE,2,0)</f>
        <v>Chad</v>
      </c>
    </row>
    <row r="19" spans="1:153" x14ac:dyDescent="0.25">
      <c r="A19" t="s">
        <v>136</v>
      </c>
      <c r="B19" t="s">
        <v>138</v>
      </c>
      <c r="C19" s="6">
        <v>131320</v>
      </c>
      <c r="D19" s="4" t="s">
        <v>219</v>
      </c>
      <c r="E19">
        <v>7.9</v>
      </c>
      <c r="F19">
        <v>27.6</v>
      </c>
      <c r="G19">
        <v>64.599999999999994</v>
      </c>
      <c r="H19">
        <v>2</v>
      </c>
      <c r="I19">
        <f t="shared" si="0"/>
        <v>82.100000000000009</v>
      </c>
      <c r="J19">
        <v>12.2</v>
      </c>
      <c r="K19">
        <v>3.5</v>
      </c>
      <c r="L19">
        <v>1.6</v>
      </c>
      <c r="M19">
        <v>0.6</v>
      </c>
      <c r="N19">
        <v>1</v>
      </c>
      <c r="O19">
        <v>88.6</v>
      </c>
      <c r="P19">
        <v>7.5</v>
      </c>
      <c r="Q19">
        <v>3.9</v>
      </c>
      <c r="R19">
        <v>0</v>
      </c>
      <c r="S19">
        <v>0</v>
      </c>
      <c r="T19">
        <v>1</v>
      </c>
      <c r="U19">
        <v>89.2</v>
      </c>
      <c r="V19">
        <v>9.4</v>
      </c>
      <c r="W19">
        <v>0.4</v>
      </c>
      <c r="X19">
        <v>1</v>
      </c>
      <c r="Y19">
        <v>1</v>
      </c>
      <c r="Z19">
        <v>80.3</v>
      </c>
      <c r="AA19">
        <v>19.7</v>
      </c>
      <c r="AB19">
        <v>0</v>
      </c>
      <c r="AC19">
        <v>1</v>
      </c>
      <c r="AD19">
        <v>36.6</v>
      </c>
      <c r="AE19">
        <v>63.4</v>
      </c>
      <c r="AF19">
        <v>0</v>
      </c>
      <c r="AG19">
        <v>0.4</v>
      </c>
      <c r="AH19">
        <v>5.5</v>
      </c>
      <c r="AI19">
        <v>0.6</v>
      </c>
      <c r="AJ19">
        <v>93.5</v>
      </c>
      <c r="AK19">
        <v>16.899999999999999</v>
      </c>
      <c r="AL19">
        <v>51.2</v>
      </c>
      <c r="AM19">
        <v>31.9</v>
      </c>
      <c r="AN19">
        <v>34.1</v>
      </c>
      <c r="AO19">
        <v>90.7</v>
      </c>
      <c r="AP19">
        <v>1</v>
      </c>
      <c r="AQ19">
        <v>7.9</v>
      </c>
      <c r="AR19">
        <v>0.4</v>
      </c>
      <c r="AS19">
        <v>92.9</v>
      </c>
      <c r="AT19">
        <v>7.1</v>
      </c>
      <c r="AU19">
        <v>95.5</v>
      </c>
      <c r="AV19">
        <v>4.5</v>
      </c>
      <c r="AW19">
        <v>-14.8</v>
      </c>
      <c r="AY19">
        <v>-19</v>
      </c>
      <c r="BC19">
        <v>-5.4</v>
      </c>
      <c r="BF19">
        <v>-1.5</v>
      </c>
      <c r="BG19" s="2">
        <v>98.004303834112491</v>
      </c>
      <c r="BH19" s="2">
        <v>97.757972762252336</v>
      </c>
      <c r="BI19" s="2">
        <v>1.9956961658875545</v>
      </c>
      <c r="BJ19" s="2">
        <v>2.2420272377476493</v>
      </c>
      <c r="BK19">
        <v>3.3</v>
      </c>
      <c r="BL19">
        <v>0</v>
      </c>
      <c r="BM19">
        <v>0</v>
      </c>
      <c r="BN19">
        <v>0</v>
      </c>
      <c r="BO19">
        <v>0</v>
      </c>
      <c r="BP19">
        <v>11.2</v>
      </c>
      <c r="BQ19">
        <v>10.199999999999999</v>
      </c>
      <c r="BR19">
        <v>7.6163691671928078</v>
      </c>
      <c r="BS19">
        <v>0</v>
      </c>
      <c r="BT19">
        <v>0</v>
      </c>
      <c r="BU19">
        <v>6.6674951842416039</v>
      </c>
      <c r="BV19">
        <v>0</v>
      </c>
      <c r="BW19">
        <v>0</v>
      </c>
      <c r="BX19">
        <v>0</v>
      </c>
      <c r="BY19">
        <v>0</v>
      </c>
      <c r="BZ19">
        <v>1.3</v>
      </c>
      <c r="CA19">
        <v>8.5</v>
      </c>
      <c r="CB19">
        <v>66.099999999999994</v>
      </c>
      <c r="CC19">
        <v>23</v>
      </c>
      <c r="CD19">
        <v>2.4</v>
      </c>
      <c r="CE19">
        <v>100</v>
      </c>
      <c r="CF19">
        <v>3.1</v>
      </c>
      <c r="CG19">
        <v>2.7</v>
      </c>
      <c r="CH19">
        <v>5.6</v>
      </c>
      <c r="CI19">
        <v>0.2</v>
      </c>
      <c r="CJ19">
        <v>91.7</v>
      </c>
      <c r="CK19">
        <v>6.7</v>
      </c>
      <c r="CL19">
        <v>98.4</v>
      </c>
      <c r="CM19">
        <v>1</v>
      </c>
      <c r="CN19">
        <v>0</v>
      </c>
      <c r="CO19">
        <v>0.2</v>
      </c>
      <c r="CP19">
        <v>0.4</v>
      </c>
      <c r="CQ19">
        <v>0</v>
      </c>
      <c r="CR19">
        <v>21.7</v>
      </c>
      <c r="CS19">
        <v>72</v>
      </c>
      <c r="CT19">
        <v>6.3</v>
      </c>
      <c r="CU19">
        <v>6.7</v>
      </c>
      <c r="CV19">
        <v>20.3</v>
      </c>
      <c r="CW19">
        <v>22</v>
      </c>
      <c r="CX19">
        <v>51</v>
      </c>
      <c r="CY19">
        <v>91.5</v>
      </c>
      <c r="CZ19">
        <v>8.5</v>
      </c>
      <c r="DA19">
        <v>87.6</v>
      </c>
      <c r="DB19">
        <v>12.4</v>
      </c>
      <c r="DC19" t="s">
        <v>109</v>
      </c>
      <c r="DD19" t="s">
        <v>109</v>
      </c>
      <c r="DE19" t="s">
        <v>109</v>
      </c>
      <c r="DF19" t="s">
        <v>109</v>
      </c>
      <c r="DG19" t="s">
        <v>109</v>
      </c>
      <c r="DH19" t="s">
        <v>109</v>
      </c>
      <c r="DI19" t="s">
        <v>109</v>
      </c>
      <c r="DJ19" t="s">
        <v>109</v>
      </c>
      <c r="DK19" t="s">
        <v>109</v>
      </c>
      <c r="DL19" t="s">
        <v>109</v>
      </c>
      <c r="DM19" t="s">
        <v>109</v>
      </c>
      <c r="DN19" t="s">
        <v>109</v>
      </c>
      <c r="DO19" t="s">
        <v>109</v>
      </c>
      <c r="DP19" t="s">
        <v>109</v>
      </c>
      <c r="DQ19" t="s">
        <v>109</v>
      </c>
      <c r="DR19" t="s">
        <v>109</v>
      </c>
      <c r="DS19" t="s">
        <v>109</v>
      </c>
      <c r="DT19" t="s">
        <v>109</v>
      </c>
      <c r="DU19" t="s">
        <v>109</v>
      </c>
      <c r="DV19" t="s">
        <v>109</v>
      </c>
      <c r="DW19" t="s">
        <v>109</v>
      </c>
      <c r="DX19" t="s">
        <v>109</v>
      </c>
      <c r="DY19" t="s">
        <v>109</v>
      </c>
      <c r="DZ19" t="s">
        <v>109</v>
      </c>
      <c r="EA19" t="s">
        <v>109</v>
      </c>
      <c r="EB19" t="s">
        <v>109</v>
      </c>
      <c r="EC19" t="s">
        <v>109</v>
      </c>
      <c r="ED19" t="s">
        <v>109</v>
      </c>
      <c r="EE19" t="s">
        <v>109</v>
      </c>
      <c r="EF19" t="s">
        <v>109</v>
      </c>
      <c r="EG19" t="s">
        <v>109</v>
      </c>
      <c r="EH19" t="s">
        <v>109</v>
      </c>
      <c r="EI19" s="1">
        <v>78.153240185522606</v>
      </c>
      <c r="EJ19">
        <v>15.4</v>
      </c>
      <c r="EK19" t="s">
        <v>109</v>
      </c>
      <c r="EL19">
        <v>19.2</v>
      </c>
      <c r="EM19" t="s">
        <v>109</v>
      </c>
      <c r="EN19">
        <v>6.6</v>
      </c>
      <c r="EO19" t="s">
        <v>109</v>
      </c>
      <c r="EP19" t="s">
        <v>109</v>
      </c>
      <c r="EQ19">
        <f>VLOOKUP($D19,CADRE,16,0)</f>
        <v>91924</v>
      </c>
      <c r="ER19">
        <f>VLOOKUP($D19,CADRE,17,0)</f>
        <v>24951</v>
      </c>
      <c r="ES19">
        <f>VLOOKUP($D19,CADRE,18,0)</f>
        <v>11819</v>
      </c>
      <c r="ET19">
        <f>VLOOKUP($D19,CADRE,19,0)</f>
        <v>2626</v>
      </c>
      <c r="EU19">
        <f>VLOOKUP($D19,CADRE,20,0)</f>
        <v>0</v>
      </c>
      <c r="EV19">
        <f>VLOOKUP($D19,CADRE,21,0)</f>
        <v>14445</v>
      </c>
      <c r="EW19" t="str">
        <f>VLOOKUP($D19,CADRE,2,0)</f>
        <v>Chad</v>
      </c>
    </row>
    <row r="20" spans="1:153" x14ac:dyDescent="0.25">
      <c r="A20" t="s">
        <v>139</v>
      </c>
      <c r="B20" t="s">
        <v>140</v>
      </c>
      <c r="C20" s="6">
        <v>99347</v>
      </c>
      <c r="D20" s="5" t="s">
        <v>220</v>
      </c>
      <c r="E20">
        <v>0</v>
      </c>
      <c r="F20">
        <v>13.5</v>
      </c>
      <c r="G20">
        <v>86.5</v>
      </c>
      <c r="H20">
        <v>1</v>
      </c>
      <c r="I20">
        <f t="shared" si="0"/>
        <v>100</v>
      </c>
      <c r="J20">
        <v>0</v>
      </c>
      <c r="K20">
        <v>0</v>
      </c>
      <c r="L20">
        <v>0</v>
      </c>
      <c r="M20">
        <v>0</v>
      </c>
      <c r="N20">
        <v>1</v>
      </c>
      <c r="O20">
        <v>89.1</v>
      </c>
      <c r="P20">
        <v>0.5</v>
      </c>
      <c r="Q20">
        <v>10.4</v>
      </c>
      <c r="R20">
        <v>0</v>
      </c>
      <c r="S20">
        <v>0</v>
      </c>
      <c r="T20">
        <v>1</v>
      </c>
      <c r="U20">
        <v>44.8</v>
      </c>
      <c r="V20">
        <v>52.6</v>
      </c>
      <c r="W20">
        <v>2.1</v>
      </c>
      <c r="X20">
        <v>0.5</v>
      </c>
      <c r="Y20">
        <v>2</v>
      </c>
      <c r="Z20">
        <v>53.1</v>
      </c>
      <c r="AA20">
        <v>46.9</v>
      </c>
      <c r="AB20">
        <v>0</v>
      </c>
      <c r="AC20">
        <v>2</v>
      </c>
      <c r="AD20">
        <v>7.3</v>
      </c>
      <c r="AE20">
        <v>92.7</v>
      </c>
      <c r="AF20">
        <v>0</v>
      </c>
      <c r="AG20">
        <v>2.6</v>
      </c>
      <c r="AH20">
        <v>2.1</v>
      </c>
      <c r="AI20">
        <v>0.5</v>
      </c>
      <c r="AJ20">
        <v>94.8</v>
      </c>
      <c r="AK20">
        <v>30.7</v>
      </c>
      <c r="AL20">
        <v>50.5</v>
      </c>
      <c r="AM20">
        <v>18.8</v>
      </c>
      <c r="AN20">
        <v>80.7</v>
      </c>
      <c r="AO20">
        <v>81.8</v>
      </c>
      <c r="AP20">
        <v>0.5</v>
      </c>
      <c r="AQ20">
        <v>17.7</v>
      </c>
      <c r="AR20">
        <v>0</v>
      </c>
      <c r="AS20">
        <v>96.4</v>
      </c>
      <c r="AT20">
        <v>3.6</v>
      </c>
      <c r="AU20">
        <v>98.4</v>
      </c>
      <c r="AV20">
        <v>1.6</v>
      </c>
      <c r="AW20">
        <v>-3.5</v>
      </c>
      <c r="AX20">
        <v>-8.1999999999999993</v>
      </c>
      <c r="AY20">
        <v>0</v>
      </c>
      <c r="AZ20">
        <v>41</v>
      </c>
      <c r="BA20">
        <v>1.2</v>
      </c>
      <c r="BB20">
        <v>12.3</v>
      </c>
      <c r="BC20">
        <v>3.2</v>
      </c>
      <c r="BD20">
        <v>4.5</v>
      </c>
      <c r="BF20">
        <v>17.899999999999999</v>
      </c>
      <c r="BG20" s="2">
        <v>92.045752307090098</v>
      </c>
      <c r="BH20" s="2">
        <v>89.458666446166916</v>
      </c>
      <c r="BI20" s="2">
        <v>7.954247692909914</v>
      </c>
      <c r="BJ20" s="2">
        <v>10.541333553833129</v>
      </c>
      <c r="BK20">
        <v>-100</v>
      </c>
      <c r="BL20">
        <v>0</v>
      </c>
      <c r="BM20">
        <v>-100</v>
      </c>
      <c r="BN20">
        <v>0</v>
      </c>
      <c r="BO20">
        <v>0</v>
      </c>
      <c r="BP20">
        <v>-100</v>
      </c>
      <c r="BQ20">
        <v>-100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2</v>
      </c>
      <c r="CA20">
        <v>6.2</v>
      </c>
      <c r="CB20">
        <v>70.8</v>
      </c>
      <c r="CC20">
        <v>19.3</v>
      </c>
      <c r="CD20">
        <v>3.6</v>
      </c>
      <c r="CE20">
        <v>96.3</v>
      </c>
      <c r="CF20">
        <v>2.8</v>
      </c>
      <c r="CG20">
        <v>2.5</v>
      </c>
      <c r="CH20">
        <v>6.3</v>
      </c>
      <c r="CI20">
        <v>0</v>
      </c>
      <c r="CJ20">
        <v>37</v>
      </c>
      <c r="CK20">
        <v>64.099999999999994</v>
      </c>
      <c r="CL20">
        <v>100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77.099999999999994</v>
      </c>
      <c r="CS20">
        <v>15.6</v>
      </c>
      <c r="CT20">
        <v>7.3</v>
      </c>
      <c r="CU20">
        <v>12.5</v>
      </c>
      <c r="CV20">
        <v>24.5</v>
      </c>
      <c r="CW20">
        <v>16.100000000000001</v>
      </c>
      <c r="CX20">
        <v>46.9</v>
      </c>
      <c r="CY20">
        <v>93.8</v>
      </c>
      <c r="CZ20">
        <v>6.2</v>
      </c>
      <c r="DA20">
        <v>55.7</v>
      </c>
      <c r="DB20">
        <v>44.3</v>
      </c>
      <c r="DC20" t="s">
        <v>109</v>
      </c>
      <c r="DD20" t="s">
        <v>109</v>
      </c>
      <c r="DE20" t="s">
        <v>109</v>
      </c>
      <c r="DF20" t="s">
        <v>109</v>
      </c>
      <c r="DG20" t="s">
        <v>109</v>
      </c>
      <c r="DH20" t="s">
        <v>109</v>
      </c>
      <c r="DI20" t="s">
        <v>109</v>
      </c>
      <c r="DJ20" t="s">
        <v>109</v>
      </c>
      <c r="DK20" t="s">
        <v>109</v>
      </c>
      <c r="DL20" t="s">
        <v>109</v>
      </c>
      <c r="DM20" t="s">
        <v>109</v>
      </c>
      <c r="DN20" t="s">
        <v>109</v>
      </c>
      <c r="DO20" t="s">
        <v>109</v>
      </c>
      <c r="DP20" t="s">
        <v>109</v>
      </c>
      <c r="DQ20" t="s">
        <v>109</v>
      </c>
      <c r="DR20" t="s">
        <v>109</v>
      </c>
      <c r="DS20" t="s">
        <v>109</v>
      </c>
      <c r="DT20" t="s">
        <v>109</v>
      </c>
      <c r="DU20" t="s">
        <v>109</v>
      </c>
      <c r="DV20" t="s">
        <v>109</v>
      </c>
      <c r="DW20" t="s">
        <v>109</v>
      </c>
      <c r="DX20" t="s">
        <v>109</v>
      </c>
      <c r="DY20" t="s">
        <v>109</v>
      </c>
      <c r="DZ20" t="s">
        <v>109</v>
      </c>
      <c r="EA20" t="s">
        <v>109</v>
      </c>
      <c r="EB20" t="s">
        <v>109</v>
      </c>
      <c r="EC20" t="s">
        <v>109</v>
      </c>
      <c r="ED20" t="s">
        <v>109</v>
      </c>
      <c r="EE20" t="s">
        <v>109</v>
      </c>
      <c r="EF20" t="s">
        <v>109</v>
      </c>
      <c r="EG20" t="s">
        <v>109</v>
      </c>
      <c r="EH20" t="s">
        <v>109</v>
      </c>
      <c r="EI20" s="1">
        <v>1920.8376800430267</v>
      </c>
      <c r="EK20" t="s">
        <v>109</v>
      </c>
      <c r="EL20">
        <v>12.3</v>
      </c>
      <c r="EM20" t="s">
        <v>109</v>
      </c>
      <c r="EN20" t="s">
        <v>109</v>
      </c>
      <c r="EO20" t="s">
        <v>109</v>
      </c>
      <c r="EP20" t="s">
        <v>109</v>
      </c>
      <c r="EQ20">
        <f>VLOOKUP($D20,CADRE,16,0)</f>
        <v>51660</v>
      </c>
      <c r="ER20">
        <f>VLOOKUP($D20,CADRE,17,0)</f>
        <v>24837</v>
      </c>
      <c r="ES20">
        <f>VLOOKUP($D20,CADRE,18,0)</f>
        <v>20863</v>
      </c>
      <c r="ET20">
        <f>VLOOKUP($D20,CADRE,19,0)</f>
        <v>1987</v>
      </c>
      <c r="EU20">
        <f>VLOOKUP($D20,CADRE,20,0)</f>
        <v>0</v>
      </c>
      <c r="EV20">
        <f>VLOOKUP($D20,CADRE,21,0)</f>
        <v>22850</v>
      </c>
      <c r="EW20" t="str">
        <f>VLOOKUP($D20,CADRE,2,0)</f>
        <v>Chad</v>
      </c>
    </row>
    <row r="21" spans="1:153" x14ac:dyDescent="0.25">
      <c r="A21" t="s">
        <v>139</v>
      </c>
      <c r="B21" t="s">
        <v>141</v>
      </c>
      <c r="C21" s="6">
        <v>247313</v>
      </c>
      <c r="D21" s="5" t="s">
        <v>221</v>
      </c>
      <c r="E21">
        <v>0</v>
      </c>
      <c r="F21">
        <v>15.7</v>
      </c>
      <c r="G21">
        <v>84.3</v>
      </c>
      <c r="H21">
        <v>1</v>
      </c>
      <c r="I21">
        <f t="shared" si="0"/>
        <v>100</v>
      </c>
      <c r="J21">
        <v>0</v>
      </c>
      <c r="K21">
        <v>0</v>
      </c>
      <c r="L21">
        <v>0</v>
      </c>
      <c r="M21">
        <v>0</v>
      </c>
      <c r="N21">
        <v>1</v>
      </c>
      <c r="O21">
        <v>92.6</v>
      </c>
      <c r="P21">
        <v>2.8</v>
      </c>
      <c r="Q21">
        <v>4.5999999999999996</v>
      </c>
      <c r="R21">
        <v>0</v>
      </c>
      <c r="S21">
        <v>0</v>
      </c>
      <c r="T21">
        <v>1</v>
      </c>
      <c r="U21">
        <v>50.9</v>
      </c>
      <c r="V21">
        <v>47.7</v>
      </c>
      <c r="W21">
        <v>1.4</v>
      </c>
      <c r="X21">
        <v>0</v>
      </c>
      <c r="Y21">
        <v>2</v>
      </c>
      <c r="Z21">
        <v>52.8</v>
      </c>
      <c r="AA21">
        <v>46.8</v>
      </c>
      <c r="AB21">
        <v>0.5</v>
      </c>
      <c r="AC21">
        <v>2</v>
      </c>
      <c r="AD21">
        <v>5.0999999999999996</v>
      </c>
      <c r="AE21">
        <v>94.9</v>
      </c>
      <c r="AF21">
        <v>0</v>
      </c>
      <c r="AG21">
        <v>6</v>
      </c>
      <c r="AH21">
        <v>4.5999999999999996</v>
      </c>
      <c r="AI21">
        <v>0.9</v>
      </c>
      <c r="AJ21">
        <v>88.4</v>
      </c>
      <c r="AK21">
        <v>31.5</v>
      </c>
      <c r="AL21">
        <v>60.2</v>
      </c>
      <c r="AM21">
        <v>8.3000000000000007</v>
      </c>
      <c r="AN21">
        <v>66.2</v>
      </c>
      <c r="AO21">
        <v>71.3</v>
      </c>
      <c r="AP21">
        <v>0.9</v>
      </c>
      <c r="AQ21">
        <v>26.4</v>
      </c>
      <c r="AR21">
        <v>1.4</v>
      </c>
      <c r="AS21">
        <v>96.3</v>
      </c>
      <c r="AT21">
        <v>3.7</v>
      </c>
      <c r="AU21">
        <v>100</v>
      </c>
      <c r="AV21">
        <v>0</v>
      </c>
      <c r="AW21">
        <v>-3.5</v>
      </c>
      <c r="AX21">
        <v>-8.1999999999999993</v>
      </c>
      <c r="AY21">
        <v>0</v>
      </c>
      <c r="AZ21">
        <v>41</v>
      </c>
      <c r="BA21">
        <v>1.2</v>
      </c>
      <c r="BB21">
        <v>12.3</v>
      </c>
      <c r="BC21">
        <v>3.2</v>
      </c>
      <c r="BD21">
        <v>4.5</v>
      </c>
      <c r="BF21">
        <v>17.899999999999999</v>
      </c>
      <c r="BG21" s="2">
        <v>92.692587105764417</v>
      </c>
      <c r="BH21" s="2">
        <v>90.560171467365123</v>
      </c>
      <c r="BI21" s="2">
        <v>7.3074128942355703</v>
      </c>
      <c r="BJ21" s="2">
        <v>9.4398285326348113</v>
      </c>
      <c r="BK21">
        <v>-100</v>
      </c>
      <c r="BL21">
        <v>0</v>
      </c>
      <c r="BM21">
        <v>-100</v>
      </c>
      <c r="BN21">
        <v>0</v>
      </c>
      <c r="BO21">
        <v>0</v>
      </c>
      <c r="BP21">
        <v>-100</v>
      </c>
      <c r="BQ21">
        <v>-100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1.7</v>
      </c>
      <c r="CA21">
        <v>14.8</v>
      </c>
      <c r="CB21">
        <v>54.2</v>
      </c>
      <c r="CC21">
        <v>25.5</v>
      </c>
      <c r="CD21">
        <v>5.6</v>
      </c>
      <c r="CE21">
        <v>93.100000000000009</v>
      </c>
      <c r="CF21">
        <v>2.8</v>
      </c>
      <c r="CG21">
        <v>2.5</v>
      </c>
      <c r="CH21">
        <v>6.2</v>
      </c>
      <c r="CI21">
        <v>0</v>
      </c>
      <c r="CJ21">
        <v>38.9</v>
      </c>
      <c r="CK21">
        <v>63.5</v>
      </c>
      <c r="CL21">
        <v>100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76.400000000000006</v>
      </c>
      <c r="CS21">
        <v>19</v>
      </c>
      <c r="CT21">
        <v>4.5999999999999996</v>
      </c>
      <c r="CU21">
        <v>2.8</v>
      </c>
      <c r="CV21">
        <v>15.3</v>
      </c>
      <c r="CW21">
        <v>28.7</v>
      </c>
      <c r="CX21">
        <v>53.2</v>
      </c>
      <c r="CY21">
        <v>85.2</v>
      </c>
      <c r="CZ21">
        <v>14.8</v>
      </c>
      <c r="DA21">
        <v>68.100000000000009</v>
      </c>
      <c r="DB21">
        <v>31.900000000000002</v>
      </c>
      <c r="DC21" t="s">
        <v>109</v>
      </c>
      <c r="DD21" t="s">
        <v>109</v>
      </c>
      <c r="DE21" t="s">
        <v>109</v>
      </c>
      <c r="DF21" t="s">
        <v>109</v>
      </c>
      <c r="DG21" t="s">
        <v>109</v>
      </c>
      <c r="DH21" t="s">
        <v>109</v>
      </c>
      <c r="DI21" t="s">
        <v>109</v>
      </c>
      <c r="DJ21" t="s">
        <v>109</v>
      </c>
      <c r="DK21" t="s">
        <v>109</v>
      </c>
      <c r="DL21" t="s">
        <v>109</v>
      </c>
      <c r="DM21" t="s">
        <v>109</v>
      </c>
      <c r="DN21" t="s">
        <v>109</v>
      </c>
      <c r="DO21" t="s">
        <v>109</v>
      </c>
      <c r="DP21" t="s">
        <v>109</v>
      </c>
      <c r="DQ21" t="s">
        <v>109</v>
      </c>
      <c r="DR21" t="s">
        <v>109</v>
      </c>
      <c r="DS21" t="s">
        <v>109</v>
      </c>
      <c r="DT21" t="s">
        <v>109</v>
      </c>
      <c r="DU21" t="s">
        <v>109</v>
      </c>
      <c r="DV21" t="s">
        <v>109</v>
      </c>
      <c r="DW21" t="s">
        <v>109</v>
      </c>
      <c r="DX21" t="s">
        <v>109</v>
      </c>
      <c r="DY21" t="s">
        <v>109</v>
      </c>
      <c r="DZ21" t="s">
        <v>109</v>
      </c>
      <c r="EA21" t="s">
        <v>109</v>
      </c>
      <c r="EB21" t="s">
        <v>109</v>
      </c>
      <c r="EC21" t="s">
        <v>109</v>
      </c>
      <c r="ED21" t="s">
        <v>109</v>
      </c>
      <c r="EE21" t="s">
        <v>109</v>
      </c>
      <c r="EF21" t="s">
        <v>109</v>
      </c>
      <c r="EG21" t="s">
        <v>109</v>
      </c>
      <c r="EH21" t="s">
        <v>109</v>
      </c>
      <c r="EI21" s="1">
        <v>1920.8376800430267</v>
      </c>
      <c r="EK21" t="s">
        <v>109</v>
      </c>
      <c r="EL21">
        <v>12.3</v>
      </c>
      <c r="EM21" t="s">
        <v>109</v>
      </c>
      <c r="EN21" t="s">
        <v>109</v>
      </c>
      <c r="EO21" t="s">
        <v>109</v>
      </c>
      <c r="EP21" t="s">
        <v>109</v>
      </c>
      <c r="EQ21">
        <f>VLOOKUP($D21,CADRE,16,0)</f>
        <v>136022</v>
      </c>
      <c r="ER21">
        <f>VLOOKUP($D21,CADRE,17,0)</f>
        <v>59355</v>
      </c>
      <c r="ES21">
        <f>VLOOKUP($D21,CADRE,18,0)</f>
        <v>46989</v>
      </c>
      <c r="ET21">
        <f>VLOOKUP($D21,CADRE,19,0)</f>
        <v>4946</v>
      </c>
      <c r="EU21">
        <f>VLOOKUP($D21,CADRE,20,0)</f>
        <v>0</v>
      </c>
      <c r="EV21">
        <f>VLOOKUP($D21,CADRE,21,0)</f>
        <v>51936</v>
      </c>
      <c r="EW21" t="str">
        <f>VLOOKUP($D21,CADRE,2,0)</f>
        <v>Chad</v>
      </c>
    </row>
    <row r="22" spans="1:153" x14ac:dyDescent="0.25">
      <c r="A22" t="s">
        <v>139</v>
      </c>
      <c r="B22" t="s">
        <v>142</v>
      </c>
      <c r="C22" s="6">
        <v>57264</v>
      </c>
      <c r="D22" s="4" t="s">
        <v>222</v>
      </c>
      <c r="E22">
        <v>1.5</v>
      </c>
      <c r="F22">
        <v>29.9</v>
      </c>
      <c r="G22">
        <v>68.599999999999994</v>
      </c>
      <c r="H22">
        <v>1</v>
      </c>
      <c r="I22">
        <f t="shared" si="0"/>
        <v>92.6</v>
      </c>
      <c r="J22">
        <v>5.9</v>
      </c>
      <c r="K22">
        <v>1</v>
      </c>
      <c r="L22">
        <v>0.5</v>
      </c>
      <c r="M22">
        <v>0</v>
      </c>
      <c r="N22">
        <v>1</v>
      </c>
      <c r="O22">
        <v>75</v>
      </c>
      <c r="P22">
        <v>1.5</v>
      </c>
      <c r="Q22">
        <v>23.5</v>
      </c>
      <c r="R22">
        <v>0</v>
      </c>
      <c r="S22">
        <v>0</v>
      </c>
      <c r="T22">
        <v>3</v>
      </c>
      <c r="U22">
        <v>41.7</v>
      </c>
      <c r="V22">
        <v>57.4</v>
      </c>
      <c r="W22">
        <v>0.5</v>
      </c>
      <c r="X22">
        <v>0.5</v>
      </c>
      <c r="Y22">
        <v>2</v>
      </c>
      <c r="Z22">
        <v>61.8</v>
      </c>
      <c r="AA22">
        <v>38.200000000000003</v>
      </c>
      <c r="AB22">
        <v>0</v>
      </c>
      <c r="AC22">
        <v>2</v>
      </c>
      <c r="AD22">
        <v>0</v>
      </c>
      <c r="AE22">
        <v>100</v>
      </c>
      <c r="AF22">
        <v>0</v>
      </c>
      <c r="AG22">
        <v>0</v>
      </c>
      <c r="AH22">
        <v>0.5</v>
      </c>
      <c r="AI22">
        <v>0.5</v>
      </c>
      <c r="AJ22">
        <v>99</v>
      </c>
      <c r="AK22">
        <v>70.099999999999994</v>
      </c>
      <c r="AL22">
        <v>18.100000000000001</v>
      </c>
      <c r="AM22">
        <v>11.8</v>
      </c>
      <c r="AN22">
        <v>42.2</v>
      </c>
      <c r="AO22">
        <v>82.4</v>
      </c>
      <c r="AP22">
        <v>0</v>
      </c>
      <c r="AQ22">
        <v>17.2</v>
      </c>
      <c r="AR22">
        <v>0.5</v>
      </c>
      <c r="AS22">
        <v>48</v>
      </c>
      <c r="AT22">
        <v>52</v>
      </c>
      <c r="AU22">
        <v>100</v>
      </c>
      <c r="AV22">
        <v>0</v>
      </c>
      <c r="AW22">
        <v>-3.5</v>
      </c>
      <c r="AX22">
        <v>-8.1999999999999993</v>
      </c>
      <c r="AY22">
        <v>0</v>
      </c>
      <c r="AZ22">
        <v>41</v>
      </c>
      <c r="BA22">
        <v>1.2</v>
      </c>
      <c r="BB22">
        <v>12.3</v>
      </c>
      <c r="BC22">
        <v>3.2</v>
      </c>
      <c r="BD22">
        <v>4.5</v>
      </c>
      <c r="BF22">
        <v>17.899999999999999</v>
      </c>
      <c r="BG22" s="2">
        <v>100</v>
      </c>
      <c r="BH22" s="2">
        <v>99.124836307645197</v>
      </c>
      <c r="BI22" s="2">
        <v>0</v>
      </c>
      <c r="BJ22" s="2">
        <v>0.87516369235478852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2</v>
      </c>
      <c r="CA22">
        <v>4.4000000000000004</v>
      </c>
      <c r="CB22">
        <v>73</v>
      </c>
      <c r="CC22">
        <v>20.6</v>
      </c>
      <c r="CD22">
        <v>2</v>
      </c>
      <c r="CE22">
        <v>89.7</v>
      </c>
      <c r="CF22">
        <v>2.7</v>
      </c>
      <c r="CG22">
        <v>2.4</v>
      </c>
      <c r="CH22">
        <v>5.7</v>
      </c>
      <c r="CI22">
        <v>0</v>
      </c>
      <c r="CJ22">
        <v>71.599999999999994</v>
      </c>
      <c r="CK22">
        <v>2.9</v>
      </c>
      <c r="CL22">
        <v>99.5</v>
      </c>
      <c r="CM22">
        <v>0</v>
      </c>
      <c r="CN22">
        <v>0</v>
      </c>
      <c r="CO22">
        <v>0</v>
      </c>
      <c r="CP22">
        <v>0.5</v>
      </c>
      <c r="CQ22">
        <v>0</v>
      </c>
      <c r="CR22">
        <v>87.7</v>
      </c>
      <c r="CS22">
        <v>12.3</v>
      </c>
      <c r="CT22">
        <v>0</v>
      </c>
      <c r="CU22">
        <v>5.4</v>
      </c>
      <c r="CV22">
        <v>31.4</v>
      </c>
      <c r="CW22">
        <v>37.299999999999997</v>
      </c>
      <c r="CX22">
        <v>26</v>
      </c>
      <c r="CY22">
        <v>95.6</v>
      </c>
      <c r="CZ22">
        <v>4.4000000000000004</v>
      </c>
      <c r="DA22">
        <v>53.400000000000006</v>
      </c>
      <c r="DB22">
        <v>46.6</v>
      </c>
      <c r="DC22" t="s">
        <v>109</v>
      </c>
      <c r="DD22" t="s">
        <v>109</v>
      </c>
      <c r="DE22" t="s">
        <v>109</v>
      </c>
      <c r="DF22" t="s">
        <v>109</v>
      </c>
      <c r="DG22" t="s">
        <v>109</v>
      </c>
      <c r="DH22" t="s">
        <v>109</v>
      </c>
      <c r="DI22" t="s">
        <v>109</v>
      </c>
      <c r="DJ22" t="s">
        <v>109</v>
      </c>
      <c r="DK22" t="s">
        <v>109</v>
      </c>
      <c r="DL22" t="s">
        <v>109</v>
      </c>
      <c r="DM22" t="s">
        <v>109</v>
      </c>
      <c r="DN22" t="s">
        <v>109</v>
      </c>
      <c r="DO22" t="s">
        <v>109</v>
      </c>
      <c r="DP22" t="s">
        <v>109</v>
      </c>
      <c r="DQ22" t="s">
        <v>109</v>
      </c>
      <c r="DR22" t="s">
        <v>109</v>
      </c>
      <c r="DS22" t="s">
        <v>109</v>
      </c>
      <c r="DT22" t="s">
        <v>109</v>
      </c>
      <c r="DU22" t="s">
        <v>109</v>
      </c>
      <c r="DV22" t="s">
        <v>109</v>
      </c>
      <c r="DW22" t="s">
        <v>109</v>
      </c>
      <c r="DX22" t="s">
        <v>109</v>
      </c>
      <c r="DY22" t="s">
        <v>109</v>
      </c>
      <c r="DZ22" t="s">
        <v>109</v>
      </c>
      <c r="EA22" t="s">
        <v>109</v>
      </c>
      <c r="EB22" t="s">
        <v>109</v>
      </c>
      <c r="EC22" t="s">
        <v>109</v>
      </c>
      <c r="ED22" t="s">
        <v>109</v>
      </c>
      <c r="EE22" t="s">
        <v>109</v>
      </c>
      <c r="EF22" t="s">
        <v>109</v>
      </c>
      <c r="EG22" t="s">
        <v>109</v>
      </c>
      <c r="EH22" t="s">
        <v>109</v>
      </c>
      <c r="EI22" s="1">
        <v>1920.8376800430267</v>
      </c>
      <c r="EK22" t="s">
        <v>109</v>
      </c>
      <c r="EL22">
        <v>12.3</v>
      </c>
      <c r="EM22" t="s">
        <v>109</v>
      </c>
      <c r="EN22" t="s">
        <v>109</v>
      </c>
      <c r="EO22" t="s">
        <v>109</v>
      </c>
      <c r="EP22" t="s">
        <v>109</v>
      </c>
      <c r="EQ22">
        <f>VLOOKUP($D22,CADRE,16,0)</f>
        <v>24051</v>
      </c>
      <c r="ER22">
        <f>VLOOKUP($D22,CADRE,17,0)</f>
        <v>17179</v>
      </c>
      <c r="ES22">
        <f>VLOOKUP($D22,CADRE,18,0)</f>
        <v>14316</v>
      </c>
      <c r="ET22">
        <f>VLOOKUP($D22,CADRE,19,0)</f>
        <v>1718</v>
      </c>
      <c r="EU22">
        <f>VLOOKUP($D22,CADRE,20,0)</f>
        <v>0</v>
      </c>
      <c r="EV22">
        <f>VLOOKUP($D22,CADRE,21,0)</f>
        <v>16034</v>
      </c>
      <c r="EW22" t="str">
        <f>VLOOKUP($D22,CADRE,2,0)</f>
        <v>Chad</v>
      </c>
    </row>
    <row r="23" spans="1:153" x14ac:dyDescent="0.25">
      <c r="A23" t="s">
        <v>139</v>
      </c>
      <c r="B23" t="s">
        <v>143</v>
      </c>
      <c r="C23" s="6">
        <v>65176</v>
      </c>
      <c r="D23" s="5" t="s">
        <v>223</v>
      </c>
      <c r="E23">
        <v>3.3</v>
      </c>
      <c r="F23">
        <v>18.100000000000001</v>
      </c>
      <c r="G23">
        <v>78.599999999999994</v>
      </c>
      <c r="H23">
        <v>1</v>
      </c>
      <c r="I23">
        <f t="shared" si="0"/>
        <v>84.2</v>
      </c>
      <c r="J23">
        <v>14.8</v>
      </c>
      <c r="K23">
        <v>1</v>
      </c>
      <c r="L23">
        <v>0</v>
      </c>
      <c r="M23">
        <v>0</v>
      </c>
      <c r="N23">
        <v>1</v>
      </c>
      <c r="O23">
        <v>78.599999999999994</v>
      </c>
      <c r="P23">
        <v>5.7</v>
      </c>
      <c r="Q23">
        <v>15.7</v>
      </c>
      <c r="R23">
        <v>0</v>
      </c>
      <c r="S23">
        <v>0</v>
      </c>
      <c r="T23">
        <v>2</v>
      </c>
      <c r="U23">
        <v>43.3</v>
      </c>
      <c r="V23">
        <v>56.7</v>
      </c>
      <c r="W23">
        <v>0</v>
      </c>
      <c r="X23">
        <v>0</v>
      </c>
      <c r="Y23">
        <v>2</v>
      </c>
      <c r="Z23">
        <v>64.3</v>
      </c>
      <c r="AA23">
        <v>35.700000000000003</v>
      </c>
      <c r="AB23">
        <v>0</v>
      </c>
      <c r="AC23">
        <v>2</v>
      </c>
      <c r="AD23">
        <v>6.2</v>
      </c>
      <c r="AE23">
        <v>93.8</v>
      </c>
      <c r="AF23">
        <v>0.5</v>
      </c>
      <c r="AG23">
        <v>0</v>
      </c>
      <c r="AH23">
        <v>0.5</v>
      </c>
      <c r="AI23">
        <v>0</v>
      </c>
      <c r="AJ23">
        <v>99</v>
      </c>
      <c r="AK23">
        <v>69</v>
      </c>
      <c r="AL23">
        <v>28.1</v>
      </c>
      <c r="AM23">
        <v>2.9</v>
      </c>
      <c r="AN23">
        <v>32.9</v>
      </c>
      <c r="AO23">
        <v>90</v>
      </c>
      <c r="AP23">
        <v>0</v>
      </c>
      <c r="AQ23">
        <v>9.5</v>
      </c>
      <c r="AR23">
        <v>0.5</v>
      </c>
      <c r="AS23">
        <v>51</v>
      </c>
      <c r="AT23">
        <v>49</v>
      </c>
      <c r="AU23">
        <v>98.6</v>
      </c>
      <c r="AV23">
        <v>1.4</v>
      </c>
      <c r="AW23">
        <v>-3.5</v>
      </c>
      <c r="AX23">
        <v>-8.1999999999999993</v>
      </c>
      <c r="AY23">
        <v>0</v>
      </c>
      <c r="AZ23">
        <v>41</v>
      </c>
      <c r="BA23">
        <v>1.2</v>
      </c>
      <c r="BB23">
        <v>12.3</v>
      </c>
      <c r="BC23">
        <v>3.2</v>
      </c>
      <c r="BD23">
        <v>4.5</v>
      </c>
      <c r="BF23">
        <v>17.899999999999999</v>
      </c>
      <c r="BG23" s="2">
        <v>92.756060847973544</v>
      </c>
      <c r="BH23" s="2">
        <v>91.933020941558212</v>
      </c>
      <c r="BI23" s="2">
        <v>7.2439391520264849</v>
      </c>
      <c r="BJ23" s="2">
        <v>8.0669790584418184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1.7</v>
      </c>
      <c r="CA23">
        <v>16.2</v>
      </c>
      <c r="CB23">
        <v>72.900000000000006</v>
      </c>
      <c r="CC23">
        <v>10.5</v>
      </c>
      <c r="CD23">
        <v>0.5</v>
      </c>
      <c r="CE23">
        <v>86.2</v>
      </c>
      <c r="CF23">
        <v>2.6</v>
      </c>
      <c r="CG23">
        <v>2.6</v>
      </c>
      <c r="CH23">
        <v>5.5</v>
      </c>
      <c r="CI23">
        <v>0.5</v>
      </c>
      <c r="CJ23">
        <v>62.9</v>
      </c>
      <c r="CK23">
        <v>12.9</v>
      </c>
      <c r="CL23">
        <v>99</v>
      </c>
      <c r="CM23">
        <v>0.5</v>
      </c>
      <c r="CN23">
        <v>0</v>
      </c>
      <c r="CO23">
        <v>0</v>
      </c>
      <c r="CP23">
        <v>0.5</v>
      </c>
      <c r="CQ23">
        <v>0</v>
      </c>
      <c r="CR23">
        <v>59</v>
      </c>
      <c r="CS23">
        <v>34.799999999999997</v>
      </c>
      <c r="CT23">
        <v>6.2</v>
      </c>
      <c r="CU23">
        <v>1.4</v>
      </c>
      <c r="CV23">
        <v>28.6</v>
      </c>
      <c r="CW23">
        <v>33.299999999999997</v>
      </c>
      <c r="CX23">
        <v>36.700000000000003</v>
      </c>
      <c r="CY23">
        <v>83.8</v>
      </c>
      <c r="CZ23">
        <v>16.2</v>
      </c>
      <c r="DA23">
        <v>77.100000000000009</v>
      </c>
      <c r="DB23">
        <v>22.900000000000002</v>
      </c>
      <c r="DC23" t="s">
        <v>109</v>
      </c>
      <c r="DD23" t="s">
        <v>109</v>
      </c>
      <c r="DE23" t="s">
        <v>109</v>
      </c>
      <c r="DF23" t="s">
        <v>109</v>
      </c>
      <c r="DG23" t="s">
        <v>109</v>
      </c>
      <c r="DH23" t="s">
        <v>109</v>
      </c>
      <c r="DI23" t="s">
        <v>109</v>
      </c>
      <c r="DJ23" t="s">
        <v>109</v>
      </c>
      <c r="DK23" t="s">
        <v>109</v>
      </c>
      <c r="DL23" t="s">
        <v>109</v>
      </c>
      <c r="DM23" t="s">
        <v>109</v>
      </c>
      <c r="DN23" t="s">
        <v>109</v>
      </c>
      <c r="DO23" t="s">
        <v>109</v>
      </c>
      <c r="DP23" t="s">
        <v>109</v>
      </c>
      <c r="DQ23" t="s">
        <v>109</v>
      </c>
      <c r="DR23" t="s">
        <v>109</v>
      </c>
      <c r="DS23" t="s">
        <v>109</v>
      </c>
      <c r="DT23" t="s">
        <v>109</v>
      </c>
      <c r="DU23" t="s">
        <v>109</v>
      </c>
      <c r="DV23" t="s">
        <v>109</v>
      </c>
      <c r="DW23" t="s">
        <v>109</v>
      </c>
      <c r="DX23" t="s">
        <v>109</v>
      </c>
      <c r="DY23" t="s">
        <v>109</v>
      </c>
      <c r="DZ23" t="s">
        <v>109</v>
      </c>
      <c r="EA23" t="s">
        <v>109</v>
      </c>
      <c r="EB23" t="s">
        <v>109</v>
      </c>
      <c r="EC23" t="s">
        <v>109</v>
      </c>
      <c r="ED23" t="s">
        <v>109</v>
      </c>
      <c r="EE23" t="s">
        <v>109</v>
      </c>
      <c r="EF23" t="s">
        <v>109</v>
      </c>
      <c r="EG23" t="s">
        <v>109</v>
      </c>
      <c r="EH23" t="s">
        <v>109</v>
      </c>
      <c r="EI23" s="1">
        <v>1920.8376800430267</v>
      </c>
      <c r="EK23" t="s">
        <v>109</v>
      </c>
      <c r="EL23">
        <v>12.3</v>
      </c>
      <c r="EM23" t="s">
        <v>109</v>
      </c>
      <c r="EN23" t="s">
        <v>109</v>
      </c>
      <c r="EO23" t="s">
        <v>109</v>
      </c>
      <c r="EP23" t="s">
        <v>109</v>
      </c>
      <c r="EQ23">
        <f>VLOOKUP($D23,CADRE,16,0)</f>
        <v>26070</v>
      </c>
      <c r="ER23">
        <f>VLOOKUP($D23,CADRE,17,0)</f>
        <v>19553</v>
      </c>
      <c r="ES23">
        <f>VLOOKUP($D23,CADRE,18,0)</f>
        <v>14990</v>
      </c>
      <c r="ET23">
        <f>VLOOKUP($D23,CADRE,19,0)</f>
        <v>4562</v>
      </c>
      <c r="EU23">
        <f>VLOOKUP($D23,CADRE,20,0)</f>
        <v>0</v>
      </c>
      <c r="EV23">
        <f>VLOOKUP($D23,CADRE,21,0)</f>
        <v>19553</v>
      </c>
      <c r="EW23" t="str">
        <f>VLOOKUP($D23,CADRE,2,0)</f>
        <v>Chad</v>
      </c>
    </row>
    <row r="24" spans="1:153" x14ac:dyDescent="0.25">
      <c r="A24" t="s">
        <v>144</v>
      </c>
      <c r="B24" t="s">
        <v>145</v>
      </c>
      <c r="C24" s="6">
        <v>487777</v>
      </c>
      <c r="D24" s="4" t="s">
        <v>224</v>
      </c>
      <c r="E24">
        <v>9.4</v>
      </c>
      <c r="F24">
        <v>38.4</v>
      </c>
      <c r="G24">
        <v>52.2</v>
      </c>
      <c r="H24">
        <v>2</v>
      </c>
      <c r="I24">
        <f t="shared" si="0"/>
        <v>77.3</v>
      </c>
      <c r="J24">
        <v>15.8</v>
      </c>
      <c r="K24">
        <v>4.4000000000000004</v>
      </c>
      <c r="L24">
        <v>1.5</v>
      </c>
      <c r="M24">
        <v>1</v>
      </c>
      <c r="N24">
        <v>2</v>
      </c>
      <c r="O24">
        <v>72.900000000000006</v>
      </c>
      <c r="P24">
        <v>11.3</v>
      </c>
      <c r="Q24">
        <v>14.3</v>
      </c>
      <c r="R24">
        <v>1.5</v>
      </c>
      <c r="S24">
        <v>0</v>
      </c>
      <c r="T24">
        <v>2</v>
      </c>
      <c r="U24">
        <v>54.7</v>
      </c>
      <c r="V24">
        <v>39.9</v>
      </c>
      <c r="W24">
        <v>1</v>
      </c>
      <c r="X24">
        <v>4.4000000000000004</v>
      </c>
      <c r="Y24">
        <v>2</v>
      </c>
      <c r="Z24">
        <v>45.8</v>
      </c>
      <c r="AA24">
        <v>24.6</v>
      </c>
      <c r="AB24">
        <v>29.6</v>
      </c>
      <c r="AC24">
        <v>3</v>
      </c>
      <c r="AD24">
        <v>29.6</v>
      </c>
      <c r="AE24">
        <v>70.400000000000006</v>
      </c>
      <c r="AF24">
        <v>0</v>
      </c>
      <c r="AG24">
        <v>1.5</v>
      </c>
      <c r="AH24">
        <v>8.4</v>
      </c>
      <c r="AI24">
        <v>0.5</v>
      </c>
      <c r="AJ24">
        <v>89.7</v>
      </c>
      <c r="AK24">
        <v>24.6</v>
      </c>
      <c r="AL24">
        <v>41.4</v>
      </c>
      <c r="AM24">
        <v>34</v>
      </c>
      <c r="AN24">
        <v>24.6</v>
      </c>
      <c r="AO24">
        <v>38.4</v>
      </c>
      <c r="AP24">
        <v>4.9000000000000004</v>
      </c>
      <c r="AQ24">
        <v>39.9</v>
      </c>
      <c r="AR24">
        <v>16.7</v>
      </c>
      <c r="AS24">
        <v>88.7</v>
      </c>
      <c r="AT24">
        <v>11.3</v>
      </c>
      <c r="AU24">
        <v>93.6</v>
      </c>
      <c r="AV24">
        <v>6.4</v>
      </c>
      <c r="AW24">
        <v>1.6</v>
      </c>
      <c r="AX24">
        <v>15.3</v>
      </c>
      <c r="AY24">
        <v>11.4</v>
      </c>
      <c r="AZ24">
        <v>-1.9</v>
      </c>
      <c r="BC24">
        <v>10.199999999999999</v>
      </c>
      <c r="BD24">
        <v>2.1</v>
      </c>
      <c r="BE24">
        <v>21.7</v>
      </c>
      <c r="BF24">
        <v>5.3</v>
      </c>
      <c r="BG24" s="2">
        <v>67.205686976061685</v>
      </c>
      <c r="BH24" s="2">
        <v>62.129267786968342</v>
      </c>
      <c r="BI24" s="2">
        <v>32.794313023938322</v>
      </c>
      <c r="BJ24" s="2">
        <v>37.870732213031637</v>
      </c>
      <c r="BK24">
        <v>-4.5</v>
      </c>
      <c r="BL24">
        <v>-0.5</v>
      </c>
      <c r="BM24">
        <v>-7.6</v>
      </c>
      <c r="BN24">
        <v>-12.3</v>
      </c>
      <c r="BO24">
        <v>8.9</v>
      </c>
      <c r="BP24">
        <v>-2.6</v>
      </c>
      <c r="BQ24">
        <v>-3.5</v>
      </c>
      <c r="BR24">
        <v>1.9059902550874193</v>
      </c>
      <c r="BS24">
        <v>-2.1062775330396311</v>
      </c>
      <c r="BT24">
        <v>5.3949903660886349</v>
      </c>
      <c r="BU24">
        <v>1.0478449980229418</v>
      </c>
      <c r="BV24">
        <v>-3.0048076923076925</v>
      </c>
      <c r="BW24">
        <v>4.5165775984294898</v>
      </c>
      <c r="BX24">
        <v>-12.171052631578947</v>
      </c>
      <c r="BY24">
        <v>7.5520833333333304</v>
      </c>
      <c r="BZ24">
        <v>1.8</v>
      </c>
      <c r="CA24">
        <v>38.4</v>
      </c>
      <c r="CB24">
        <v>30.5</v>
      </c>
      <c r="CC24">
        <v>14.8</v>
      </c>
      <c r="CD24">
        <v>16.3</v>
      </c>
      <c r="CE24">
        <v>48.3</v>
      </c>
      <c r="CF24">
        <v>2</v>
      </c>
      <c r="CG24">
        <v>1.7</v>
      </c>
      <c r="CH24">
        <v>5.9</v>
      </c>
      <c r="CI24">
        <v>11.8</v>
      </c>
      <c r="CJ24">
        <v>43.8</v>
      </c>
      <c r="CK24">
        <v>25.1</v>
      </c>
      <c r="CL24">
        <v>98.5</v>
      </c>
      <c r="CM24">
        <v>1.5</v>
      </c>
      <c r="CN24">
        <v>0</v>
      </c>
      <c r="CO24">
        <v>0</v>
      </c>
      <c r="CP24">
        <v>0</v>
      </c>
      <c r="CQ24">
        <v>0</v>
      </c>
      <c r="CR24">
        <v>15.8</v>
      </c>
      <c r="CS24">
        <v>11.8</v>
      </c>
      <c r="CT24">
        <v>72.400000000000006</v>
      </c>
      <c r="CU24">
        <v>37.9</v>
      </c>
      <c r="CV24">
        <v>28.6</v>
      </c>
      <c r="CW24">
        <v>20.7</v>
      </c>
      <c r="CX24">
        <v>12.8</v>
      </c>
      <c r="CY24">
        <v>61.6</v>
      </c>
      <c r="CZ24">
        <v>38.4</v>
      </c>
      <c r="DA24">
        <v>52.2</v>
      </c>
      <c r="DB24">
        <v>47.8</v>
      </c>
      <c r="DC24" t="s">
        <v>109</v>
      </c>
      <c r="DD24" t="s">
        <v>109</v>
      </c>
      <c r="DE24" t="s">
        <v>109</v>
      </c>
      <c r="DF24" t="s">
        <v>109</v>
      </c>
      <c r="DG24" t="s">
        <v>109</v>
      </c>
      <c r="DH24" t="s">
        <v>109</v>
      </c>
      <c r="DI24" t="s">
        <v>109</v>
      </c>
      <c r="DJ24" t="s">
        <v>109</v>
      </c>
      <c r="DK24" t="s">
        <v>109</v>
      </c>
      <c r="DL24" t="s">
        <v>109</v>
      </c>
      <c r="DM24" t="s">
        <v>109</v>
      </c>
      <c r="DN24" t="s">
        <v>109</v>
      </c>
      <c r="DO24" t="s">
        <v>109</v>
      </c>
      <c r="DP24" t="s">
        <v>109</v>
      </c>
      <c r="DQ24" t="s">
        <v>109</v>
      </c>
      <c r="DR24" t="s">
        <v>109</v>
      </c>
      <c r="DS24" t="s">
        <v>109</v>
      </c>
      <c r="DT24" t="s">
        <v>109</v>
      </c>
      <c r="DU24" t="s">
        <v>109</v>
      </c>
      <c r="DV24" t="s">
        <v>109</v>
      </c>
      <c r="DW24" t="s">
        <v>109</v>
      </c>
      <c r="DX24" t="s">
        <v>109</v>
      </c>
      <c r="DY24" t="s">
        <v>109</v>
      </c>
      <c r="DZ24" t="s">
        <v>109</v>
      </c>
      <c r="EA24" t="s">
        <v>109</v>
      </c>
      <c r="EB24" t="s">
        <v>109</v>
      </c>
      <c r="EC24" t="s">
        <v>109</v>
      </c>
      <c r="ED24" t="s">
        <v>109</v>
      </c>
      <c r="EE24" t="s">
        <v>109</v>
      </c>
      <c r="EF24" t="s">
        <v>109</v>
      </c>
      <c r="EG24" t="s">
        <v>109</v>
      </c>
      <c r="EH24" t="s">
        <v>109</v>
      </c>
      <c r="EI24" s="1">
        <v>2607.8817682827371</v>
      </c>
      <c r="EK24" t="s">
        <v>109</v>
      </c>
      <c r="EL24">
        <v>5.7</v>
      </c>
      <c r="EM24" t="s">
        <v>109</v>
      </c>
      <c r="EN24" t="s">
        <v>109</v>
      </c>
      <c r="EO24" t="s">
        <v>109</v>
      </c>
      <c r="EP24" t="s">
        <v>109</v>
      </c>
      <c r="EQ24">
        <f>VLOOKUP($D24,CADRE,16,0)</f>
        <v>351199</v>
      </c>
      <c r="ER24">
        <f>VLOOKUP($D24,CADRE,17,0)</f>
        <v>121944</v>
      </c>
      <c r="ES24">
        <f>VLOOKUP($D24,CADRE,18,0)</f>
        <v>14633</v>
      </c>
      <c r="ET24">
        <f>VLOOKUP($D24,CADRE,19,0)</f>
        <v>0</v>
      </c>
      <c r="EU24">
        <f>VLOOKUP($D24,CADRE,20,0)</f>
        <v>0</v>
      </c>
      <c r="EV24">
        <f>VLOOKUP($D24,CADRE,21,0)</f>
        <v>14633</v>
      </c>
      <c r="EW24" t="str">
        <f>VLOOKUP($D24,CADRE,2,0)</f>
        <v>Chad</v>
      </c>
    </row>
    <row r="25" spans="1:153" x14ac:dyDescent="0.25">
      <c r="A25" t="s">
        <v>144</v>
      </c>
      <c r="B25" t="s">
        <v>146</v>
      </c>
      <c r="C25" s="6">
        <v>156505</v>
      </c>
      <c r="D25" s="4" t="s">
        <v>225</v>
      </c>
      <c r="E25">
        <v>1</v>
      </c>
      <c r="F25">
        <v>14.7</v>
      </c>
      <c r="G25">
        <v>84.3</v>
      </c>
      <c r="H25">
        <v>1</v>
      </c>
      <c r="I25">
        <f t="shared" si="0"/>
        <v>87.4</v>
      </c>
      <c r="J25">
        <v>7.6</v>
      </c>
      <c r="K25">
        <v>2</v>
      </c>
      <c r="L25">
        <v>1.5</v>
      </c>
      <c r="M25">
        <v>1.5</v>
      </c>
      <c r="N25">
        <v>1</v>
      </c>
      <c r="O25">
        <v>44.7</v>
      </c>
      <c r="P25">
        <v>11.2</v>
      </c>
      <c r="Q25">
        <v>44.2</v>
      </c>
      <c r="R25">
        <v>0</v>
      </c>
      <c r="S25">
        <v>0</v>
      </c>
      <c r="T25">
        <v>3</v>
      </c>
      <c r="U25">
        <v>52.3</v>
      </c>
      <c r="V25">
        <v>47.7</v>
      </c>
      <c r="W25">
        <v>0</v>
      </c>
      <c r="X25">
        <v>0</v>
      </c>
      <c r="Y25">
        <v>2</v>
      </c>
      <c r="Z25">
        <v>69.5</v>
      </c>
      <c r="AA25">
        <v>29.4</v>
      </c>
      <c r="AB25">
        <v>1</v>
      </c>
      <c r="AC25">
        <v>2</v>
      </c>
      <c r="AD25">
        <v>38.6</v>
      </c>
      <c r="AE25">
        <v>61.4</v>
      </c>
      <c r="AF25">
        <v>0</v>
      </c>
      <c r="AG25">
        <v>0.5</v>
      </c>
      <c r="AH25">
        <v>0</v>
      </c>
      <c r="AI25">
        <v>0</v>
      </c>
      <c r="AJ25">
        <v>99.5</v>
      </c>
      <c r="AK25">
        <v>24.4</v>
      </c>
      <c r="AL25">
        <v>57.9</v>
      </c>
      <c r="AM25">
        <v>17.8</v>
      </c>
      <c r="AN25">
        <v>21.8</v>
      </c>
      <c r="AO25">
        <v>26.4</v>
      </c>
      <c r="AP25">
        <v>2</v>
      </c>
      <c r="AQ25">
        <v>70.099999999999994</v>
      </c>
      <c r="AR25">
        <v>1.5</v>
      </c>
      <c r="AS25">
        <v>65.5</v>
      </c>
      <c r="AT25">
        <v>34.5</v>
      </c>
      <c r="AU25">
        <v>81.2</v>
      </c>
      <c r="AV25">
        <v>18.8</v>
      </c>
      <c r="AW25">
        <v>1.6</v>
      </c>
      <c r="AX25">
        <v>15.3</v>
      </c>
      <c r="AY25">
        <v>11.4</v>
      </c>
      <c r="AZ25">
        <v>-1.9</v>
      </c>
      <c r="BC25">
        <v>10.199999999999999</v>
      </c>
      <c r="BD25">
        <v>2.1</v>
      </c>
      <c r="BE25">
        <v>21.7</v>
      </c>
      <c r="BF25">
        <v>5.3</v>
      </c>
      <c r="BG25" s="2">
        <v>65.562226893709209</v>
      </c>
      <c r="BH25" s="2">
        <v>59.571936588075673</v>
      </c>
      <c r="BI25" s="2">
        <v>34.437773106290798</v>
      </c>
      <c r="BJ25" s="2">
        <v>40.428063411924335</v>
      </c>
      <c r="BK25">
        <v>0.1</v>
      </c>
      <c r="BL25">
        <v>2</v>
      </c>
      <c r="BM25">
        <v>-3.8</v>
      </c>
      <c r="BN25">
        <v>-13.2</v>
      </c>
      <c r="BO25">
        <v>21.7</v>
      </c>
      <c r="BP25">
        <v>-0.9</v>
      </c>
      <c r="BQ25">
        <v>1.3</v>
      </c>
      <c r="BR25">
        <v>-1.0146003464488833</v>
      </c>
      <c r="BS25">
        <v>-2.8749028749028827</v>
      </c>
      <c r="BT25">
        <v>3.0502885408079168</v>
      </c>
      <c r="BU25">
        <v>1.119537739256047</v>
      </c>
      <c r="BV25">
        <v>-0.74441687344913055</v>
      </c>
      <c r="BW25">
        <v>5.2948255114320171</v>
      </c>
      <c r="BX25">
        <v>-16.083916083916087</v>
      </c>
      <c r="BY25">
        <v>16.923076923076916</v>
      </c>
      <c r="BZ25">
        <v>1.6</v>
      </c>
      <c r="CA25">
        <v>14.2</v>
      </c>
      <c r="CB25">
        <v>22.8</v>
      </c>
      <c r="CC25">
        <v>32.5</v>
      </c>
      <c r="CD25">
        <v>30.5</v>
      </c>
      <c r="CE25">
        <v>12.2</v>
      </c>
      <c r="CF25">
        <v>2.2999999999999998</v>
      </c>
      <c r="CG25">
        <v>1.6</v>
      </c>
      <c r="CH25">
        <v>6.6</v>
      </c>
      <c r="CI25">
        <v>2</v>
      </c>
      <c r="CJ25">
        <v>89.8</v>
      </c>
      <c r="CK25">
        <v>7.1</v>
      </c>
      <c r="CL25">
        <v>100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0.5</v>
      </c>
      <c r="CS25">
        <v>4.0999999999999996</v>
      </c>
      <c r="CT25">
        <v>95.4</v>
      </c>
      <c r="CU25">
        <v>20.8</v>
      </c>
      <c r="CV25">
        <v>25.4</v>
      </c>
      <c r="CW25">
        <v>15.2</v>
      </c>
      <c r="CX25">
        <v>38.6</v>
      </c>
      <c r="CY25">
        <v>85.8</v>
      </c>
      <c r="CZ25">
        <v>14.2</v>
      </c>
      <c r="DA25">
        <v>83.2</v>
      </c>
      <c r="DB25">
        <v>16.8</v>
      </c>
      <c r="DC25" t="s">
        <v>109</v>
      </c>
      <c r="DD25" t="s">
        <v>109</v>
      </c>
      <c r="DE25" t="s">
        <v>109</v>
      </c>
      <c r="DF25" t="s">
        <v>109</v>
      </c>
      <c r="DG25" t="s">
        <v>109</v>
      </c>
      <c r="DH25" t="s">
        <v>109</v>
      </c>
      <c r="DI25" t="s">
        <v>109</v>
      </c>
      <c r="DJ25" t="s">
        <v>109</v>
      </c>
      <c r="DK25" t="s">
        <v>109</v>
      </c>
      <c r="DL25" t="s">
        <v>109</v>
      </c>
      <c r="DM25" t="s">
        <v>109</v>
      </c>
      <c r="DN25" t="s">
        <v>109</v>
      </c>
      <c r="DO25" t="s">
        <v>109</v>
      </c>
      <c r="DP25" t="s">
        <v>109</v>
      </c>
      <c r="DQ25" t="s">
        <v>109</v>
      </c>
      <c r="DR25" t="s">
        <v>109</v>
      </c>
      <c r="DS25" t="s">
        <v>109</v>
      </c>
      <c r="DT25" t="s">
        <v>109</v>
      </c>
      <c r="DU25" t="s">
        <v>109</v>
      </c>
      <c r="DV25" t="s">
        <v>109</v>
      </c>
      <c r="DW25" t="s">
        <v>109</v>
      </c>
      <c r="DX25" t="s">
        <v>109</v>
      </c>
      <c r="DY25" t="s">
        <v>109</v>
      </c>
      <c r="DZ25" t="s">
        <v>109</v>
      </c>
      <c r="EA25" t="s">
        <v>109</v>
      </c>
      <c r="EB25" t="s">
        <v>109</v>
      </c>
      <c r="EC25" t="s">
        <v>109</v>
      </c>
      <c r="ED25" t="s">
        <v>109</v>
      </c>
      <c r="EE25" t="s">
        <v>109</v>
      </c>
      <c r="EF25" t="s">
        <v>109</v>
      </c>
      <c r="EG25" t="s">
        <v>109</v>
      </c>
      <c r="EH25" t="s">
        <v>109</v>
      </c>
      <c r="EI25" s="1">
        <v>2607.8817682827371</v>
      </c>
      <c r="EK25" t="s">
        <v>109</v>
      </c>
      <c r="EL25">
        <v>5.7</v>
      </c>
      <c r="EM25" t="s">
        <v>109</v>
      </c>
      <c r="EN25" t="s">
        <v>109</v>
      </c>
      <c r="EO25" t="s">
        <v>109</v>
      </c>
      <c r="EP25" t="s">
        <v>109</v>
      </c>
      <c r="EQ25">
        <f>VLOOKUP($D25,CADRE,16,0)</f>
        <v>114249</v>
      </c>
      <c r="ER25">
        <f>VLOOKUP($D25,CADRE,17,0)</f>
        <v>37561</v>
      </c>
      <c r="ES25">
        <f>VLOOKUP($D25,CADRE,18,0)</f>
        <v>4695</v>
      </c>
      <c r="ET25">
        <f>VLOOKUP($D25,CADRE,19,0)</f>
        <v>0</v>
      </c>
      <c r="EU25">
        <f>VLOOKUP($D25,CADRE,20,0)</f>
        <v>0</v>
      </c>
      <c r="EV25">
        <f>VLOOKUP($D25,CADRE,21,0)</f>
        <v>4695</v>
      </c>
      <c r="EW25" t="str">
        <f>VLOOKUP($D25,CADRE,2,0)</f>
        <v>Chad</v>
      </c>
    </row>
    <row r="26" spans="1:153" x14ac:dyDescent="0.25">
      <c r="A26" t="s">
        <v>144</v>
      </c>
      <c r="B26" t="s">
        <v>147</v>
      </c>
      <c r="C26" s="6">
        <v>135393</v>
      </c>
      <c r="D26" s="4" t="s">
        <v>226</v>
      </c>
      <c r="E26">
        <v>6.4</v>
      </c>
      <c r="F26">
        <v>35.299999999999997</v>
      </c>
      <c r="G26">
        <v>58.3</v>
      </c>
      <c r="H26">
        <v>2</v>
      </c>
      <c r="I26">
        <f t="shared" si="0"/>
        <v>90.1</v>
      </c>
      <c r="J26">
        <v>7.4</v>
      </c>
      <c r="K26">
        <v>1</v>
      </c>
      <c r="L26">
        <v>0</v>
      </c>
      <c r="M26">
        <v>1.5</v>
      </c>
      <c r="N26">
        <v>1</v>
      </c>
      <c r="O26">
        <v>59.8</v>
      </c>
      <c r="P26">
        <v>11.8</v>
      </c>
      <c r="Q26">
        <v>27.5</v>
      </c>
      <c r="R26">
        <v>1</v>
      </c>
      <c r="S26">
        <v>0</v>
      </c>
      <c r="T26">
        <v>3</v>
      </c>
      <c r="U26">
        <v>76</v>
      </c>
      <c r="V26">
        <v>24</v>
      </c>
      <c r="W26">
        <v>0</v>
      </c>
      <c r="X26">
        <v>0</v>
      </c>
      <c r="Y26">
        <v>2</v>
      </c>
      <c r="Z26">
        <v>82.8</v>
      </c>
      <c r="AA26">
        <v>17.2</v>
      </c>
      <c r="AB26">
        <v>0</v>
      </c>
      <c r="AC26">
        <v>1</v>
      </c>
      <c r="AD26">
        <v>9.8000000000000007</v>
      </c>
      <c r="AE26">
        <v>90.2</v>
      </c>
      <c r="AF26">
        <v>0</v>
      </c>
      <c r="AG26">
        <v>0</v>
      </c>
      <c r="AH26">
        <v>0.5</v>
      </c>
      <c r="AI26">
        <v>0</v>
      </c>
      <c r="AJ26">
        <v>99.5</v>
      </c>
      <c r="AK26">
        <v>27.5</v>
      </c>
      <c r="AL26">
        <v>49.5</v>
      </c>
      <c r="AM26">
        <v>23</v>
      </c>
      <c r="AN26">
        <v>27.9</v>
      </c>
      <c r="AO26">
        <v>24.5</v>
      </c>
      <c r="AP26">
        <v>0</v>
      </c>
      <c r="AQ26">
        <v>74</v>
      </c>
      <c r="AR26">
        <v>1.5</v>
      </c>
      <c r="AS26">
        <v>93.6</v>
      </c>
      <c r="AT26">
        <v>6.4</v>
      </c>
      <c r="AU26">
        <v>96.6</v>
      </c>
      <c r="AV26">
        <v>3.4</v>
      </c>
      <c r="AW26">
        <v>1.6</v>
      </c>
      <c r="AX26">
        <v>15.3</v>
      </c>
      <c r="AY26">
        <v>11.4</v>
      </c>
      <c r="AZ26">
        <v>-1.9</v>
      </c>
      <c r="BC26">
        <v>10.199999999999999</v>
      </c>
      <c r="BD26">
        <v>2.1</v>
      </c>
      <c r="BE26">
        <v>21.7</v>
      </c>
      <c r="BF26">
        <v>5.3</v>
      </c>
      <c r="BG26" s="2">
        <v>59.689583577203351</v>
      </c>
      <c r="BH26" s="2">
        <v>58.963597856372758</v>
      </c>
      <c r="BI26" s="2">
        <v>40.310416422796635</v>
      </c>
      <c r="BJ26" s="2">
        <v>41.036402143627242</v>
      </c>
      <c r="BK26">
        <v>5.7</v>
      </c>
      <c r="BL26">
        <v>-2.5</v>
      </c>
      <c r="BM26">
        <v>-1.4</v>
      </c>
      <c r="BN26">
        <v>-6.4</v>
      </c>
      <c r="BO26">
        <v>23.5</v>
      </c>
      <c r="BP26">
        <v>-2.4</v>
      </c>
      <c r="BQ26">
        <v>-6.9</v>
      </c>
      <c r="BR26">
        <v>-7.6331967213114691</v>
      </c>
      <c r="BS26">
        <v>0.11610297829378873</v>
      </c>
      <c r="BT26">
        <v>-1.0857476297585624</v>
      </c>
      <c r="BU26">
        <v>-11.883182275931519</v>
      </c>
      <c r="BV26">
        <v>-4.4890162368672426</v>
      </c>
      <c r="BW26">
        <v>-5.5719305818792551</v>
      </c>
      <c r="BX26">
        <v>-6.0150375939849523</v>
      </c>
      <c r="BY26">
        <v>25.714285714285712</v>
      </c>
      <c r="BZ26">
        <v>1.7</v>
      </c>
      <c r="CA26">
        <v>19.600000000000001</v>
      </c>
      <c r="CB26">
        <v>34.799999999999997</v>
      </c>
      <c r="CC26">
        <v>27</v>
      </c>
      <c r="CD26">
        <v>18.600000000000001</v>
      </c>
      <c r="CE26">
        <v>1</v>
      </c>
      <c r="CF26">
        <v>2.1</v>
      </c>
      <c r="CG26">
        <v>1.4</v>
      </c>
      <c r="CH26">
        <v>6.3</v>
      </c>
      <c r="CI26">
        <v>2</v>
      </c>
      <c r="CJ26">
        <v>81.900000000000006</v>
      </c>
      <c r="CK26">
        <v>14.7</v>
      </c>
      <c r="CL26">
        <v>99.5</v>
      </c>
      <c r="CM26">
        <v>0</v>
      </c>
      <c r="CN26">
        <v>0</v>
      </c>
      <c r="CO26">
        <v>0</v>
      </c>
      <c r="CP26">
        <v>0</v>
      </c>
      <c r="CQ26">
        <v>0.5</v>
      </c>
      <c r="CR26">
        <v>0.5</v>
      </c>
      <c r="CS26">
        <v>6.9</v>
      </c>
      <c r="CT26">
        <v>92.6</v>
      </c>
      <c r="CU26">
        <v>19.600000000000001</v>
      </c>
      <c r="CV26">
        <v>25</v>
      </c>
      <c r="CW26">
        <v>27.9</v>
      </c>
      <c r="CX26">
        <v>27.5</v>
      </c>
      <c r="CY26">
        <v>80.400000000000006</v>
      </c>
      <c r="CZ26">
        <v>19.600000000000001</v>
      </c>
      <c r="DA26">
        <v>51.5</v>
      </c>
      <c r="DB26">
        <v>48.5</v>
      </c>
      <c r="DC26" t="s">
        <v>109</v>
      </c>
      <c r="DD26" t="s">
        <v>109</v>
      </c>
      <c r="DE26" t="s">
        <v>109</v>
      </c>
      <c r="DF26" t="s">
        <v>109</v>
      </c>
      <c r="DG26" t="s">
        <v>109</v>
      </c>
      <c r="DH26" t="s">
        <v>109</v>
      </c>
      <c r="DI26" t="s">
        <v>109</v>
      </c>
      <c r="DJ26" t="s">
        <v>109</v>
      </c>
      <c r="DK26" t="s">
        <v>109</v>
      </c>
      <c r="DL26" t="s">
        <v>109</v>
      </c>
      <c r="DM26" t="s">
        <v>109</v>
      </c>
      <c r="DN26" t="s">
        <v>109</v>
      </c>
      <c r="DO26" t="s">
        <v>109</v>
      </c>
      <c r="DP26" t="s">
        <v>109</v>
      </c>
      <c r="DQ26" t="s">
        <v>109</v>
      </c>
      <c r="DR26" t="s">
        <v>109</v>
      </c>
      <c r="DS26" t="s">
        <v>109</v>
      </c>
      <c r="DT26" t="s">
        <v>109</v>
      </c>
      <c r="DU26" t="s">
        <v>109</v>
      </c>
      <c r="DV26" t="s">
        <v>109</v>
      </c>
      <c r="DW26" t="s">
        <v>109</v>
      </c>
      <c r="DX26" t="s">
        <v>109</v>
      </c>
      <c r="DY26" t="s">
        <v>109</v>
      </c>
      <c r="DZ26" t="s">
        <v>109</v>
      </c>
      <c r="EA26" t="s">
        <v>109</v>
      </c>
      <c r="EB26" t="s">
        <v>109</v>
      </c>
      <c r="EC26" t="s">
        <v>109</v>
      </c>
      <c r="ED26" t="s">
        <v>109</v>
      </c>
      <c r="EE26" t="s">
        <v>109</v>
      </c>
      <c r="EF26" t="s">
        <v>109</v>
      </c>
      <c r="EG26" t="s">
        <v>109</v>
      </c>
      <c r="EH26" t="s">
        <v>109</v>
      </c>
      <c r="EI26" s="1">
        <v>2607.8817682827371</v>
      </c>
      <c r="EK26" t="s">
        <v>109</v>
      </c>
      <c r="EL26">
        <v>5.7</v>
      </c>
      <c r="EM26" t="s">
        <v>109</v>
      </c>
      <c r="EN26" t="s">
        <v>109</v>
      </c>
      <c r="EO26" t="s">
        <v>109</v>
      </c>
      <c r="EP26" t="s">
        <v>109</v>
      </c>
      <c r="EQ26">
        <f>VLOOKUP($D26,CADRE,16,0)</f>
        <v>102899</v>
      </c>
      <c r="ER26">
        <f>VLOOKUP($D26,CADRE,17,0)</f>
        <v>31140</v>
      </c>
      <c r="ES26">
        <f>VLOOKUP($D26,CADRE,18,0)</f>
        <v>1354</v>
      </c>
      <c r="ET26">
        <f>VLOOKUP($D26,CADRE,19,0)</f>
        <v>0</v>
      </c>
      <c r="EU26">
        <f>VLOOKUP($D26,CADRE,20,0)</f>
        <v>0</v>
      </c>
      <c r="EV26">
        <f>VLOOKUP($D26,CADRE,21,0)</f>
        <v>1354</v>
      </c>
      <c r="EW26" t="str">
        <f>VLOOKUP($D26,CADRE,2,0)</f>
        <v>Chad</v>
      </c>
    </row>
    <row r="27" spans="1:153" x14ac:dyDescent="0.25">
      <c r="A27" t="s">
        <v>144</v>
      </c>
      <c r="B27" t="s">
        <v>148</v>
      </c>
      <c r="C27" s="6">
        <v>234212</v>
      </c>
      <c r="D27" s="5" t="s">
        <v>227</v>
      </c>
      <c r="E27">
        <v>14.8</v>
      </c>
      <c r="F27">
        <v>31.5</v>
      </c>
      <c r="G27">
        <v>53.7</v>
      </c>
      <c r="H27">
        <v>3</v>
      </c>
      <c r="I27">
        <f t="shared" si="0"/>
        <v>79.399999999999991</v>
      </c>
      <c r="J27">
        <v>11.3</v>
      </c>
      <c r="K27">
        <v>4.4000000000000004</v>
      </c>
      <c r="L27">
        <v>1.5</v>
      </c>
      <c r="M27">
        <v>3.4</v>
      </c>
      <c r="N27">
        <v>2</v>
      </c>
      <c r="O27">
        <v>70.900000000000006</v>
      </c>
      <c r="P27">
        <v>12.3</v>
      </c>
      <c r="Q27">
        <v>12.8</v>
      </c>
      <c r="R27">
        <v>3.9</v>
      </c>
      <c r="S27">
        <v>0</v>
      </c>
      <c r="T27">
        <v>2</v>
      </c>
      <c r="U27">
        <v>67</v>
      </c>
      <c r="V27">
        <v>26.6</v>
      </c>
      <c r="W27">
        <v>3.9</v>
      </c>
      <c r="X27">
        <v>2.5</v>
      </c>
      <c r="Y27">
        <v>2</v>
      </c>
      <c r="Z27">
        <v>51.7</v>
      </c>
      <c r="AA27">
        <v>24.6</v>
      </c>
      <c r="AB27">
        <v>23.6</v>
      </c>
      <c r="AC27">
        <v>3</v>
      </c>
      <c r="AD27">
        <v>37.4</v>
      </c>
      <c r="AE27">
        <v>62.6</v>
      </c>
      <c r="AF27">
        <v>0</v>
      </c>
      <c r="AG27">
        <v>0.5</v>
      </c>
      <c r="AH27">
        <v>5.9</v>
      </c>
      <c r="AI27">
        <v>0</v>
      </c>
      <c r="AJ27">
        <v>93.6</v>
      </c>
      <c r="AK27">
        <v>30.5</v>
      </c>
      <c r="AL27">
        <v>28.1</v>
      </c>
      <c r="AM27">
        <v>41.4</v>
      </c>
      <c r="AN27">
        <v>27.6</v>
      </c>
      <c r="AO27">
        <v>28.1</v>
      </c>
      <c r="AP27">
        <v>4.4000000000000004</v>
      </c>
      <c r="AQ27">
        <v>59.6</v>
      </c>
      <c r="AR27">
        <v>7.9</v>
      </c>
      <c r="AS27">
        <v>83.3</v>
      </c>
      <c r="AT27">
        <v>16.7</v>
      </c>
      <c r="AU27">
        <v>97.5</v>
      </c>
      <c r="AV27">
        <v>2.5</v>
      </c>
      <c r="AW27">
        <v>1.6</v>
      </c>
      <c r="AX27">
        <v>15.3</v>
      </c>
      <c r="AY27">
        <v>11.4</v>
      </c>
      <c r="AZ27">
        <v>-1.9</v>
      </c>
      <c r="BC27">
        <v>10.199999999999999</v>
      </c>
      <c r="BD27">
        <v>2.1</v>
      </c>
      <c r="BE27">
        <v>21.7</v>
      </c>
      <c r="BF27">
        <v>5.3</v>
      </c>
      <c r="BG27" s="2">
        <v>66.524879346374362</v>
      </c>
      <c r="BH27" s="2">
        <v>61.083930641037462</v>
      </c>
      <c r="BI27" s="2">
        <v>33.475120653625638</v>
      </c>
      <c r="BJ27" s="2">
        <v>38.916069358962538</v>
      </c>
      <c r="BK27">
        <v>-17.100000000000001</v>
      </c>
      <c r="BL27">
        <v>-14.8</v>
      </c>
      <c r="BM27">
        <v>8.6</v>
      </c>
      <c r="BN27">
        <v>-13</v>
      </c>
      <c r="BO27">
        <v>12.1</v>
      </c>
      <c r="BP27">
        <v>-4.5</v>
      </c>
      <c r="BQ27">
        <v>-5.4</v>
      </c>
      <c r="BR27">
        <v>15.254216543046692</v>
      </c>
      <c r="BS27">
        <v>12.084511233447397</v>
      </c>
      <c r="BT27">
        <v>-12.010540233697915</v>
      </c>
      <c r="BU27">
        <v>14.156268568033262</v>
      </c>
      <c r="BV27">
        <v>10.933790979662534</v>
      </c>
      <c r="BW27">
        <v>-12.911816367516797</v>
      </c>
      <c r="BX27">
        <v>4.8951048951048897</v>
      </c>
      <c r="BY27">
        <v>32.867132867132874</v>
      </c>
      <c r="BZ27">
        <v>1.7</v>
      </c>
      <c r="CA27">
        <v>36.9</v>
      </c>
      <c r="CB27">
        <v>25.6</v>
      </c>
      <c r="CC27">
        <v>20.2</v>
      </c>
      <c r="CD27">
        <v>17.2</v>
      </c>
      <c r="CE27">
        <v>50.3</v>
      </c>
      <c r="CF27">
        <v>1.8</v>
      </c>
      <c r="CG27">
        <v>1.5</v>
      </c>
      <c r="CH27">
        <v>5.7</v>
      </c>
      <c r="CI27">
        <v>5.4</v>
      </c>
      <c r="CJ27">
        <v>41.4</v>
      </c>
      <c r="CK27">
        <v>35</v>
      </c>
      <c r="CL27">
        <v>99.5</v>
      </c>
      <c r="CM27">
        <v>0</v>
      </c>
      <c r="CN27">
        <v>0.5</v>
      </c>
      <c r="CO27">
        <v>0</v>
      </c>
      <c r="CP27">
        <v>0</v>
      </c>
      <c r="CQ27">
        <v>0</v>
      </c>
      <c r="CR27">
        <v>23.6</v>
      </c>
      <c r="CS27">
        <v>10.8</v>
      </c>
      <c r="CT27">
        <v>65.5</v>
      </c>
      <c r="CU27">
        <v>21.7</v>
      </c>
      <c r="CV27">
        <v>36.5</v>
      </c>
      <c r="CW27">
        <v>21.7</v>
      </c>
      <c r="CX27">
        <v>20.2</v>
      </c>
      <c r="CY27">
        <v>63.1</v>
      </c>
      <c r="CZ27">
        <v>36.9</v>
      </c>
      <c r="DA27">
        <v>67.5</v>
      </c>
      <c r="DB27">
        <v>32.5</v>
      </c>
      <c r="DC27" t="s">
        <v>109</v>
      </c>
      <c r="DD27" t="s">
        <v>109</v>
      </c>
      <c r="DE27" t="s">
        <v>109</v>
      </c>
      <c r="DF27" t="s">
        <v>109</v>
      </c>
      <c r="DG27" t="s">
        <v>109</v>
      </c>
      <c r="DH27" t="s">
        <v>109</v>
      </c>
      <c r="DI27" t="s">
        <v>109</v>
      </c>
      <c r="DJ27" t="s">
        <v>109</v>
      </c>
      <c r="DK27" t="s">
        <v>109</v>
      </c>
      <c r="DL27" t="s">
        <v>109</v>
      </c>
      <c r="DM27" t="s">
        <v>109</v>
      </c>
      <c r="DN27" t="s">
        <v>109</v>
      </c>
      <c r="DO27" t="s">
        <v>109</v>
      </c>
      <c r="DP27" t="s">
        <v>109</v>
      </c>
      <c r="DQ27" t="s">
        <v>109</v>
      </c>
      <c r="DR27" t="s">
        <v>109</v>
      </c>
      <c r="DS27" t="s">
        <v>109</v>
      </c>
      <c r="DT27" t="s">
        <v>109</v>
      </c>
      <c r="DU27" t="s">
        <v>109</v>
      </c>
      <c r="DV27" t="s">
        <v>109</v>
      </c>
      <c r="DW27" t="s">
        <v>109</v>
      </c>
      <c r="DX27" t="s">
        <v>109</v>
      </c>
      <c r="DY27" t="s">
        <v>109</v>
      </c>
      <c r="DZ27" t="s">
        <v>109</v>
      </c>
      <c r="EA27" t="s">
        <v>109</v>
      </c>
      <c r="EB27" t="s">
        <v>109</v>
      </c>
      <c r="EC27" t="s">
        <v>109</v>
      </c>
      <c r="ED27" t="s">
        <v>109</v>
      </c>
      <c r="EE27" t="s">
        <v>109</v>
      </c>
      <c r="EF27" t="s">
        <v>109</v>
      </c>
      <c r="EG27" t="s">
        <v>109</v>
      </c>
      <c r="EH27" t="s">
        <v>109</v>
      </c>
      <c r="EI27" s="1">
        <v>2607.8817682827371</v>
      </c>
      <c r="EK27" t="s">
        <v>109</v>
      </c>
      <c r="EL27">
        <v>5.7</v>
      </c>
      <c r="EM27" t="s">
        <v>109</v>
      </c>
      <c r="EN27" t="s">
        <v>109</v>
      </c>
      <c r="EO27" t="s">
        <v>109</v>
      </c>
      <c r="EP27" t="s">
        <v>109</v>
      </c>
      <c r="EQ27">
        <f>VLOOKUP($D27,CADRE,16,0)</f>
        <v>166291</v>
      </c>
      <c r="ER27">
        <f>VLOOKUP($D27,CADRE,17,0)</f>
        <v>60895</v>
      </c>
      <c r="ES27">
        <f>VLOOKUP($D27,CADRE,18,0)</f>
        <v>7026</v>
      </c>
      <c r="ET27">
        <f>VLOOKUP($D27,CADRE,19,0)</f>
        <v>0</v>
      </c>
      <c r="EU27">
        <f>VLOOKUP($D27,CADRE,20,0)</f>
        <v>0</v>
      </c>
      <c r="EV27">
        <f>VLOOKUP($D27,CADRE,21,0)</f>
        <v>7026</v>
      </c>
      <c r="EW27" t="str">
        <f>VLOOKUP($D27,CADRE,2,0)</f>
        <v>Chad</v>
      </c>
    </row>
    <row r="28" spans="1:153" x14ac:dyDescent="0.25">
      <c r="A28" t="s">
        <v>149</v>
      </c>
      <c r="B28" t="s">
        <v>150</v>
      </c>
      <c r="C28" s="6">
        <v>236101</v>
      </c>
      <c r="D28" s="5" t="s">
        <v>228</v>
      </c>
      <c r="E28">
        <v>7.4</v>
      </c>
      <c r="F28">
        <v>24</v>
      </c>
      <c r="G28">
        <v>68.599999999999994</v>
      </c>
      <c r="H28">
        <v>2</v>
      </c>
      <c r="I28">
        <f t="shared" si="0"/>
        <v>85.2</v>
      </c>
      <c r="J28">
        <v>10.3</v>
      </c>
      <c r="K28">
        <v>2.5</v>
      </c>
      <c r="L28">
        <v>1.5</v>
      </c>
      <c r="M28">
        <v>0.5</v>
      </c>
      <c r="N28">
        <v>1</v>
      </c>
      <c r="O28">
        <v>70.099999999999994</v>
      </c>
      <c r="P28">
        <v>22.1</v>
      </c>
      <c r="Q28">
        <v>7.8</v>
      </c>
      <c r="R28">
        <v>0</v>
      </c>
      <c r="S28">
        <v>0</v>
      </c>
      <c r="T28">
        <v>2</v>
      </c>
      <c r="U28">
        <v>66.2</v>
      </c>
      <c r="V28">
        <v>26.5</v>
      </c>
      <c r="W28">
        <v>4.9000000000000004</v>
      </c>
      <c r="X28">
        <v>2.5</v>
      </c>
      <c r="Y28">
        <v>2</v>
      </c>
      <c r="Z28">
        <v>32.4</v>
      </c>
      <c r="AA28">
        <v>67.2</v>
      </c>
      <c r="AB28">
        <v>0.5</v>
      </c>
      <c r="AC28">
        <v>2</v>
      </c>
      <c r="AD28">
        <v>41.7</v>
      </c>
      <c r="AE28">
        <v>58.3</v>
      </c>
      <c r="AF28">
        <v>0</v>
      </c>
      <c r="AG28">
        <v>5.9</v>
      </c>
      <c r="AH28">
        <v>10.8</v>
      </c>
      <c r="AI28">
        <v>0.5</v>
      </c>
      <c r="AJ28">
        <v>82.8</v>
      </c>
      <c r="AK28">
        <v>49</v>
      </c>
      <c r="AL28">
        <v>11.8</v>
      </c>
      <c r="AM28">
        <v>39.200000000000003</v>
      </c>
      <c r="AN28">
        <v>35.299999999999997</v>
      </c>
      <c r="AO28">
        <v>24</v>
      </c>
      <c r="AP28">
        <v>1.5</v>
      </c>
      <c r="AQ28">
        <v>67.2</v>
      </c>
      <c r="AR28">
        <v>7.4</v>
      </c>
      <c r="AS28">
        <v>81.900000000000006</v>
      </c>
      <c r="AT28">
        <v>18.100000000000001</v>
      </c>
      <c r="AU28">
        <v>93.1</v>
      </c>
      <c r="AV28">
        <v>6.9</v>
      </c>
      <c r="AW28">
        <v>-0.8</v>
      </c>
      <c r="AX28">
        <v>-10.199999999999999</v>
      </c>
      <c r="AY28">
        <v>7.7</v>
      </c>
      <c r="AZ28">
        <v>2.4</v>
      </c>
      <c r="BC28">
        <v>-2.8</v>
      </c>
      <c r="BD28">
        <v>11</v>
      </c>
      <c r="BE28">
        <v>35.200000000000003</v>
      </c>
      <c r="BF28">
        <v>1.5</v>
      </c>
      <c r="BG28" s="2">
        <v>75.406470272800689</v>
      </c>
      <c r="BH28" s="2">
        <v>63.363562971624958</v>
      </c>
      <c r="BI28" s="2">
        <v>24.593529727199314</v>
      </c>
      <c r="BJ28" s="2">
        <v>36.636437028375028</v>
      </c>
      <c r="BK28">
        <v>-9.9</v>
      </c>
      <c r="BL28">
        <v>-10.6</v>
      </c>
      <c r="BM28">
        <v>0</v>
      </c>
      <c r="BN28">
        <v>-4</v>
      </c>
      <c r="BO28">
        <v>17</v>
      </c>
      <c r="BP28">
        <v>-4.5999999999999996</v>
      </c>
      <c r="BQ28">
        <v>-9.1999999999999993</v>
      </c>
      <c r="BR28">
        <v>5.8884297520661155</v>
      </c>
      <c r="BS28">
        <v>6.7435914792578915</v>
      </c>
      <c r="BT28">
        <v>0</v>
      </c>
      <c r="BU28">
        <v>0.80645161290322576</v>
      </c>
      <c r="BV28">
        <v>1.5441480107501415</v>
      </c>
      <c r="BW28">
        <v>0</v>
      </c>
      <c r="BX28">
        <v>8.7801087801087832</v>
      </c>
      <c r="BY28">
        <v>28.205128205128219</v>
      </c>
      <c r="BZ28">
        <v>1.9</v>
      </c>
      <c r="CA28">
        <v>33.799999999999997</v>
      </c>
      <c r="CB28">
        <v>28.9</v>
      </c>
      <c r="CC28">
        <v>22.1</v>
      </c>
      <c r="CD28">
        <v>15.2</v>
      </c>
      <c r="CE28">
        <v>34.799999999999997</v>
      </c>
      <c r="CF28">
        <v>2.2999999999999998</v>
      </c>
      <c r="CG28">
        <v>1.9</v>
      </c>
      <c r="CH28">
        <v>6.1</v>
      </c>
      <c r="CI28">
        <v>0</v>
      </c>
      <c r="CJ28">
        <v>72.5</v>
      </c>
      <c r="CK28">
        <v>5.9</v>
      </c>
      <c r="CL28">
        <v>100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10.8</v>
      </c>
      <c r="CS28">
        <v>11.3</v>
      </c>
      <c r="CT28">
        <v>77.900000000000006</v>
      </c>
      <c r="CU28">
        <v>61.8</v>
      </c>
      <c r="CV28">
        <v>27.9</v>
      </c>
      <c r="CW28">
        <v>6.4</v>
      </c>
      <c r="CX28">
        <v>3.9</v>
      </c>
      <c r="CY28">
        <v>66.2</v>
      </c>
      <c r="CZ28">
        <v>33.799999999999997</v>
      </c>
      <c r="DA28">
        <v>71.599999999999994</v>
      </c>
      <c r="DB28">
        <v>28.4</v>
      </c>
      <c r="DC28" t="s">
        <v>109</v>
      </c>
      <c r="DD28" t="s">
        <v>109</v>
      </c>
      <c r="DE28" t="s">
        <v>109</v>
      </c>
      <c r="DF28" t="s">
        <v>109</v>
      </c>
      <c r="DG28" t="s">
        <v>109</v>
      </c>
      <c r="DH28" t="s">
        <v>109</v>
      </c>
      <c r="DI28" t="s">
        <v>109</v>
      </c>
      <c r="DJ28" t="s">
        <v>109</v>
      </c>
      <c r="DK28" t="s">
        <v>109</v>
      </c>
      <c r="DL28" t="s">
        <v>109</v>
      </c>
      <c r="DM28" t="s">
        <v>109</v>
      </c>
      <c r="DN28" t="s">
        <v>109</v>
      </c>
      <c r="DO28" t="s">
        <v>109</v>
      </c>
      <c r="DP28" t="s">
        <v>109</v>
      </c>
      <c r="DQ28" t="s">
        <v>109</v>
      </c>
      <c r="DR28" t="s">
        <v>109</v>
      </c>
      <c r="DS28" t="s">
        <v>109</v>
      </c>
      <c r="DT28" t="s">
        <v>109</v>
      </c>
      <c r="DU28" t="s">
        <v>109</v>
      </c>
      <c r="DV28" t="s">
        <v>109</v>
      </c>
      <c r="DW28" t="s">
        <v>109</v>
      </c>
      <c r="DX28" t="s">
        <v>109</v>
      </c>
      <c r="DY28" t="s">
        <v>109</v>
      </c>
      <c r="DZ28" t="s">
        <v>109</v>
      </c>
      <c r="EA28" t="s">
        <v>109</v>
      </c>
      <c r="EB28" t="s">
        <v>109</v>
      </c>
      <c r="EC28" t="s">
        <v>109</v>
      </c>
      <c r="ED28" t="s">
        <v>109</v>
      </c>
      <c r="EE28" t="s">
        <v>109</v>
      </c>
      <c r="EF28" t="s">
        <v>109</v>
      </c>
      <c r="EG28" t="s">
        <v>109</v>
      </c>
      <c r="EH28" t="s">
        <v>109</v>
      </c>
      <c r="EI28" s="1">
        <v>2347.2997682569894</v>
      </c>
      <c r="EK28" t="s">
        <v>109</v>
      </c>
      <c r="EL28">
        <v>7.1</v>
      </c>
      <c r="EM28" t="s">
        <v>109</v>
      </c>
      <c r="EN28" t="s">
        <v>109</v>
      </c>
      <c r="EO28" t="s">
        <v>109</v>
      </c>
      <c r="EP28" t="s">
        <v>109</v>
      </c>
      <c r="EQ28">
        <f>VLOOKUP($D28,CADRE,16,0)</f>
        <v>174715</v>
      </c>
      <c r="ER28">
        <f>VLOOKUP($D28,CADRE,17,0)</f>
        <v>49581</v>
      </c>
      <c r="ES28">
        <f>VLOOKUP($D28,CADRE,18,0)</f>
        <v>11805</v>
      </c>
      <c r="ET28">
        <f>VLOOKUP($D28,CADRE,19,0)</f>
        <v>0</v>
      </c>
      <c r="EU28">
        <f>VLOOKUP($D28,CADRE,20,0)</f>
        <v>0</v>
      </c>
      <c r="EV28">
        <f>VLOOKUP($D28,CADRE,21,0)</f>
        <v>11805</v>
      </c>
      <c r="EW28" t="str">
        <f>VLOOKUP($D28,CADRE,2,0)</f>
        <v>Chad</v>
      </c>
    </row>
    <row r="29" spans="1:153" x14ac:dyDescent="0.25">
      <c r="A29" t="s">
        <v>149</v>
      </c>
      <c r="B29" t="s">
        <v>151</v>
      </c>
      <c r="C29" s="6">
        <v>149130</v>
      </c>
      <c r="D29" s="5" t="s">
        <v>229</v>
      </c>
      <c r="E29">
        <v>4.2</v>
      </c>
      <c r="F29">
        <v>29.8</v>
      </c>
      <c r="G29">
        <v>66</v>
      </c>
      <c r="H29">
        <v>1</v>
      </c>
      <c r="I29">
        <f t="shared" si="0"/>
        <v>82.700000000000017</v>
      </c>
      <c r="J29">
        <v>12.6</v>
      </c>
      <c r="K29">
        <v>3.1</v>
      </c>
      <c r="L29">
        <v>1.6</v>
      </c>
      <c r="M29">
        <v>0</v>
      </c>
      <c r="N29">
        <v>1</v>
      </c>
      <c r="O29">
        <v>96.3</v>
      </c>
      <c r="P29">
        <v>1.6</v>
      </c>
      <c r="Q29">
        <v>2.1</v>
      </c>
      <c r="R29">
        <v>0</v>
      </c>
      <c r="S29">
        <v>0</v>
      </c>
      <c r="T29">
        <v>1</v>
      </c>
      <c r="U29">
        <v>91.1</v>
      </c>
      <c r="V29">
        <v>7.9</v>
      </c>
      <c r="W29">
        <v>1</v>
      </c>
      <c r="X29">
        <v>0</v>
      </c>
      <c r="Y29">
        <v>1</v>
      </c>
      <c r="Z29">
        <v>84.3</v>
      </c>
      <c r="AA29">
        <v>15.2</v>
      </c>
      <c r="AB29">
        <v>0.5</v>
      </c>
      <c r="AC29">
        <v>1</v>
      </c>
      <c r="AD29">
        <v>80.599999999999994</v>
      </c>
      <c r="AE29">
        <v>19.399999999999999</v>
      </c>
      <c r="AF29">
        <v>0</v>
      </c>
      <c r="AG29">
        <v>2.1</v>
      </c>
      <c r="AH29">
        <v>8.4</v>
      </c>
      <c r="AI29">
        <v>0</v>
      </c>
      <c r="AJ29">
        <v>89.5</v>
      </c>
      <c r="AK29">
        <v>34.6</v>
      </c>
      <c r="AL29">
        <v>27.7</v>
      </c>
      <c r="AM29">
        <v>37.700000000000003</v>
      </c>
      <c r="AN29">
        <v>13.1</v>
      </c>
      <c r="AO29">
        <v>31.4</v>
      </c>
      <c r="AP29">
        <v>5.2</v>
      </c>
      <c r="AQ29">
        <v>60.2</v>
      </c>
      <c r="AR29">
        <v>3.1</v>
      </c>
      <c r="AS29">
        <v>99.5</v>
      </c>
      <c r="AT29">
        <v>0.5</v>
      </c>
      <c r="AU29">
        <v>99.5</v>
      </c>
      <c r="AV29">
        <v>0.5</v>
      </c>
      <c r="AW29">
        <v>-0.8</v>
      </c>
      <c r="AX29">
        <v>-10.199999999999999</v>
      </c>
      <c r="AY29">
        <v>7.7</v>
      </c>
      <c r="AZ29">
        <v>2.4</v>
      </c>
      <c r="BC29">
        <v>-2.8</v>
      </c>
      <c r="BD29">
        <v>11</v>
      </c>
      <c r="BE29">
        <v>35.200000000000003</v>
      </c>
      <c r="BF29">
        <v>1.5</v>
      </c>
      <c r="BG29" s="2">
        <v>60.255704429178316</v>
      </c>
      <c r="BH29" s="2">
        <v>59.582551109214613</v>
      </c>
      <c r="BI29" s="2">
        <v>39.744295570821684</v>
      </c>
      <c r="BJ29" s="2">
        <v>40.417448890785387</v>
      </c>
      <c r="BK29">
        <v>-1.5</v>
      </c>
      <c r="BL29">
        <v>-0.8</v>
      </c>
      <c r="BM29">
        <v>-6.1</v>
      </c>
      <c r="BN29">
        <v>-9.1</v>
      </c>
      <c r="BO29">
        <v>16.600000000000001</v>
      </c>
      <c r="BP29">
        <v>-0.9</v>
      </c>
      <c r="BQ29">
        <v>-3.8</v>
      </c>
      <c r="BR29">
        <v>0.59357541899442934</v>
      </c>
      <c r="BS29">
        <v>-0.19153011278995821</v>
      </c>
      <c r="BT29">
        <v>5.4759414225941443</v>
      </c>
      <c r="BU29">
        <v>-2.3223443223443279</v>
      </c>
      <c r="BV29">
        <v>-3.0616325313906341</v>
      </c>
      <c r="BW29">
        <v>2.4984624846248464</v>
      </c>
      <c r="BX29">
        <v>-10.011248593925766</v>
      </c>
      <c r="BY29">
        <v>18.740157480314963</v>
      </c>
      <c r="BZ29">
        <v>1.6</v>
      </c>
      <c r="CA29">
        <v>46.1</v>
      </c>
      <c r="CB29">
        <v>24.6</v>
      </c>
      <c r="CC29">
        <v>18.8</v>
      </c>
      <c r="CD29">
        <v>10.5</v>
      </c>
      <c r="CE29">
        <v>29.800000000000004</v>
      </c>
      <c r="CF29">
        <v>2.5</v>
      </c>
      <c r="CG29">
        <v>2</v>
      </c>
      <c r="CH29">
        <v>5.9</v>
      </c>
      <c r="CI29">
        <v>0</v>
      </c>
      <c r="CJ29">
        <v>83.2</v>
      </c>
      <c r="CK29">
        <v>4.7</v>
      </c>
      <c r="CL29">
        <v>98.4</v>
      </c>
      <c r="CM29">
        <v>0.5</v>
      </c>
      <c r="CN29">
        <v>0</v>
      </c>
      <c r="CO29">
        <v>0</v>
      </c>
      <c r="CP29">
        <v>1</v>
      </c>
      <c r="CQ29">
        <v>0</v>
      </c>
      <c r="CR29">
        <v>0.5</v>
      </c>
      <c r="CS29">
        <v>3.7</v>
      </c>
      <c r="CT29">
        <v>95.8</v>
      </c>
      <c r="CU29">
        <v>16.8</v>
      </c>
      <c r="CV29">
        <v>39.799999999999997</v>
      </c>
      <c r="CW29">
        <v>24.6</v>
      </c>
      <c r="CX29">
        <v>18.8</v>
      </c>
      <c r="CY29">
        <v>53.9</v>
      </c>
      <c r="CZ29">
        <v>46.1</v>
      </c>
      <c r="DA29">
        <v>71.7</v>
      </c>
      <c r="DB29">
        <v>28.299999999999997</v>
      </c>
      <c r="DC29" t="s">
        <v>109</v>
      </c>
      <c r="DD29" t="s">
        <v>109</v>
      </c>
      <c r="DE29" t="s">
        <v>109</v>
      </c>
      <c r="DF29" t="s">
        <v>109</v>
      </c>
      <c r="DG29" t="s">
        <v>109</v>
      </c>
      <c r="DH29" t="s">
        <v>109</v>
      </c>
      <c r="DI29" t="s">
        <v>109</v>
      </c>
      <c r="DJ29" t="s">
        <v>109</v>
      </c>
      <c r="DK29" t="s">
        <v>109</v>
      </c>
      <c r="DL29" t="s">
        <v>109</v>
      </c>
      <c r="DM29" t="s">
        <v>109</v>
      </c>
      <c r="DN29" t="s">
        <v>109</v>
      </c>
      <c r="DO29" t="s">
        <v>109</v>
      </c>
      <c r="DP29" t="s">
        <v>109</v>
      </c>
      <c r="DQ29" t="s">
        <v>109</v>
      </c>
      <c r="DR29" t="s">
        <v>109</v>
      </c>
      <c r="DS29" t="s">
        <v>109</v>
      </c>
      <c r="DT29" t="s">
        <v>109</v>
      </c>
      <c r="DU29" t="s">
        <v>109</v>
      </c>
      <c r="DV29" t="s">
        <v>109</v>
      </c>
      <c r="DW29" t="s">
        <v>109</v>
      </c>
      <c r="DX29" t="s">
        <v>109</v>
      </c>
      <c r="DY29" t="s">
        <v>109</v>
      </c>
      <c r="DZ29" t="s">
        <v>109</v>
      </c>
      <c r="EA29" t="s">
        <v>109</v>
      </c>
      <c r="EB29" t="s">
        <v>109</v>
      </c>
      <c r="EC29" t="s">
        <v>109</v>
      </c>
      <c r="ED29" t="s">
        <v>109</v>
      </c>
      <c r="EE29" t="s">
        <v>109</v>
      </c>
      <c r="EF29" t="s">
        <v>109</v>
      </c>
      <c r="EG29" t="s">
        <v>109</v>
      </c>
      <c r="EH29" t="s">
        <v>109</v>
      </c>
      <c r="EI29" s="1">
        <v>2347.2997682569894</v>
      </c>
      <c r="EK29" t="s">
        <v>109</v>
      </c>
      <c r="EL29">
        <v>7.1</v>
      </c>
      <c r="EM29" t="s">
        <v>109</v>
      </c>
      <c r="EN29" t="s">
        <v>109</v>
      </c>
      <c r="EO29" t="s">
        <v>109</v>
      </c>
      <c r="EP29" t="s">
        <v>109</v>
      </c>
      <c r="EQ29">
        <f>VLOOKUP($D29,CADRE,16,0)</f>
        <v>128252</v>
      </c>
      <c r="ER29">
        <f>VLOOKUP($D29,CADRE,17,0)</f>
        <v>19387</v>
      </c>
      <c r="ES29">
        <f>VLOOKUP($D29,CADRE,18,0)</f>
        <v>1491</v>
      </c>
      <c r="ET29">
        <f>VLOOKUP($D29,CADRE,19,0)</f>
        <v>0</v>
      </c>
      <c r="EU29">
        <f>VLOOKUP($D29,CADRE,20,0)</f>
        <v>0</v>
      </c>
      <c r="EV29">
        <f>VLOOKUP($D29,CADRE,21,0)</f>
        <v>1491</v>
      </c>
      <c r="EW29" t="str">
        <f>VLOOKUP($D29,CADRE,2,0)</f>
        <v>Chad</v>
      </c>
    </row>
    <row r="30" spans="1:153" x14ac:dyDescent="0.25">
      <c r="A30" t="s">
        <v>149</v>
      </c>
      <c r="B30" t="s">
        <v>152</v>
      </c>
      <c r="C30" s="6">
        <v>72858</v>
      </c>
      <c r="D30" s="5" t="s">
        <v>230</v>
      </c>
      <c r="E30">
        <v>10.5</v>
      </c>
      <c r="F30">
        <v>26.3</v>
      </c>
      <c r="G30">
        <v>63.2</v>
      </c>
      <c r="H30">
        <v>3</v>
      </c>
      <c r="I30">
        <f t="shared" si="0"/>
        <v>77.900000000000006</v>
      </c>
      <c r="J30">
        <v>13.7</v>
      </c>
      <c r="K30">
        <v>3.2</v>
      </c>
      <c r="L30">
        <v>2.6</v>
      </c>
      <c r="M30">
        <v>2.6</v>
      </c>
      <c r="N30">
        <v>2</v>
      </c>
      <c r="O30">
        <v>90</v>
      </c>
      <c r="P30">
        <v>6.3</v>
      </c>
      <c r="Q30">
        <v>2.6</v>
      </c>
      <c r="R30">
        <v>1.1000000000000001</v>
      </c>
      <c r="S30">
        <v>0</v>
      </c>
      <c r="T30">
        <v>1</v>
      </c>
      <c r="U30">
        <v>92.6</v>
      </c>
      <c r="V30">
        <v>7.4</v>
      </c>
      <c r="W30">
        <v>0</v>
      </c>
      <c r="X30">
        <v>0</v>
      </c>
      <c r="Y30">
        <v>1</v>
      </c>
      <c r="Z30">
        <v>80</v>
      </c>
      <c r="AA30">
        <v>18.899999999999999</v>
      </c>
      <c r="AB30">
        <v>1.1000000000000001</v>
      </c>
      <c r="AC30">
        <v>2</v>
      </c>
      <c r="AD30">
        <v>70.5</v>
      </c>
      <c r="AE30">
        <v>29.5</v>
      </c>
      <c r="AF30">
        <v>0</v>
      </c>
      <c r="AG30">
        <v>2.6</v>
      </c>
      <c r="AH30">
        <v>12.1</v>
      </c>
      <c r="AI30">
        <v>0</v>
      </c>
      <c r="AJ30">
        <v>85.3</v>
      </c>
      <c r="AK30">
        <v>26.3</v>
      </c>
      <c r="AL30">
        <v>37.4</v>
      </c>
      <c r="AM30">
        <v>36.299999999999997</v>
      </c>
      <c r="AN30">
        <v>20.5</v>
      </c>
      <c r="AO30">
        <v>44.7</v>
      </c>
      <c r="AP30">
        <v>0.5</v>
      </c>
      <c r="AQ30">
        <v>48.9</v>
      </c>
      <c r="AR30">
        <v>5.8</v>
      </c>
      <c r="AS30">
        <v>98.4</v>
      </c>
      <c r="AT30">
        <v>1.6</v>
      </c>
      <c r="AU30">
        <v>99.5</v>
      </c>
      <c r="AV30">
        <v>0.5</v>
      </c>
      <c r="AW30">
        <v>-0.8</v>
      </c>
      <c r="AX30">
        <v>-10.199999999999999</v>
      </c>
      <c r="AY30">
        <v>7.7</v>
      </c>
      <c r="AZ30">
        <v>2.4</v>
      </c>
      <c r="BC30">
        <v>-2.8</v>
      </c>
      <c r="BD30">
        <v>11</v>
      </c>
      <c r="BE30">
        <v>35.200000000000003</v>
      </c>
      <c r="BF30">
        <v>1.5</v>
      </c>
      <c r="BG30" s="2">
        <v>67.600271113162663</v>
      </c>
      <c r="BH30" s="2">
        <v>61.14567647573535</v>
      </c>
      <c r="BI30" s="2">
        <v>32.399728886837345</v>
      </c>
      <c r="BJ30" s="2">
        <v>38.85432352426465</v>
      </c>
      <c r="BK30">
        <v>2.4</v>
      </c>
      <c r="BL30">
        <v>6.7</v>
      </c>
      <c r="BM30">
        <v>-3.3</v>
      </c>
      <c r="BN30">
        <v>-7.9</v>
      </c>
      <c r="BO30">
        <v>20.9</v>
      </c>
      <c r="BP30">
        <v>-1.5</v>
      </c>
      <c r="BQ30">
        <v>5.2</v>
      </c>
      <c r="BR30">
        <v>-3.7816942600645929</v>
      </c>
      <c r="BS30">
        <v>-7.6408553852162981</v>
      </c>
      <c r="BT30">
        <v>1.8357019810508257</v>
      </c>
      <c r="BU30">
        <v>2.8126606447822593</v>
      </c>
      <c r="BV30">
        <v>-1.3806706114398477</v>
      </c>
      <c r="BW30">
        <v>8.8308457711442703</v>
      </c>
      <c r="BX30">
        <v>-13.214285714285712</v>
      </c>
      <c r="BY30">
        <v>13.095238095238106</v>
      </c>
      <c r="BZ30">
        <v>1.4</v>
      </c>
      <c r="CA30">
        <v>61.1</v>
      </c>
      <c r="CB30">
        <v>22.6</v>
      </c>
      <c r="CC30">
        <v>11.6</v>
      </c>
      <c r="CD30">
        <v>4.7</v>
      </c>
      <c r="CE30">
        <v>44.2</v>
      </c>
      <c r="CF30">
        <v>2.2999999999999998</v>
      </c>
      <c r="CG30">
        <v>2</v>
      </c>
      <c r="CH30">
        <v>5.7</v>
      </c>
      <c r="CI30">
        <v>0</v>
      </c>
      <c r="CJ30">
        <v>81.099999999999994</v>
      </c>
      <c r="CK30">
        <v>2.1</v>
      </c>
      <c r="CL30">
        <v>98.4</v>
      </c>
      <c r="CM30">
        <v>0</v>
      </c>
      <c r="CN30">
        <v>0</v>
      </c>
      <c r="CO30">
        <v>0</v>
      </c>
      <c r="CP30">
        <v>1.6</v>
      </c>
      <c r="CQ30">
        <v>0</v>
      </c>
      <c r="CR30">
        <v>0</v>
      </c>
      <c r="CS30">
        <v>4.2</v>
      </c>
      <c r="CT30">
        <v>95.8</v>
      </c>
      <c r="CU30">
        <v>21.1</v>
      </c>
      <c r="CV30">
        <v>28.9</v>
      </c>
      <c r="CW30">
        <v>26.8</v>
      </c>
      <c r="CX30">
        <v>23.2</v>
      </c>
      <c r="CY30">
        <v>38.9</v>
      </c>
      <c r="CZ30">
        <v>61.1</v>
      </c>
      <c r="DA30">
        <v>62.6</v>
      </c>
      <c r="DB30">
        <v>37.4</v>
      </c>
      <c r="DC30" t="s">
        <v>109</v>
      </c>
      <c r="DD30" t="s">
        <v>109</v>
      </c>
      <c r="DE30" t="s">
        <v>109</v>
      </c>
      <c r="DF30" t="s">
        <v>109</v>
      </c>
      <c r="DG30" t="s">
        <v>109</v>
      </c>
      <c r="DH30" t="s">
        <v>109</v>
      </c>
      <c r="DI30" t="s">
        <v>109</v>
      </c>
      <c r="DJ30" t="s">
        <v>109</v>
      </c>
      <c r="DK30" t="s">
        <v>109</v>
      </c>
      <c r="DL30" t="s">
        <v>109</v>
      </c>
      <c r="DM30" t="s">
        <v>109</v>
      </c>
      <c r="DN30" t="s">
        <v>109</v>
      </c>
      <c r="DO30" t="s">
        <v>109</v>
      </c>
      <c r="DP30" t="s">
        <v>109</v>
      </c>
      <c r="DQ30" t="s">
        <v>109</v>
      </c>
      <c r="DR30" t="s">
        <v>109</v>
      </c>
      <c r="DS30" t="s">
        <v>109</v>
      </c>
      <c r="DT30" t="s">
        <v>109</v>
      </c>
      <c r="DU30" t="s">
        <v>109</v>
      </c>
      <c r="DV30" t="s">
        <v>109</v>
      </c>
      <c r="DW30" t="s">
        <v>109</v>
      </c>
      <c r="DX30" t="s">
        <v>109</v>
      </c>
      <c r="DY30" t="s">
        <v>109</v>
      </c>
      <c r="DZ30" t="s">
        <v>109</v>
      </c>
      <c r="EA30" t="s">
        <v>109</v>
      </c>
      <c r="EB30" t="s">
        <v>109</v>
      </c>
      <c r="EC30" t="s">
        <v>109</v>
      </c>
      <c r="ED30" t="s">
        <v>109</v>
      </c>
      <c r="EE30" t="s">
        <v>109</v>
      </c>
      <c r="EF30" t="s">
        <v>109</v>
      </c>
      <c r="EG30" t="s">
        <v>109</v>
      </c>
      <c r="EH30" t="s">
        <v>109</v>
      </c>
      <c r="EI30" s="1">
        <v>2347.2997682569894</v>
      </c>
      <c r="EK30" t="s">
        <v>109</v>
      </c>
      <c r="EL30">
        <v>7.1</v>
      </c>
      <c r="EM30" t="s">
        <v>109</v>
      </c>
      <c r="EN30" t="s">
        <v>109</v>
      </c>
      <c r="EO30" t="s">
        <v>109</v>
      </c>
      <c r="EP30" t="s">
        <v>109</v>
      </c>
      <c r="EQ30">
        <f>VLOOKUP($D30,CADRE,16,0)</f>
        <v>57558</v>
      </c>
      <c r="ER30">
        <f>VLOOKUP($D30,CADRE,17,0)</f>
        <v>13843</v>
      </c>
      <c r="ES30">
        <f>VLOOKUP($D30,CADRE,18,0)</f>
        <v>1457</v>
      </c>
      <c r="ET30">
        <f>VLOOKUP($D30,CADRE,19,0)</f>
        <v>0</v>
      </c>
      <c r="EU30">
        <f>VLOOKUP($D30,CADRE,20,0)</f>
        <v>0</v>
      </c>
      <c r="EV30">
        <f>VLOOKUP($D30,CADRE,21,0)</f>
        <v>1457</v>
      </c>
      <c r="EW30" t="str">
        <f>VLOOKUP($D30,CADRE,2,0)</f>
        <v>Chad</v>
      </c>
    </row>
    <row r="31" spans="1:153" x14ac:dyDescent="0.25">
      <c r="A31" t="s">
        <v>149</v>
      </c>
      <c r="B31" t="s">
        <v>153</v>
      </c>
      <c r="C31" s="6">
        <v>207385</v>
      </c>
      <c r="D31" s="4" t="s">
        <v>231</v>
      </c>
      <c r="E31">
        <v>8.5</v>
      </c>
      <c r="F31">
        <v>27.8</v>
      </c>
      <c r="G31">
        <v>63.7</v>
      </c>
      <c r="H31">
        <v>2</v>
      </c>
      <c r="I31">
        <f t="shared" si="0"/>
        <v>87.699999999999989</v>
      </c>
      <c r="J31">
        <v>8</v>
      </c>
      <c r="K31">
        <v>2.4</v>
      </c>
      <c r="L31">
        <v>0.5</v>
      </c>
      <c r="M31">
        <v>1.4</v>
      </c>
      <c r="N31">
        <v>1</v>
      </c>
      <c r="O31">
        <v>72.599999999999994</v>
      </c>
      <c r="P31">
        <v>22.6</v>
      </c>
      <c r="Q31">
        <v>4.7</v>
      </c>
      <c r="R31">
        <v>0</v>
      </c>
      <c r="S31">
        <v>0</v>
      </c>
      <c r="T31">
        <v>2</v>
      </c>
      <c r="U31">
        <v>73.599999999999994</v>
      </c>
      <c r="V31">
        <v>20.8</v>
      </c>
      <c r="W31">
        <v>2.4</v>
      </c>
      <c r="X31">
        <v>3.3</v>
      </c>
      <c r="Y31">
        <v>2</v>
      </c>
      <c r="Z31">
        <v>26.9</v>
      </c>
      <c r="AA31">
        <v>71.7</v>
      </c>
      <c r="AB31">
        <v>1.4</v>
      </c>
      <c r="AC31">
        <v>2</v>
      </c>
      <c r="AD31">
        <v>30.7</v>
      </c>
      <c r="AE31">
        <v>69.3</v>
      </c>
      <c r="AF31">
        <v>0</v>
      </c>
      <c r="AG31">
        <v>2.8</v>
      </c>
      <c r="AH31">
        <v>9.9</v>
      </c>
      <c r="AI31">
        <v>0</v>
      </c>
      <c r="AJ31">
        <v>87.3</v>
      </c>
      <c r="AK31">
        <v>30.7</v>
      </c>
      <c r="AL31">
        <v>25.9</v>
      </c>
      <c r="AM31">
        <v>43.4</v>
      </c>
      <c r="AN31">
        <v>36.799999999999997</v>
      </c>
      <c r="AO31">
        <v>32.5</v>
      </c>
      <c r="AP31">
        <v>2.8</v>
      </c>
      <c r="AQ31">
        <v>59.4</v>
      </c>
      <c r="AR31">
        <v>5.2</v>
      </c>
      <c r="AS31">
        <v>88.7</v>
      </c>
      <c r="AT31">
        <v>11.3</v>
      </c>
      <c r="AU31">
        <v>90.1</v>
      </c>
      <c r="AV31">
        <v>9.9</v>
      </c>
      <c r="AW31">
        <v>-0.8</v>
      </c>
      <c r="AX31">
        <v>-10.199999999999999</v>
      </c>
      <c r="AY31">
        <v>7.7</v>
      </c>
      <c r="AZ31">
        <v>2.4</v>
      </c>
      <c r="BC31">
        <v>-2.8</v>
      </c>
      <c r="BD31">
        <v>11</v>
      </c>
      <c r="BE31">
        <v>35.200000000000003</v>
      </c>
      <c r="BF31">
        <v>1.5</v>
      </c>
      <c r="BG31" s="2">
        <v>78.096062490281795</v>
      </c>
      <c r="BH31" s="2">
        <v>57.695815383655898</v>
      </c>
      <c r="BI31" s="2">
        <v>21.903937509718205</v>
      </c>
      <c r="BJ31" s="2">
        <v>42.304184616344102</v>
      </c>
      <c r="BK31">
        <v>-3.2</v>
      </c>
      <c r="BL31">
        <v>-1.1000000000000001</v>
      </c>
      <c r="BM31">
        <v>-12.3</v>
      </c>
      <c r="BN31">
        <v>-13.7</v>
      </c>
      <c r="BO31">
        <v>14.8</v>
      </c>
      <c r="BP31">
        <v>1.1000000000000001</v>
      </c>
      <c r="BQ31">
        <v>-6.2</v>
      </c>
      <c r="BR31">
        <v>4.3824573236338011</v>
      </c>
      <c r="BS31">
        <v>2.2655758338577749</v>
      </c>
      <c r="BT31">
        <v>15.302743614001889</v>
      </c>
      <c r="BU31">
        <v>-3.0685720615930028</v>
      </c>
      <c r="BV31">
        <v>-5.1233396584440278</v>
      </c>
      <c r="BW31">
        <v>6.9682151589242087</v>
      </c>
      <c r="BX31">
        <v>-14.28571428571429</v>
      </c>
      <c r="BY31">
        <v>16.459627329192546</v>
      </c>
      <c r="BZ31">
        <v>1.6</v>
      </c>
      <c r="CA31">
        <v>44.8</v>
      </c>
      <c r="CB31">
        <v>28.3</v>
      </c>
      <c r="CC31">
        <v>19.3</v>
      </c>
      <c r="CD31">
        <v>7.5</v>
      </c>
      <c r="CE31">
        <v>23.6</v>
      </c>
      <c r="CF31">
        <v>2.2999999999999998</v>
      </c>
      <c r="CG31">
        <v>1.7</v>
      </c>
      <c r="CH31">
        <v>6.1</v>
      </c>
      <c r="CI31">
        <v>0</v>
      </c>
      <c r="CJ31">
        <v>70.8</v>
      </c>
      <c r="CK31">
        <v>8</v>
      </c>
      <c r="CL31">
        <v>99.1</v>
      </c>
      <c r="CM31">
        <v>0.9</v>
      </c>
      <c r="CN31">
        <v>0</v>
      </c>
      <c r="CO31">
        <v>0</v>
      </c>
      <c r="CP31">
        <v>0</v>
      </c>
      <c r="CQ31">
        <v>0</v>
      </c>
      <c r="CR31">
        <v>5.7</v>
      </c>
      <c r="CS31">
        <v>3.8</v>
      </c>
      <c r="CT31">
        <v>90.6</v>
      </c>
      <c r="CU31">
        <v>48.6</v>
      </c>
      <c r="CV31">
        <v>29.7</v>
      </c>
      <c r="CW31">
        <v>15.1</v>
      </c>
      <c r="CX31">
        <v>6.6</v>
      </c>
      <c r="CY31">
        <v>55.2</v>
      </c>
      <c r="CZ31">
        <v>44.8</v>
      </c>
      <c r="DA31">
        <v>78.3</v>
      </c>
      <c r="DB31">
        <v>21.7</v>
      </c>
      <c r="DC31" t="s">
        <v>109</v>
      </c>
      <c r="DD31" t="s">
        <v>109</v>
      </c>
      <c r="DE31" t="s">
        <v>109</v>
      </c>
      <c r="DF31" t="s">
        <v>109</v>
      </c>
      <c r="DG31" t="s">
        <v>109</v>
      </c>
      <c r="DH31" t="s">
        <v>109</v>
      </c>
      <c r="DI31" t="s">
        <v>109</v>
      </c>
      <c r="DJ31" t="s">
        <v>109</v>
      </c>
      <c r="DK31" t="s">
        <v>109</v>
      </c>
      <c r="DL31" t="s">
        <v>109</v>
      </c>
      <c r="DM31" t="s">
        <v>109</v>
      </c>
      <c r="DN31" t="s">
        <v>109</v>
      </c>
      <c r="DO31" t="s">
        <v>109</v>
      </c>
      <c r="DP31" t="s">
        <v>109</v>
      </c>
      <c r="DQ31" t="s">
        <v>109</v>
      </c>
      <c r="DR31" t="s">
        <v>109</v>
      </c>
      <c r="DS31" t="s">
        <v>109</v>
      </c>
      <c r="DT31" t="s">
        <v>109</v>
      </c>
      <c r="DU31" t="s">
        <v>109</v>
      </c>
      <c r="DV31" t="s">
        <v>109</v>
      </c>
      <c r="DW31" t="s">
        <v>109</v>
      </c>
      <c r="DX31" t="s">
        <v>109</v>
      </c>
      <c r="DY31" t="s">
        <v>109</v>
      </c>
      <c r="DZ31" t="s">
        <v>109</v>
      </c>
      <c r="EA31" t="s">
        <v>109</v>
      </c>
      <c r="EB31" t="s">
        <v>109</v>
      </c>
      <c r="EC31" t="s">
        <v>109</v>
      </c>
      <c r="ED31" t="s">
        <v>109</v>
      </c>
      <c r="EE31" t="s">
        <v>109</v>
      </c>
      <c r="EF31" t="s">
        <v>109</v>
      </c>
      <c r="EG31" t="s">
        <v>109</v>
      </c>
      <c r="EH31" t="s">
        <v>109</v>
      </c>
      <c r="EI31" s="1">
        <v>2347.2997682569894</v>
      </c>
      <c r="EK31" t="s">
        <v>109</v>
      </c>
      <c r="EL31">
        <v>7.1</v>
      </c>
      <c r="EM31" t="s">
        <v>109</v>
      </c>
      <c r="EN31" t="s">
        <v>109</v>
      </c>
      <c r="EO31" t="s">
        <v>109</v>
      </c>
      <c r="EP31" t="s">
        <v>109</v>
      </c>
      <c r="EQ31">
        <f>VLOOKUP($D31,CADRE,16,0)</f>
        <v>149317</v>
      </c>
      <c r="ER31">
        <f>VLOOKUP($D31,CADRE,17,0)</f>
        <v>47699</v>
      </c>
      <c r="ES31">
        <f>VLOOKUP($D31,CADRE,18,0)</f>
        <v>10369</v>
      </c>
      <c r="ET31">
        <f>VLOOKUP($D31,CADRE,19,0)</f>
        <v>0</v>
      </c>
      <c r="EU31">
        <f>VLOOKUP($D31,CADRE,20,0)</f>
        <v>0</v>
      </c>
      <c r="EV31">
        <f>VLOOKUP($D31,CADRE,21,0)</f>
        <v>10369</v>
      </c>
      <c r="EW31" t="str">
        <f>VLOOKUP($D31,CADRE,2,0)</f>
        <v>Chad</v>
      </c>
    </row>
    <row r="32" spans="1:153" x14ac:dyDescent="0.25">
      <c r="A32" t="s">
        <v>149</v>
      </c>
      <c r="B32" t="s">
        <v>154</v>
      </c>
      <c r="C32" s="6">
        <v>159048</v>
      </c>
      <c r="D32" s="4" t="s">
        <v>232</v>
      </c>
      <c r="E32">
        <v>0.5</v>
      </c>
      <c r="F32">
        <v>66.5</v>
      </c>
      <c r="G32">
        <v>33</v>
      </c>
      <c r="H32">
        <v>1</v>
      </c>
      <c r="I32">
        <f t="shared" si="0"/>
        <v>61</v>
      </c>
      <c r="J32">
        <v>24.5</v>
      </c>
      <c r="K32">
        <v>7.5</v>
      </c>
      <c r="L32">
        <v>4</v>
      </c>
      <c r="M32">
        <v>3</v>
      </c>
      <c r="N32">
        <v>2</v>
      </c>
      <c r="O32">
        <v>12</v>
      </c>
      <c r="P32">
        <v>7.5</v>
      </c>
      <c r="Q32">
        <v>68.5</v>
      </c>
      <c r="R32">
        <v>6.5</v>
      </c>
      <c r="S32">
        <v>5.5</v>
      </c>
      <c r="T32">
        <v>3</v>
      </c>
      <c r="U32">
        <v>32.5</v>
      </c>
      <c r="V32">
        <v>30.5</v>
      </c>
      <c r="W32">
        <v>23.5</v>
      </c>
      <c r="X32">
        <v>13.5</v>
      </c>
      <c r="Y32">
        <v>3</v>
      </c>
      <c r="Z32">
        <v>3</v>
      </c>
      <c r="AA32">
        <v>71</v>
      </c>
      <c r="AB32">
        <v>26</v>
      </c>
      <c r="AC32">
        <v>3</v>
      </c>
      <c r="AD32">
        <v>13</v>
      </c>
      <c r="AE32">
        <v>87</v>
      </c>
      <c r="AF32">
        <v>0</v>
      </c>
      <c r="AG32">
        <v>2</v>
      </c>
      <c r="AH32">
        <v>5</v>
      </c>
      <c r="AI32">
        <v>0</v>
      </c>
      <c r="AJ32">
        <v>93</v>
      </c>
      <c r="AK32">
        <v>25</v>
      </c>
      <c r="AL32">
        <v>51.5</v>
      </c>
      <c r="AM32">
        <v>23.5</v>
      </c>
      <c r="AN32">
        <v>48.5</v>
      </c>
      <c r="AO32">
        <v>47</v>
      </c>
      <c r="AP32">
        <v>2</v>
      </c>
      <c r="AQ32">
        <v>49</v>
      </c>
      <c r="AR32">
        <v>2</v>
      </c>
      <c r="AS32">
        <v>71</v>
      </c>
      <c r="AT32">
        <v>29</v>
      </c>
      <c r="AU32">
        <v>77</v>
      </c>
      <c r="AV32">
        <v>23</v>
      </c>
      <c r="AW32">
        <v>-0.8</v>
      </c>
      <c r="AX32">
        <v>-10.199999999999999</v>
      </c>
      <c r="AY32">
        <v>7.7</v>
      </c>
      <c r="AZ32">
        <v>2.4</v>
      </c>
      <c r="BC32">
        <v>-2.8</v>
      </c>
      <c r="BD32">
        <v>11</v>
      </c>
      <c r="BE32">
        <v>35.200000000000003</v>
      </c>
      <c r="BF32">
        <v>1.5</v>
      </c>
      <c r="BG32" s="2">
        <v>61.45010365302516</v>
      </c>
      <c r="BH32" s="2">
        <v>56.541236769171654</v>
      </c>
      <c r="BI32" s="2">
        <v>38.54989634697484</v>
      </c>
      <c r="BJ32" s="2">
        <v>43.458763230828346</v>
      </c>
      <c r="BK32">
        <v>-18.3</v>
      </c>
      <c r="BL32">
        <v>-10.9</v>
      </c>
      <c r="BM32">
        <v>-22.6</v>
      </c>
      <c r="BN32">
        <v>-19.100000000000001</v>
      </c>
      <c r="BO32">
        <v>4.7</v>
      </c>
      <c r="BP32">
        <v>0.3</v>
      </c>
      <c r="BQ32">
        <v>-4.8</v>
      </c>
      <c r="BR32">
        <v>22.774708410067543</v>
      </c>
      <c r="BS32">
        <v>12.663361874718348</v>
      </c>
      <c r="BT32">
        <v>29.533678756476682</v>
      </c>
      <c r="BU32">
        <v>16.521015397419895</v>
      </c>
      <c r="BV32">
        <v>6.8376068376068444</v>
      </c>
      <c r="BW32">
        <v>22.893258426966288</v>
      </c>
      <c r="BX32">
        <v>-9.7744360902255654</v>
      </c>
      <c r="BY32">
        <v>18.012422360248461</v>
      </c>
      <c r="BZ32">
        <v>1.4</v>
      </c>
      <c r="CA32">
        <v>53</v>
      </c>
      <c r="CB32">
        <v>25.5</v>
      </c>
      <c r="CC32">
        <v>16</v>
      </c>
      <c r="CD32">
        <v>5.5</v>
      </c>
      <c r="CE32">
        <v>49.5</v>
      </c>
      <c r="CF32">
        <v>1.3</v>
      </c>
      <c r="CG32">
        <v>1.1000000000000001</v>
      </c>
      <c r="CH32">
        <v>5</v>
      </c>
      <c r="CI32">
        <v>2</v>
      </c>
      <c r="CJ32">
        <v>85.5</v>
      </c>
      <c r="CK32">
        <v>10.5</v>
      </c>
      <c r="CL32">
        <v>99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7.5</v>
      </c>
      <c r="CS32">
        <v>24.5</v>
      </c>
      <c r="CT32">
        <v>68</v>
      </c>
      <c r="CU32">
        <v>41</v>
      </c>
      <c r="CV32">
        <v>27.5</v>
      </c>
      <c r="CW32">
        <v>16</v>
      </c>
      <c r="CX32">
        <v>15.5</v>
      </c>
      <c r="CY32">
        <v>47</v>
      </c>
      <c r="CZ32">
        <v>53</v>
      </c>
      <c r="DA32">
        <v>43</v>
      </c>
      <c r="DB32">
        <v>56.999999999999993</v>
      </c>
      <c r="DC32" t="s">
        <v>109</v>
      </c>
      <c r="DD32" t="s">
        <v>109</v>
      </c>
      <c r="DE32" t="s">
        <v>109</v>
      </c>
      <c r="DF32" t="s">
        <v>109</v>
      </c>
      <c r="DG32" t="s">
        <v>109</v>
      </c>
      <c r="DH32" t="s">
        <v>109</v>
      </c>
      <c r="DI32" t="s">
        <v>109</v>
      </c>
      <c r="DJ32" t="s">
        <v>109</v>
      </c>
      <c r="DK32" t="s">
        <v>109</v>
      </c>
      <c r="DL32" t="s">
        <v>109</v>
      </c>
      <c r="DM32" t="s">
        <v>109</v>
      </c>
      <c r="DN32" t="s">
        <v>109</v>
      </c>
      <c r="DO32" t="s">
        <v>109</v>
      </c>
      <c r="DP32" t="s">
        <v>109</v>
      </c>
      <c r="DQ32" t="s">
        <v>109</v>
      </c>
      <c r="DR32" t="s">
        <v>109</v>
      </c>
      <c r="DS32" t="s">
        <v>109</v>
      </c>
      <c r="DT32" t="s">
        <v>109</v>
      </c>
      <c r="DU32" t="s">
        <v>109</v>
      </c>
      <c r="DV32" t="s">
        <v>109</v>
      </c>
      <c r="DW32" t="s">
        <v>109</v>
      </c>
      <c r="DX32" t="s">
        <v>109</v>
      </c>
      <c r="DY32" t="s">
        <v>109</v>
      </c>
      <c r="DZ32" t="s">
        <v>109</v>
      </c>
      <c r="EA32" t="s">
        <v>109</v>
      </c>
      <c r="EB32" t="s">
        <v>109</v>
      </c>
      <c r="EC32" t="s">
        <v>109</v>
      </c>
      <c r="ED32" t="s">
        <v>109</v>
      </c>
      <c r="EE32" t="s">
        <v>109</v>
      </c>
      <c r="EF32" t="s">
        <v>109</v>
      </c>
      <c r="EG32" t="s">
        <v>109</v>
      </c>
      <c r="EH32" t="s">
        <v>109</v>
      </c>
      <c r="EI32" s="1">
        <v>2347.2997682569894</v>
      </c>
      <c r="EK32" t="s">
        <v>109</v>
      </c>
      <c r="EL32">
        <v>7.1</v>
      </c>
      <c r="EM32" t="s">
        <v>109</v>
      </c>
      <c r="EN32" t="s">
        <v>109</v>
      </c>
      <c r="EO32" t="s">
        <v>109</v>
      </c>
      <c r="EP32" t="s">
        <v>109</v>
      </c>
      <c r="EQ32">
        <f>VLOOKUP($D32,CADRE,16,0)</f>
        <v>120876</v>
      </c>
      <c r="ER32">
        <f>VLOOKUP($D32,CADRE,17,0)</f>
        <v>33400</v>
      </c>
      <c r="ES32">
        <f>VLOOKUP($D32,CADRE,18,0)</f>
        <v>4771</v>
      </c>
      <c r="ET32">
        <f>VLOOKUP($D32,CADRE,19,0)</f>
        <v>0</v>
      </c>
      <c r="EU32">
        <f>VLOOKUP($D32,CADRE,20,0)</f>
        <v>0</v>
      </c>
      <c r="EV32">
        <f>VLOOKUP($D32,CADRE,21,0)</f>
        <v>4771</v>
      </c>
      <c r="EW32" t="str">
        <f>VLOOKUP($D32,CADRE,2,0)</f>
        <v>Chad</v>
      </c>
    </row>
    <row r="33" spans="1:153" x14ac:dyDescent="0.25">
      <c r="A33" t="s">
        <v>149</v>
      </c>
      <c r="B33" t="s">
        <v>155</v>
      </c>
      <c r="C33" s="6">
        <v>322228</v>
      </c>
      <c r="D33" s="5" t="s">
        <v>233</v>
      </c>
      <c r="E33">
        <v>0</v>
      </c>
      <c r="F33">
        <v>18.5</v>
      </c>
      <c r="G33">
        <v>81.5</v>
      </c>
      <c r="H33">
        <v>1</v>
      </c>
      <c r="I33">
        <f t="shared" si="0"/>
        <v>84.3</v>
      </c>
      <c r="J33">
        <v>10.199999999999999</v>
      </c>
      <c r="K33">
        <v>2</v>
      </c>
      <c r="L33">
        <v>2</v>
      </c>
      <c r="M33">
        <v>1.5</v>
      </c>
      <c r="N33">
        <v>1</v>
      </c>
      <c r="O33">
        <v>19</v>
      </c>
      <c r="P33">
        <v>11.2</v>
      </c>
      <c r="Q33">
        <v>51.7</v>
      </c>
      <c r="R33">
        <v>9.8000000000000007</v>
      </c>
      <c r="S33">
        <v>8.3000000000000007</v>
      </c>
      <c r="T33">
        <v>3</v>
      </c>
      <c r="U33">
        <v>42.4</v>
      </c>
      <c r="V33">
        <v>57.6</v>
      </c>
      <c r="W33">
        <v>0</v>
      </c>
      <c r="X33">
        <v>0</v>
      </c>
      <c r="Y33">
        <v>2</v>
      </c>
      <c r="Z33">
        <v>12.2</v>
      </c>
      <c r="AA33">
        <v>82.9</v>
      </c>
      <c r="AB33">
        <v>4.9000000000000004</v>
      </c>
      <c r="AC33">
        <v>2</v>
      </c>
      <c r="AD33">
        <v>0</v>
      </c>
      <c r="AE33">
        <v>100</v>
      </c>
      <c r="AF33">
        <v>0</v>
      </c>
      <c r="AG33">
        <v>1</v>
      </c>
      <c r="AH33">
        <v>8.8000000000000007</v>
      </c>
      <c r="AI33">
        <v>0.5</v>
      </c>
      <c r="AJ33">
        <v>89.8</v>
      </c>
      <c r="AK33">
        <v>30.7</v>
      </c>
      <c r="AL33">
        <v>44.4</v>
      </c>
      <c r="AM33">
        <v>24.9</v>
      </c>
      <c r="AN33">
        <v>37.6</v>
      </c>
      <c r="AO33">
        <v>46.3</v>
      </c>
      <c r="AP33">
        <v>1</v>
      </c>
      <c r="AQ33">
        <v>49.8</v>
      </c>
      <c r="AR33">
        <v>2.9</v>
      </c>
      <c r="AS33">
        <v>69.8</v>
      </c>
      <c r="AT33">
        <v>30.2</v>
      </c>
      <c r="AU33">
        <v>80</v>
      </c>
      <c r="AV33">
        <v>20</v>
      </c>
      <c r="AW33">
        <v>-0.8</v>
      </c>
      <c r="AX33">
        <v>-10.199999999999999</v>
      </c>
      <c r="AY33">
        <v>7.7</v>
      </c>
      <c r="AZ33">
        <v>2.4</v>
      </c>
      <c r="BC33">
        <v>-2.8</v>
      </c>
      <c r="BD33">
        <v>11</v>
      </c>
      <c r="BE33">
        <v>35.200000000000003</v>
      </c>
      <c r="BF33">
        <v>1.5</v>
      </c>
      <c r="BG33" s="2">
        <v>59.164743045945571</v>
      </c>
      <c r="BH33" s="2">
        <v>56.985879302744692</v>
      </c>
      <c r="BI33" s="2">
        <v>40.835256954054429</v>
      </c>
      <c r="BJ33" s="2">
        <v>43.014120697255308</v>
      </c>
      <c r="BK33">
        <v>-2.7</v>
      </c>
      <c r="BL33">
        <v>2</v>
      </c>
      <c r="BM33">
        <v>-7.1</v>
      </c>
      <c r="BN33">
        <v>-11.6</v>
      </c>
      <c r="BO33">
        <v>10.199999999999999</v>
      </c>
      <c r="BP33">
        <v>2</v>
      </c>
      <c r="BQ33">
        <v>-2.8</v>
      </c>
      <c r="BR33">
        <v>4.777870913663036</v>
      </c>
      <c r="BS33">
        <v>-9.9900099900097059E-2</v>
      </c>
      <c r="BT33">
        <v>9.7213078779898954</v>
      </c>
      <c r="BU33">
        <v>-0.13238573021182351</v>
      </c>
      <c r="BV33">
        <v>-4.7641196013288996</v>
      </c>
      <c r="BW33">
        <v>4.617383434060315</v>
      </c>
      <c r="BX33">
        <v>-14.28571428571429</v>
      </c>
      <c r="BY33">
        <v>8.5714285714285765</v>
      </c>
      <c r="BZ33">
        <v>1.4</v>
      </c>
      <c r="CA33">
        <v>53.7</v>
      </c>
      <c r="CB33">
        <v>23.9</v>
      </c>
      <c r="CC33">
        <v>16.600000000000001</v>
      </c>
      <c r="CD33">
        <v>5.9</v>
      </c>
      <c r="CE33">
        <v>70.3</v>
      </c>
      <c r="CF33">
        <v>1.5</v>
      </c>
      <c r="CG33">
        <v>1.3</v>
      </c>
      <c r="CH33">
        <v>5.4</v>
      </c>
      <c r="CI33">
        <v>1.5</v>
      </c>
      <c r="CJ33">
        <v>90.7</v>
      </c>
      <c r="CK33">
        <v>5.4</v>
      </c>
      <c r="CL33">
        <v>100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0.5</v>
      </c>
      <c r="CS33">
        <v>29.8</v>
      </c>
      <c r="CT33">
        <v>69.8</v>
      </c>
      <c r="CU33">
        <v>39</v>
      </c>
      <c r="CV33">
        <v>23.9</v>
      </c>
      <c r="CW33">
        <v>17.600000000000001</v>
      </c>
      <c r="CX33">
        <v>19.5</v>
      </c>
      <c r="CY33">
        <v>46.3</v>
      </c>
      <c r="CZ33">
        <v>53.7</v>
      </c>
      <c r="DA33">
        <v>51.7</v>
      </c>
      <c r="DB33">
        <v>48.3</v>
      </c>
      <c r="DC33" t="s">
        <v>109</v>
      </c>
      <c r="DD33" t="s">
        <v>109</v>
      </c>
      <c r="DE33" t="s">
        <v>109</v>
      </c>
      <c r="DF33" t="s">
        <v>109</v>
      </c>
      <c r="DG33" t="s">
        <v>109</v>
      </c>
      <c r="DH33" t="s">
        <v>109</v>
      </c>
      <c r="DI33" t="s">
        <v>109</v>
      </c>
      <c r="DJ33" t="s">
        <v>109</v>
      </c>
      <c r="DK33" t="s">
        <v>109</v>
      </c>
      <c r="DL33" t="s">
        <v>109</v>
      </c>
      <c r="DM33" t="s">
        <v>109</v>
      </c>
      <c r="DN33" t="s">
        <v>109</v>
      </c>
      <c r="DO33" t="s">
        <v>109</v>
      </c>
      <c r="DP33" t="s">
        <v>109</v>
      </c>
      <c r="DQ33" t="s">
        <v>109</v>
      </c>
      <c r="DR33" t="s">
        <v>109</v>
      </c>
      <c r="DS33" t="s">
        <v>109</v>
      </c>
      <c r="DT33" t="s">
        <v>109</v>
      </c>
      <c r="DU33" t="s">
        <v>109</v>
      </c>
      <c r="DV33" t="s">
        <v>109</v>
      </c>
      <c r="DW33" t="s">
        <v>109</v>
      </c>
      <c r="DX33" t="s">
        <v>109</v>
      </c>
      <c r="DY33" t="s">
        <v>109</v>
      </c>
      <c r="DZ33" t="s">
        <v>109</v>
      </c>
      <c r="EA33" t="s">
        <v>109</v>
      </c>
      <c r="EB33" t="s">
        <v>109</v>
      </c>
      <c r="EC33" t="s">
        <v>109</v>
      </c>
      <c r="ED33" t="s">
        <v>109</v>
      </c>
      <c r="EE33" t="s">
        <v>109</v>
      </c>
      <c r="EF33" t="s">
        <v>109</v>
      </c>
      <c r="EG33" t="s">
        <v>109</v>
      </c>
      <c r="EH33" t="s">
        <v>109</v>
      </c>
      <c r="EI33" s="1">
        <v>2347.2997682569894</v>
      </c>
      <c r="EK33" t="s">
        <v>109</v>
      </c>
      <c r="EL33">
        <v>7.1</v>
      </c>
      <c r="EM33" t="s">
        <v>109</v>
      </c>
      <c r="EN33" t="s">
        <v>109</v>
      </c>
      <c r="EO33" t="s">
        <v>109</v>
      </c>
      <c r="EP33" t="s">
        <v>109</v>
      </c>
      <c r="EQ33">
        <f>VLOOKUP($D33,CADRE,16,0)</f>
        <v>228782</v>
      </c>
      <c r="ER33">
        <f>VLOOKUP($D33,CADRE,17,0)</f>
        <v>80557</v>
      </c>
      <c r="ES33">
        <f>VLOOKUP($D33,CADRE,18,0)</f>
        <v>12889</v>
      </c>
      <c r="ET33">
        <f>VLOOKUP($D33,CADRE,19,0)</f>
        <v>0</v>
      </c>
      <c r="EU33">
        <f>VLOOKUP($D33,CADRE,20,0)</f>
        <v>0</v>
      </c>
      <c r="EV33">
        <f>VLOOKUP($D33,CADRE,21,0)</f>
        <v>12889</v>
      </c>
      <c r="EW33" t="str">
        <f>VLOOKUP($D33,CADRE,2,0)</f>
        <v>Chad</v>
      </c>
    </row>
    <row r="34" spans="1:153" x14ac:dyDescent="0.25">
      <c r="A34" t="s">
        <v>156</v>
      </c>
      <c r="B34" t="s">
        <v>157</v>
      </c>
      <c r="C34" s="6">
        <v>376859</v>
      </c>
      <c r="D34" s="4" t="s">
        <v>234</v>
      </c>
      <c r="E34">
        <v>0.9</v>
      </c>
      <c r="F34">
        <v>19.600000000000001</v>
      </c>
      <c r="G34">
        <v>79.400000000000006</v>
      </c>
      <c r="H34">
        <v>1</v>
      </c>
      <c r="I34">
        <f t="shared" si="0"/>
        <v>95.8</v>
      </c>
      <c r="J34">
        <v>3.3</v>
      </c>
      <c r="K34">
        <v>0.9</v>
      </c>
      <c r="L34">
        <v>0</v>
      </c>
      <c r="M34">
        <v>0</v>
      </c>
      <c r="N34">
        <v>1</v>
      </c>
      <c r="O34">
        <v>98.6</v>
      </c>
      <c r="P34">
        <v>1.4</v>
      </c>
      <c r="Q34">
        <v>0</v>
      </c>
      <c r="R34">
        <v>0</v>
      </c>
      <c r="S34">
        <v>0</v>
      </c>
      <c r="T34">
        <v>1</v>
      </c>
      <c r="U34">
        <v>83.2</v>
      </c>
      <c r="V34">
        <v>15</v>
      </c>
      <c r="W34">
        <v>0.5</v>
      </c>
      <c r="X34">
        <v>1.4</v>
      </c>
      <c r="Y34">
        <v>1</v>
      </c>
      <c r="Z34">
        <v>86.4</v>
      </c>
      <c r="AA34">
        <v>12.6</v>
      </c>
      <c r="AB34">
        <v>0.9</v>
      </c>
      <c r="AC34">
        <v>1</v>
      </c>
      <c r="AD34">
        <v>36</v>
      </c>
      <c r="AE34">
        <v>64</v>
      </c>
      <c r="AF34">
        <v>0</v>
      </c>
      <c r="AG34">
        <v>0</v>
      </c>
      <c r="AH34">
        <v>0.5</v>
      </c>
      <c r="AI34">
        <v>1.4</v>
      </c>
      <c r="AJ34">
        <v>98.1</v>
      </c>
      <c r="AK34">
        <v>53.3</v>
      </c>
      <c r="AL34">
        <v>7.5</v>
      </c>
      <c r="AM34">
        <v>39.299999999999997</v>
      </c>
      <c r="AN34">
        <v>34.1</v>
      </c>
      <c r="AO34">
        <v>21</v>
      </c>
      <c r="AP34">
        <v>3.3</v>
      </c>
      <c r="AQ34">
        <v>67.8</v>
      </c>
      <c r="AR34">
        <v>7.9</v>
      </c>
      <c r="AS34">
        <v>95.8</v>
      </c>
      <c r="AT34">
        <v>4.2</v>
      </c>
      <c r="AU34">
        <v>98.6</v>
      </c>
      <c r="AV34">
        <v>1.4</v>
      </c>
      <c r="AW34">
        <v>7.2</v>
      </c>
      <c r="AX34">
        <v>-1.7</v>
      </c>
      <c r="AY34">
        <v>23.6</v>
      </c>
      <c r="AZ34">
        <v>18.7</v>
      </c>
      <c r="BC34">
        <v>9.8000000000000007</v>
      </c>
      <c r="BD34">
        <v>8.9</v>
      </c>
      <c r="BE34">
        <v>13.7</v>
      </c>
      <c r="BF34">
        <v>3.2</v>
      </c>
      <c r="BG34" s="2">
        <v>47.373641297864268</v>
      </c>
      <c r="BH34" s="2">
        <v>53.618601554849612</v>
      </c>
      <c r="BI34" s="2">
        <v>52.62635870213574</v>
      </c>
      <c r="BJ34" s="2">
        <v>46.381398445150381</v>
      </c>
      <c r="BK34">
        <v>-6.9</v>
      </c>
      <c r="BL34">
        <v>0</v>
      </c>
      <c r="BM34">
        <v>-6.5</v>
      </c>
      <c r="BN34">
        <v>-12.8</v>
      </c>
      <c r="BO34">
        <v>11.9</v>
      </c>
      <c r="BP34">
        <v>11.3</v>
      </c>
      <c r="BQ34">
        <v>0</v>
      </c>
      <c r="BR34">
        <v>19.57664373088684</v>
      </c>
      <c r="BS34">
        <v>0</v>
      </c>
      <c r="BT34">
        <v>19.087275149900076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2.7</v>
      </c>
      <c r="CA34">
        <v>22.9</v>
      </c>
      <c r="CB34">
        <v>32.700000000000003</v>
      </c>
      <c r="CC34">
        <v>24.3</v>
      </c>
      <c r="CD34">
        <v>20.100000000000001</v>
      </c>
      <c r="CE34">
        <v>73.399999999999991</v>
      </c>
      <c r="CF34">
        <v>2.6</v>
      </c>
      <c r="CG34">
        <v>2.5</v>
      </c>
      <c r="CH34">
        <v>6</v>
      </c>
      <c r="CI34">
        <v>1.9</v>
      </c>
      <c r="CJ34">
        <v>57.9</v>
      </c>
      <c r="CK34">
        <v>15</v>
      </c>
      <c r="CL34">
        <v>100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0.5</v>
      </c>
      <c r="CS34">
        <v>3.3</v>
      </c>
      <c r="CT34">
        <v>96.3</v>
      </c>
      <c r="CU34">
        <v>24.3</v>
      </c>
      <c r="CV34">
        <v>47.7</v>
      </c>
      <c r="CW34">
        <v>18.7</v>
      </c>
      <c r="CX34">
        <v>9.3000000000000007</v>
      </c>
      <c r="CY34">
        <v>77.099999999999994</v>
      </c>
      <c r="CZ34">
        <v>22.9</v>
      </c>
      <c r="DA34">
        <v>72</v>
      </c>
      <c r="DB34">
        <v>28.000000000000004</v>
      </c>
      <c r="DC34" t="s">
        <v>109</v>
      </c>
      <c r="DD34" t="s">
        <v>109</v>
      </c>
      <c r="DE34" t="s">
        <v>109</v>
      </c>
      <c r="DF34" t="s">
        <v>109</v>
      </c>
      <c r="DG34" t="s">
        <v>109</v>
      </c>
      <c r="DH34" t="s">
        <v>109</v>
      </c>
      <c r="DI34" t="s">
        <v>109</v>
      </c>
      <c r="DJ34" t="s">
        <v>109</v>
      </c>
      <c r="DK34" t="s">
        <v>109</v>
      </c>
      <c r="DL34" t="s">
        <v>109</v>
      </c>
      <c r="DM34" t="s">
        <v>109</v>
      </c>
      <c r="DN34" t="s">
        <v>109</v>
      </c>
      <c r="DO34" t="s">
        <v>109</v>
      </c>
      <c r="DP34" t="s">
        <v>109</v>
      </c>
      <c r="DQ34" t="s">
        <v>109</v>
      </c>
      <c r="DR34" t="s">
        <v>109</v>
      </c>
      <c r="DS34" t="s">
        <v>109</v>
      </c>
      <c r="DT34" t="s">
        <v>109</v>
      </c>
      <c r="DU34" t="s">
        <v>109</v>
      </c>
      <c r="DV34" t="s">
        <v>109</v>
      </c>
      <c r="DW34" t="s">
        <v>109</v>
      </c>
      <c r="DX34" t="s">
        <v>109</v>
      </c>
      <c r="DY34" t="s">
        <v>109</v>
      </c>
      <c r="DZ34" t="s">
        <v>109</v>
      </c>
      <c r="EA34" t="s">
        <v>109</v>
      </c>
      <c r="EB34" t="s">
        <v>109</v>
      </c>
      <c r="EC34" t="s">
        <v>109</v>
      </c>
      <c r="ED34" t="s">
        <v>109</v>
      </c>
      <c r="EE34" t="s">
        <v>109</v>
      </c>
      <c r="EF34" t="s">
        <v>109</v>
      </c>
      <c r="EG34" t="s">
        <v>109</v>
      </c>
      <c r="EH34" t="s">
        <v>109</v>
      </c>
      <c r="EI34" s="1">
        <v>2505.0687574857188</v>
      </c>
      <c r="EK34" t="s">
        <v>109</v>
      </c>
      <c r="EL34">
        <v>5.8</v>
      </c>
      <c r="EM34" t="s">
        <v>109</v>
      </c>
      <c r="EN34" t="s">
        <v>109</v>
      </c>
      <c r="EO34" t="s">
        <v>109</v>
      </c>
      <c r="EP34" t="s">
        <v>109</v>
      </c>
      <c r="EQ34">
        <f>VLOOKUP($D34,CADRE,16,0)</f>
        <v>312793</v>
      </c>
      <c r="ER34">
        <f>VLOOKUP($D34,CADRE,17,0)</f>
        <v>60297</v>
      </c>
      <c r="ES34">
        <f>VLOOKUP($D34,CADRE,18,0)</f>
        <v>3769</v>
      </c>
      <c r="ET34">
        <f>VLOOKUP($D34,CADRE,19,0)</f>
        <v>0</v>
      </c>
      <c r="EU34">
        <f>VLOOKUP($D34,CADRE,20,0)</f>
        <v>0</v>
      </c>
      <c r="EV34">
        <f>VLOOKUP($D34,CADRE,21,0)</f>
        <v>3769</v>
      </c>
      <c r="EW34" t="str">
        <f>VLOOKUP($D34,CADRE,2,0)</f>
        <v>Chad</v>
      </c>
    </row>
    <row r="35" spans="1:153" x14ac:dyDescent="0.25">
      <c r="A35" t="s">
        <v>156</v>
      </c>
      <c r="B35" t="s">
        <v>158</v>
      </c>
      <c r="C35" s="6">
        <v>319672</v>
      </c>
      <c r="D35" s="5" t="s">
        <v>235</v>
      </c>
      <c r="E35">
        <v>1</v>
      </c>
      <c r="F35">
        <v>3.5</v>
      </c>
      <c r="G35">
        <v>95.5</v>
      </c>
      <c r="H35">
        <v>1</v>
      </c>
      <c r="I35">
        <f t="shared" si="0"/>
        <v>95</v>
      </c>
      <c r="J35">
        <v>4</v>
      </c>
      <c r="K35">
        <v>0</v>
      </c>
      <c r="L35">
        <v>0.5</v>
      </c>
      <c r="M35">
        <v>0.5</v>
      </c>
      <c r="N35">
        <v>1</v>
      </c>
      <c r="O35">
        <v>72.3</v>
      </c>
      <c r="P35">
        <v>20.3</v>
      </c>
      <c r="Q35">
        <v>7.4</v>
      </c>
      <c r="R35">
        <v>0</v>
      </c>
      <c r="S35">
        <v>0</v>
      </c>
      <c r="T35">
        <v>2</v>
      </c>
      <c r="U35">
        <v>89.6</v>
      </c>
      <c r="V35">
        <v>10.4</v>
      </c>
      <c r="W35">
        <v>0</v>
      </c>
      <c r="X35">
        <v>0</v>
      </c>
      <c r="Y35">
        <v>1</v>
      </c>
      <c r="Z35">
        <v>83.7</v>
      </c>
      <c r="AA35">
        <v>15.3</v>
      </c>
      <c r="AB35">
        <v>1</v>
      </c>
      <c r="AC35">
        <v>1</v>
      </c>
      <c r="AD35">
        <v>37.6</v>
      </c>
      <c r="AE35">
        <v>62.4</v>
      </c>
      <c r="AF35">
        <v>0</v>
      </c>
      <c r="AG35">
        <v>1</v>
      </c>
      <c r="AH35">
        <v>11.9</v>
      </c>
      <c r="AI35">
        <v>0</v>
      </c>
      <c r="AJ35">
        <v>87.1</v>
      </c>
      <c r="AK35">
        <v>37.1</v>
      </c>
      <c r="AL35">
        <v>26.2</v>
      </c>
      <c r="AM35">
        <v>36.6</v>
      </c>
      <c r="AN35">
        <v>43.1</v>
      </c>
      <c r="AO35">
        <v>27.7</v>
      </c>
      <c r="AP35">
        <v>3</v>
      </c>
      <c r="AQ35">
        <v>59.9</v>
      </c>
      <c r="AR35">
        <v>9.4</v>
      </c>
      <c r="AS35">
        <v>95.5</v>
      </c>
      <c r="AT35">
        <v>4.5</v>
      </c>
      <c r="AU35">
        <v>94.1</v>
      </c>
      <c r="AV35">
        <v>5.9</v>
      </c>
      <c r="AW35">
        <v>7.2</v>
      </c>
      <c r="AX35">
        <v>-1.7</v>
      </c>
      <c r="AY35">
        <v>23.6</v>
      </c>
      <c r="AZ35">
        <v>18.7</v>
      </c>
      <c r="BC35">
        <v>9.8000000000000007</v>
      </c>
      <c r="BD35">
        <v>8.9</v>
      </c>
      <c r="BE35">
        <v>13.7</v>
      </c>
      <c r="BF35">
        <v>3.2</v>
      </c>
      <c r="BG35" s="2">
        <v>56.755479661974739</v>
      </c>
      <c r="BH35" s="2">
        <v>59.304197046223123</v>
      </c>
      <c r="BI35" s="2">
        <v>43.244520338025261</v>
      </c>
      <c r="BJ35" s="2">
        <v>40.695802953776877</v>
      </c>
      <c r="BK35">
        <v>-16.5</v>
      </c>
      <c r="BL35">
        <v>-17.100000000000001</v>
      </c>
      <c r="BM35">
        <v>-22.8</v>
      </c>
      <c r="BN35">
        <v>-5.0999999999999996</v>
      </c>
      <c r="BO35">
        <v>3.8</v>
      </c>
      <c r="BP35">
        <v>-5.5</v>
      </c>
      <c r="BQ35">
        <v>-11.3</v>
      </c>
      <c r="BR35">
        <v>13.172226004084411</v>
      </c>
      <c r="BS35">
        <v>13.994007172194356</v>
      </c>
      <c r="BT35">
        <v>22.494842322428525</v>
      </c>
      <c r="BU35">
        <v>6.1571125265392759</v>
      </c>
      <c r="BV35">
        <v>6.9501118862709053</v>
      </c>
      <c r="BW35">
        <v>14.942528735632184</v>
      </c>
      <c r="BX35">
        <v>15.448048378229799</v>
      </c>
      <c r="BY35">
        <v>23.194562446898889</v>
      </c>
      <c r="BZ35">
        <v>2.4</v>
      </c>
      <c r="CA35">
        <v>26.7</v>
      </c>
      <c r="CB35">
        <v>24.3</v>
      </c>
      <c r="CC35">
        <v>27.2</v>
      </c>
      <c r="CD35">
        <v>21.8</v>
      </c>
      <c r="CE35">
        <v>47.5</v>
      </c>
      <c r="CF35">
        <v>2.7</v>
      </c>
      <c r="CG35">
        <v>2.4</v>
      </c>
      <c r="CH35">
        <v>5.8</v>
      </c>
      <c r="CI35">
        <v>0.5</v>
      </c>
      <c r="CJ35">
        <v>72.3</v>
      </c>
      <c r="CK35">
        <v>14.4</v>
      </c>
      <c r="CL35">
        <v>99.5</v>
      </c>
      <c r="CM35">
        <v>0</v>
      </c>
      <c r="CN35">
        <v>0</v>
      </c>
      <c r="CO35">
        <v>0</v>
      </c>
      <c r="CP35">
        <v>0</v>
      </c>
      <c r="CQ35">
        <v>0.5</v>
      </c>
      <c r="CR35">
        <v>2.5</v>
      </c>
      <c r="CS35">
        <v>8.9</v>
      </c>
      <c r="CT35">
        <v>88.6</v>
      </c>
      <c r="CU35">
        <v>24.3</v>
      </c>
      <c r="CV35">
        <v>39.6</v>
      </c>
      <c r="CW35">
        <v>25.7</v>
      </c>
      <c r="CX35">
        <v>10.4</v>
      </c>
      <c r="CY35">
        <v>73.3</v>
      </c>
      <c r="CZ35">
        <v>26.7</v>
      </c>
      <c r="DA35">
        <v>87.6</v>
      </c>
      <c r="DB35">
        <v>12.4</v>
      </c>
      <c r="DC35" t="s">
        <v>109</v>
      </c>
      <c r="DD35" t="s">
        <v>109</v>
      </c>
      <c r="DE35" t="s">
        <v>109</v>
      </c>
      <c r="DF35" t="s">
        <v>109</v>
      </c>
      <c r="DG35" t="s">
        <v>109</v>
      </c>
      <c r="DH35" t="s">
        <v>109</v>
      </c>
      <c r="DI35" t="s">
        <v>109</v>
      </c>
      <c r="DJ35" t="s">
        <v>109</v>
      </c>
      <c r="DK35" t="s">
        <v>109</v>
      </c>
      <c r="DL35" t="s">
        <v>109</v>
      </c>
      <c r="DM35" t="s">
        <v>109</v>
      </c>
      <c r="DN35" t="s">
        <v>109</v>
      </c>
      <c r="DO35" t="s">
        <v>109</v>
      </c>
      <c r="DP35" t="s">
        <v>109</v>
      </c>
      <c r="DQ35" t="s">
        <v>109</v>
      </c>
      <c r="DR35" t="s">
        <v>109</v>
      </c>
      <c r="DS35" t="s">
        <v>109</v>
      </c>
      <c r="DT35" t="s">
        <v>109</v>
      </c>
      <c r="DU35" t="s">
        <v>109</v>
      </c>
      <c r="DV35" t="s">
        <v>109</v>
      </c>
      <c r="DW35" t="s">
        <v>109</v>
      </c>
      <c r="DX35" t="s">
        <v>109</v>
      </c>
      <c r="DY35" t="s">
        <v>109</v>
      </c>
      <c r="DZ35" t="s">
        <v>109</v>
      </c>
      <c r="EA35" t="s">
        <v>109</v>
      </c>
      <c r="EB35" t="s">
        <v>109</v>
      </c>
      <c r="EC35" t="s">
        <v>109</v>
      </c>
      <c r="ED35" t="s">
        <v>109</v>
      </c>
      <c r="EE35" t="s">
        <v>109</v>
      </c>
      <c r="EF35" t="s">
        <v>109</v>
      </c>
      <c r="EG35" t="s">
        <v>109</v>
      </c>
      <c r="EH35" t="s">
        <v>109</v>
      </c>
      <c r="EI35" s="1">
        <v>2505.0687574857188</v>
      </c>
      <c r="EK35" t="s">
        <v>109</v>
      </c>
      <c r="EL35">
        <v>5.8</v>
      </c>
      <c r="EM35" t="s">
        <v>109</v>
      </c>
      <c r="EN35" t="s">
        <v>109</v>
      </c>
      <c r="EO35" t="s">
        <v>109</v>
      </c>
      <c r="EP35" t="s">
        <v>109</v>
      </c>
      <c r="EQ35">
        <f>VLOOKUP($D35,CADRE,16,0)</f>
        <v>271721</v>
      </c>
      <c r="ER35">
        <f>VLOOKUP($D35,CADRE,17,0)</f>
        <v>44754</v>
      </c>
      <c r="ES35">
        <f>VLOOKUP($D35,CADRE,18,0)</f>
        <v>3197</v>
      </c>
      <c r="ET35">
        <f>VLOOKUP($D35,CADRE,19,0)</f>
        <v>0</v>
      </c>
      <c r="EU35">
        <f>VLOOKUP($D35,CADRE,20,0)</f>
        <v>0</v>
      </c>
      <c r="EV35">
        <f>VLOOKUP($D35,CADRE,21,0)</f>
        <v>3197</v>
      </c>
      <c r="EW35" t="str">
        <f>VLOOKUP($D35,CADRE,2,0)</f>
        <v>Chad</v>
      </c>
    </row>
    <row r="36" spans="1:153" x14ac:dyDescent="0.25">
      <c r="A36" t="s">
        <v>156</v>
      </c>
      <c r="B36" t="s">
        <v>159</v>
      </c>
      <c r="C36" s="6">
        <v>227629</v>
      </c>
      <c r="D36" s="4" t="s">
        <v>236</v>
      </c>
      <c r="E36">
        <v>3.4</v>
      </c>
      <c r="F36">
        <v>5.9</v>
      </c>
      <c r="G36">
        <v>90.6</v>
      </c>
      <c r="H36">
        <v>1</v>
      </c>
      <c r="I36">
        <f t="shared" si="0"/>
        <v>85.2</v>
      </c>
      <c r="J36">
        <v>10.8</v>
      </c>
      <c r="K36">
        <v>2.5</v>
      </c>
      <c r="L36">
        <v>0</v>
      </c>
      <c r="M36">
        <v>1.5</v>
      </c>
      <c r="N36">
        <v>1</v>
      </c>
      <c r="O36">
        <v>61.6</v>
      </c>
      <c r="P36">
        <v>27.1</v>
      </c>
      <c r="Q36">
        <v>11.3</v>
      </c>
      <c r="R36">
        <v>0</v>
      </c>
      <c r="S36">
        <v>0</v>
      </c>
      <c r="T36">
        <v>2</v>
      </c>
      <c r="U36">
        <v>95.6</v>
      </c>
      <c r="V36">
        <v>3.4</v>
      </c>
      <c r="W36">
        <v>1</v>
      </c>
      <c r="X36">
        <v>0</v>
      </c>
      <c r="Y36">
        <v>1</v>
      </c>
      <c r="Z36">
        <v>78.3</v>
      </c>
      <c r="AA36">
        <v>19.7</v>
      </c>
      <c r="AB36">
        <v>2</v>
      </c>
      <c r="AC36">
        <v>2</v>
      </c>
      <c r="AD36">
        <v>17.7</v>
      </c>
      <c r="AE36">
        <v>82.3</v>
      </c>
      <c r="AF36">
        <v>0</v>
      </c>
      <c r="AG36">
        <v>1</v>
      </c>
      <c r="AH36">
        <v>9.9</v>
      </c>
      <c r="AI36">
        <v>1</v>
      </c>
      <c r="AJ36">
        <v>88.2</v>
      </c>
      <c r="AK36">
        <v>41.9</v>
      </c>
      <c r="AL36">
        <v>27.6</v>
      </c>
      <c r="AM36">
        <v>30.5</v>
      </c>
      <c r="AN36">
        <v>36</v>
      </c>
      <c r="AO36">
        <v>33.5</v>
      </c>
      <c r="AP36">
        <v>0</v>
      </c>
      <c r="AQ36">
        <v>57.1</v>
      </c>
      <c r="AR36">
        <v>9.4</v>
      </c>
      <c r="AS36">
        <v>97</v>
      </c>
      <c r="AT36">
        <v>3</v>
      </c>
      <c r="AU36">
        <v>97</v>
      </c>
      <c r="AV36">
        <v>3</v>
      </c>
      <c r="AW36">
        <v>7.2</v>
      </c>
      <c r="AX36">
        <v>-1.7</v>
      </c>
      <c r="AY36">
        <v>23.6</v>
      </c>
      <c r="AZ36">
        <v>18.7</v>
      </c>
      <c r="BC36">
        <v>9.8000000000000007</v>
      </c>
      <c r="BD36">
        <v>8.9</v>
      </c>
      <c r="BE36">
        <v>13.7</v>
      </c>
      <c r="BF36">
        <v>3.2</v>
      </c>
      <c r="BG36" s="2">
        <v>61.924150019784278</v>
      </c>
      <c r="BH36" s="2">
        <v>59.27968739378705</v>
      </c>
      <c r="BI36" s="2">
        <v>38.075849980215722</v>
      </c>
      <c r="BJ36" s="2">
        <v>40.720312606212943</v>
      </c>
      <c r="BK36">
        <v>-5.5</v>
      </c>
      <c r="BL36">
        <v>-15.5</v>
      </c>
      <c r="BM36">
        <v>2.2000000000000002</v>
      </c>
      <c r="BN36">
        <v>-18</v>
      </c>
      <c r="BO36">
        <v>-12.4</v>
      </c>
      <c r="BP36">
        <v>-4.4000000000000004</v>
      </c>
      <c r="BQ36">
        <v>-1.7</v>
      </c>
      <c r="BR36">
        <v>1.2383739157696783</v>
      </c>
      <c r="BS36">
        <v>13.194209130317937</v>
      </c>
      <c r="BT36">
        <v>-6.4077482308045397</v>
      </c>
      <c r="BU36">
        <v>4.0816326530612219</v>
      </c>
      <c r="BV36">
        <v>16.378838219723253</v>
      </c>
      <c r="BW36">
        <v>-3.7445266495545741</v>
      </c>
      <c r="BX36">
        <v>-5.0905953408110385</v>
      </c>
      <c r="BY36">
        <v>2.4590163934426297</v>
      </c>
      <c r="BZ36">
        <v>2.2999999999999998</v>
      </c>
      <c r="CA36">
        <v>36</v>
      </c>
      <c r="CB36">
        <v>21.2</v>
      </c>
      <c r="CC36">
        <v>20.7</v>
      </c>
      <c r="CD36">
        <v>22.2</v>
      </c>
      <c r="CE36">
        <v>29</v>
      </c>
      <c r="CF36">
        <v>2.5</v>
      </c>
      <c r="CG36">
        <v>2.2000000000000002</v>
      </c>
      <c r="CH36">
        <v>5.7</v>
      </c>
      <c r="CI36">
        <v>1</v>
      </c>
      <c r="CJ36">
        <v>67.5</v>
      </c>
      <c r="CK36">
        <v>12.3</v>
      </c>
      <c r="CL36">
        <v>98</v>
      </c>
      <c r="CM36">
        <v>0.5</v>
      </c>
      <c r="CN36">
        <v>0</v>
      </c>
      <c r="CO36">
        <v>0</v>
      </c>
      <c r="CP36">
        <v>1.5</v>
      </c>
      <c r="CQ36">
        <v>0</v>
      </c>
      <c r="CR36">
        <v>2</v>
      </c>
      <c r="CS36">
        <v>20.2</v>
      </c>
      <c r="CT36">
        <v>77.8</v>
      </c>
      <c r="CU36">
        <v>19.7</v>
      </c>
      <c r="CV36">
        <v>37.9</v>
      </c>
      <c r="CW36">
        <v>25.6</v>
      </c>
      <c r="CX36">
        <v>16.7</v>
      </c>
      <c r="CY36">
        <v>64</v>
      </c>
      <c r="CZ36">
        <v>36</v>
      </c>
      <c r="DA36">
        <v>81.3</v>
      </c>
      <c r="DB36">
        <v>18.7</v>
      </c>
      <c r="DC36" t="s">
        <v>109</v>
      </c>
      <c r="DD36" t="s">
        <v>109</v>
      </c>
      <c r="DE36" t="s">
        <v>109</v>
      </c>
      <c r="DF36" t="s">
        <v>109</v>
      </c>
      <c r="DG36" t="s">
        <v>109</v>
      </c>
      <c r="DH36" t="s">
        <v>109</v>
      </c>
      <c r="DI36" t="s">
        <v>109</v>
      </c>
      <c r="DJ36" t="s">
        <v>109</v>
      </c>
      <c r="DK36" t="s">
        <v>109</v>
      </c>
      <c r="DL36" t="s">
        <v>109</v>
      </c>
      <c r="DM36" t="s">
        <v>109</v>
      </c>
      <c r="DN36" t="s">
        <v>109</v>
      </c>
      <c r="DO36" t="s">
        <v>109</v>
      </c>
      <c r="DP36" t="s">
        <v>109</v>
      </c>
      <c r="DQ36" t="s">
        <v>109</v>
      </c>
      <c r="DR36" t="s">
        <v>109</v>
      </c>
      <c r="DS36" t="s">
        <v>109</v>
      </c>
      <c r="DT36" t="s">
        <v>109</v>
      </c>
      <c r="DU36" t="s">
        <v>109</v>
      </c>
      <c r="DV36" t="s">
        <v>109</v>
      </c>
      <c r="DW36" t="s">
        <v>109</v>
      </c>
      <c r="DX36" t="s">
        <v>109</v>
      </c>
      <c r="DY36" t="s">
        <v>109</v>
      </c>
      <c r="DZ36" t="s">
        <v>109</v>
      </c>
      <c r="EA36" t="s">
        <v>109</v>
      </c>
      <c r="EB36" t="s">
        <v>109</v>
      </c>
      <c r="EC36" t="s">
        <v>109</v>
      </c>
      <c r="ED36" t="s">
        <v>109</v>
      </c>
      <c r="EE36" t="s">
        <v>109</v>
      </c>
      <c r="EF36" t="s">
        <v>109</v>
      </c>
      <c r="EG36" t="s">
        <v>109</v>
      </c>
      <c r="EH36" t="s">
        <v>109</v>
      </c>
      <c r="EI36" s="1">
        <v>2505.0687574857188</v>
      </c>
      <c r="EK36" t="s">
        <v>109</v>
      </c>
      <c r="EL36">
        <v>5.8</v>
      </c>
      <c r="EM36" t="s">
        <v>109</v>
      </c>
      <c r="EN36" t="s">
        <v>109</v>
      </c>
      <c r="EO36" t="s">
        <v>109</v>
      </c>
      <c r="EP36" t="s">
        <v>109</v>
      </c>
      <c r="EQ36">
        <f>VLOOKUP($D36,CADRE,16,0)</f>
        <v>193485</v>
      </c>
      <c r="ER36">
        <f>VLOOKUP($D36,CADRE,17,0)</f>
        <v>31868</v>
      </c>
      <c r="ES36">
        <f>VLOOKUP($D36,CADRE,18,0)</f>
        <v>2276</v>
      </c>
      <c r="ET36">
        <f>VLOOKUP($D36,CADRE,19,0)</f>
        <v>0</v>
      </c>
      <c r="EU36">
        <f>VLOOKUP($D36,CADRE,20,0)</f>
        <v>0</v>
      </c>
      <c r="EV36">
        <f>VLOOKUP($D36,CADRE,21,0)</f>
        <v>2276</v>
      </c>
      <c r="EW36" t="str">
        <f>VLOOKUP($D36,CADRE,2,0)</f>
        <v>Chad</v>
      </c>
    </row>
    <row r="37" spans="1:153" x14ac:dyDescent="0.25">
      <c r="A37" t="s">
        <v>160</v>
      </c>
      <c r="B37" t="s">
        <v>161</v>
      </c>
      <c r="C37" s="6">
        <v>347213</v>
      </c>
      <c r="D37" s="4" t="s">
        <v>237</v>
      </c>
      <c r="E37">
        <v>1.9</v>
      </c>
      <c r="F37">
        <v>4.2</v>
      </c>
      <c r="G37">
        <v>93.9</v>
      </c>
      <c r="H37">
        <v>1</v>
      </c>
      <c r="I37">
        <f t="shared" si="0"/>
        <v>92.999999999999986</v>
      </c>
      <c r="J37">
        <v>4.7</v>
      </c>
      <c r="K37">
        <v>1.4</v>
      </c>
      <c r="L37">
        <v>0.9</v>
      </c>
      <c r="M37">
        <v>0</v>
      </c>
      <c r="N37">
        <v>1</v>
      </c>
      <c r="O37">
        <v>88.7</v>
      </c>
      <c r="P37">
        <v>1.9</v>
      </c>
      <c r="Q37">
        <v>8.9</v>
      </c>
      <c r="R37">
        <v>0.5</v>
      </c>
      <c r="S37">
        <v>0</v>
      </c>
      <c r="T37">
        <v>1</v>
      </c>
      <c r="U37">
        <v>67.599999999999994</v>
      </c>
      <c r="V37">
        <v>31.9</v>
      </c>
      <c r="W37">
        <v>0</v>
      </c>
      <c r="X37">
        <v>0.5</v>
      </c>
      <c r="Y37">
        <v>2</v>
      </c>
      <c r="Z37">
        <v>60.6</v>
      </c>
      <c r="AA37">
        <v>33.799999999999997</v>
      </c>
      <c r="AB37">
        <v>5.6</v>
      </c>
      <c r="AC37">
        <v>2</v>
      </c>
      <c r="AD37">
        <v>42.3</v>
      </c>
      <c r="AE37">
        <v>57.7</v>
      </c>
      <c r="AF37">
        <v>0</v>
      </c>
      <c r="AG37">
        <v>0.5</v>
      </c>
      <c r="AH37">
        <v>6.1</v>
      </c>
      <c r="AI37">
        <v>0</v>
      </c>
      <c r="AJ37">
        <v>93.4</v>
      </c>
      <c r="AK37">
        <v>41.3</v>
      </c>
      <c r="AL37">
        <v>30</v>
      </c>
      <c r="AM37">
        <v>28.6</v>
      </c>
      <c r="AN37">
        <v>31.9</v>
      </c>
      <c r="AO37">
        <v>33.799999999999997</v>
      </c>
      <c r="AP37">
        <v>1.9</v>
      </c>
      <c r="AQ37">
        <v>60.1</v>
      </c>
      <c r="AR37">
        <v>4.2</v>
      </c>
      <c r="AS37">
        <v>78.900000000000006</v>
      </c>
      <c r="AT37">
        <v>21.1</v>
      </c>
      <c r="AU37">
        <v>94.4</v>
      </c>
      <c r="AV37">
        <v>5.6</v>
      </c>
      <c r="AW37">
        <v>2.2999999999999998</v>
      </c>
      <c r="AX37">
        <v>7.1</v>
      </c>
      <c r="AY37">
        <v>5.9</v>
      </c>
      <c r="AZ37">
        <v>21.7</v>
      </c>
      <c r="BA37">
        <v>17.2</v>
      </c>
      <c r="BC37">
        <v>13.2</v>
      </c>
      <c r="BD37">
        <v>17.100000000000001</v>
      </c>
      <c r="BE37">
        <v>31.4</v>
      </c>
      <c r="BF37">
        <v>34.9</v>
      </c>
      <c r="BG37" s="2">
        <v>59.091347296587088</v>
      </c>
      <c r="BH37" s="2">
        <v>55.476322389875655</v>
      </c>
      <c r="BI37" s="2">
        <v>40.908652703412905</v>
      </c>
      <c r="BJ37" s="2">
        <v>44.523677610124345</v>
      </c>
      <c r="BK37">
        <v>0</v>
      </c>
      <c r="BL37">
        <v>-12.9</v>
      </c>
      <c r="BM37">
        <v>-21.1</v>
      </c>
      <c r="BN37">
        <v>-22.7</v>
      </c>
      <c r="BO37">
        <v>38.1</v>
      </c>
      <c r="BP37">
        <v>43.5</v>
      </c>
      <c r="BQ37">
        <v>0</v>
      </c>
      <c r="BR37">
        <v>0</v>
      </c>
      <c r="BS37">
        <v>64.715697599794638</v>
      </c>
      <c r="BT37">
        <v>81.886471547020051</v>
      </c>
      <c r="BU37">
        <v>0</v>
      </c>
      <c r="BV37">
        <v>0</v>
      </c>
      <c r="BW37">
        <v>0</v>
      </c>
      <c r="BX37">
        <v>-12.499999999999988</v>
      </c>
      <c r="BY37">
        <v>58.73015873015872</v>
      </c>
      <c r="BZ37">
        <v>1.6</v>
      </c>
      <c r="CA37">
        <v>27.7</v>
      </c>
      <c r="CB37">
        <v>28.2</v>
      </c>
      <c r="CC37">
        <v>23</v>
      </c>
      <c r="CD37">
        <v>21.1</v>
      </c>
      <c r="CE37">
        <v>90.600000000000009</v>
      </c>
      <c r="CF37">
        <v>3.1</v>
      </c>
      <c r="CG37">
        <v>2.5</v>
      </c>
      <c r="CH37">
        <v>5.8</v>
      </c>
      <c r="CI37">
        <v>0</v>
      </c>
      <c r="CJ37">
        <v>74.2</v>
      </c>
      <c r="CK37">
        <v>25.8</v>
      </c>
      <c r="CL37">
        <v>98.6</v>
      </c>
      <c r="CM37">
        <v>0.9</v>
      </c>
      <c r="CN37">
        <v>0</v>
      </c>
      <c r="CO37">
        <v>0</v>
      </c>
      <c r="CP37">
        <v>0</v>
      </c>
      <c r="CQ37">
        <v>0.5</v>
      </c>
      <c r="CR37">
        <v>6.6</v>
      </c>
      <c r="CS37">
        <v>3.8</v>
      </c>
      <c r="CT37">
        <v>89.7</v>
      </c>
      <c r="CU37">
        <v>40.799999999999997</v>
      </c>
      <c r="CV37">
        <v>36.200000000000003</v>
      </c>
      <c r="CW37">
        <v>15.5</v>
      </c>
      <c r="CX37">
        <v>7.5</v>
      </c>
      <c r="CY37">
        <v>72.3</v>
      </c>
      <c r="CZ37">
        <v>27.7</v>
      </c>
      <c r="DA37">
        <v>73.7</v>
      </c>
      <c r="DB37">
        <v>26.3</v>
      </c>
      <c r="DC37" t="s">
        <v>109</v>
      </c>
      <c r="DD37" t="s">
        <v>109</v>
      </c>
      <c r="DE37" t="s">
        <v>109</v>
      </c>
      <c r="DF37" t="s">
        <v>109</v>
      </c>
      <c r="DG37" t="s">
        <v>109</v>
      </c>
      <c r="DH37" t="s">
        <v>109</v>
      </c>
      <c r="DI37" t="s">
        <v>109</v>
      </c>
      <c r="DJ37" t="s">
        <v>109</v>
      </c>
      <c r="DK37" t="s">
        <v>109</v>
      </c>
      <c r="DL37" t="s">
        <v>109</v>
      </c>
      <c r="DM37" t="s">
        <v>109</v>
      </c>
      <c r="DN37" t="s">
        <v>109</v>
      </c>
      <c r="DO37" t="s">
        <v>109</v>
      </c>
      <c r="DP37" t="s">
        <v>109</v>
      </c>
      <c r="DQ37" t="s">
        <v>109</v>
      </c>
      <c r="DR37" t="s">
        <v>109</v>
      </c>
      <c r="DS37" t="s">
        <v>109</v>
      </c>
      <c r="DT37" t="s">
        <v>109</v>
      </c>
      <c r="DU37" t="s">
        <v>109</v>
      </c>
      <c r="DV37" t="s">
        <v>109</v>
      </c>
      <c r="DW37" t="s">
        <v>109</v>
      </c>
      <c r="DX37" t="s">
        <v>109</v>
      </c>
      <c r="DY37" t="s">
        <v>109</v>
      </c>
      <c r="DZ37" t="s">
        <v>109</v>
      </c>
      <c r="EA37" t="s">
        <v>109</v>
      </c>
      <c r="EB37" t="s">
        <v>109</v>
      </c>
      <c r="EC37" t="s">
        <v>109</v>
      </c>
      <c r="ED37" t="s">
        <v>109</v>
      </c>
      <c r="EE37" t="s">
        <v>109</v>
      </c>
      <c r="EF37" t="s">
        <v>109</v>
      </c>
      <c r="EG37" t="s">
        <v>109</v>
      </c>
      <c r="EH37" t="s">
        <v>109</v>
      </c>
      <c r="EI37" s="1">
        <v>2206.0817707119054</v>
      </c>
      <c r="EK37" t="s">
        <v>109</v>
      </c>
      <c r="EL37">
        <v>8.5</v>
      </c>
      <c r="EM37" t="s">
        <v>109</v>
      </c>
      <c r="EN37" t="s">
        <v>109</v>
      </c>
      <c r="EO37" t="s">
        <v>109</v>
      </c>
      <c r="EP37" t="s">
        <v>109</v>
      </c>
      <c r="EQ37">
        <f>VLOOKUP($D37,CADRE,16,0)</f>
        <v>281243</v>
      </c>
      <c r="ER37">
        <f>VLOOKUP($D37,CADRE,17,0)</f>
        <v>59026</v>
      </c>
      <c r="ES37">
        <f>VLOOKUP($D37,CADRE,18,0)</f>
        <v>6944</v>
      </c>
      <c r="ET37">
        <f>VLOOKUP($D37,CADRE,19,0)</f>
        <v>0</v>
      </c>
      <c r="EU37">
        <f>VLOOKUP($D37,CADRE,20,0)</f>
        <v>0</v>
      </c>
      <c r="EV37">
        <f>VLOOKUP($D37,CADRE,21,0)</f>
        <v>6944</v>
      </c>
      <c r="EW37" t="str">
        <f>VLOOKUP($D37,CADRE,2,0)</f>
        <v>Chad</v>
      </c>
    </row>
    <row r="38" spans="1:153" x14ac:dyDescent="0.25">
      <c r="A38" t="s">
        <v>160</v>
      </c>
      <c r="B38" t="s">
        <v>162</v>
      </c>
      <c r="C38" s="6">
        <v>336716</v>
      </c>
      <c r="D38" s="5" t="s">
        <v>238</v>
      </c>
      <c r="E38">
        <v>3.4</v>
      </c>
      <c r="F38">
        <v>16.399999999999999</v>
      </c>
      <c r="G38">
        <v>80.2</v>
      </c>
      <c r="H38">
        <v>1</v>
      </c>
      <c r="I38">
        <f t="shared" si="0"/>
        <v>88.899999999999991</v>
      </c>
      <c r="J38">
        <v>8.1999999999999993</v>
      </c>
      <c r="K38">
        <v>0.5</v>
      </c>
      <c r="L38">
        <v>1</v>
      </c>
      <c r="M38">
        <v>1.4</v>
      </c>
      <c r="N38">
        <v>1</v>
      </c>
      <c r="O38">
        <v>82.1</v>
      </c>
      <c r="P38">
        <v>2.9</v>
      </c>
      <c r="Q38">
        <v>15</v>
      </c>
      <c r="R38">
        <v>0</v>
      </c>
      <c r="S38">
        <v>0</v>
      </c>
      <c r="T38">
        <v>1</v>
      </c>
      <c r="U38">
        <v>60.4</v>
      </c>
      <c r="V38">
        <v>32.4</v>
      </c>
      <c r="W38">
        <v>6.8</v>
      </c>
      <c r="X38">
        <v>0.5</v>
      </c>
      <c r="Y38">
        <v>2</v>
      </c>
      <c r="Z38">
        <v>58</v>
      </c>
      <c r="AA38">
        <v>36.200000000000003</v>
      </c>
      <c r="AB38">
        <v>5.8</v>
      </c>
      <c r="AC38">
        <v>2</v>
      </c>
      <c r="AD38">
        <v>29.5</v>
      </c>
      <c r="AE38">
        <v>70.5</v>
      </c>
      <c r="AF38">
        <v>0</v>
      </c>
      <c r="AG38">
        <v>1.9</v>
      </c>
      <c r="AH38">
        <v>8.1999999999999993</v>
      </c>
      <c r="AI38">
        <v>0</v>
      </c>
      <c r="AJ38">
        <v>89.9</v>
      </c>
      <c r="AK38">
        <v>72</v>
      </c>
      <c r="AL38">
        <v>3.9</v>
      </c>
      <c r="AM38">
        <v>24.2</v>
      </c>
      <c r="AN38">
        <v>30</v>
      </c>
      <c r="AO38">
        <v>18.399999999999999</v>
      </c>
      <c r="AP38">
        <v>0</v>
      </c>
      <c r="AQ38">
        <v>70.5</v>
      </c>
      <c r="AR38">
        <v>11.1</v>
      </c>
      <c r="AS38">
        <v>76.8</v>
      </c>
      <c r="AT38">
        <v>23.2</v>
      </c>
      <c r="AU38">
        <v>94.7</v>
      </c>
      <c r="AV38">
        <v>5.3</v>
      </c>
      <c r="AW38">
        <v>2.2999999999999998</v>
      </c>
      <c r="AX38">
        <v>7.1</v>
      </c>
      <c r="AY38">
        <v>5.9</v>
      </c>
      <c r="AZ38">
        <v>21.7</v>
      </c>
      <c r="BA38">
        <v>17.2</v>
      </c>
      <c r="BC38">
        <v>13.2</v>
      </c>
      <c r="BD38">
        <v>17.100000000000001</v>
      </c>
      <c r="BE38">
        <v>31.4</v>
      </c>
      <c r="BF38">
        <v>34.9</v>
      </c>
      <c r="BG38" s="2">
        <v>38.105203614157723</v>
      </c>
      <c r="BH38" s="2">
        <v>42.779934923781632</v>
      </c>
      <c r="BI38" s="2">
        <v>61.894796385842277</v>
      </c>
      <c r="BJ38" s="2">
        <v>57.220065076218368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2.4</v>
      </c>
      <c r="CA38">
        <v>24.2</v>
      </c>
      <c r="CB38">
        <v>25.1</v>
      </c>
      <c r="CC38">
        <v>32.4</v>
      </c>
      <c r="CD38">
        <v>18.399999999999999</v>
      </c>
      <c r="CE38">
        <v>24.7</v>
      </c>
      <c r="CF38">
        <v>2.7</v>
      </c>
      <c r="CG38">
        <v>2.6</v>
      </c>
      <c r="CH38">
        <v>6.5</v>
      </c>
      <c r="CI38">
        <v>0</v>
      </c>
      <c r="CJ38">
        <v>81.599999999999994</v>
      </c>
      <c r="CK38">
        <v>14.5</v>
      </c>
      <c r="CL38">
        <v>79.2</v>
      </c>
      <c r="CM38">
        <v>0</v>
      </c>
      <c r="CN38">
        <v>0</v>
      </c>
      <c r="CO38">
        <v>0</v>
      </c>
      <c r="CP38">
        <v>1.4</v>
      </c>
      <c r="CQ38">
        <v>19.3</v>
      </c>
      <c r="CR38">
        <v>1.4</v>
      </c>
      <c r="CS38">
        <v>3.9</v>
      </c>
      <c r="CT38">
        <v>94.7</v>
      </c>
      <c r="CU38">
        <v>40.1</v>
      </c>
      <c r="CV38">
        <v>41.1</v>
      </c>
      <c r="CW38">
        <v>14.5</v>
      </c>
      <c r="CX38">
        <v>4.3</v>
      </c>
      <c r="CY38">
        <v>75.8</v>
      </c>
      <c r="CZ38">
        <v>24.2</v>
      </c>
      <c r="DA38">
        <v>66.7</v>
      </c>
      <c r="DB38">
        <v>33.300000000000004</v>
      </c>
      <c r="DC38" t="s">
        <v>109</v>
      </c>
      <c r="DD38" t="s">
        <v>109</v>
      </c>
      <c r="DE38" t="s">
        <v>109</v>
      </c>
      <c r="DF38" t="s">
        <v>109</v>
      </c>
      <c r="DG38" t="s">
        <v>109</v>
      </c>
      <c r="DH38" t="s">
        <v>109</v>
      </c>
      <c r="DI38" t="s">
        <v>109</v>
      </c>
      <c r="DJ38" t="s">
        <v>109</v>
      </c>
      <c r="DK38" t="s">
        <v>109</v>
      </c>
      <c r="DL38" t="s">
        <v>109</v>
      </c>
      <c r="DM38" t="s">
        <v>109</v>
      </c>
      <c r="DN38" t="s">
        <v>109</v>
      </c>
      <c r="DO38" t="s">
        <v>109</v>
      </c>
      <c r="DP38" t="s">
        <v>109</v>
      </c>
      <c r="DQ38" t="s">
        <v>109</v>
      </c>
      <c r="DR38" t="s">
        <v>109</v>
      </c>
      <c r="DS38" t="s">
        <v>109</v>
      </c>
      <c r="DT38" t="s">
        <v>109</v>
      </c>
      <c r="DU38" t="s">
        <v>109</v>
      </c>
      <c r="DV38" t="s">
        <v>109</v>
      </c>
      <c r="DW38" t="s">
        <v>109</v>
      </c>
      <c r="DX38" t="s">
        <v>109</v>
      </c>
      <c r="DY38" t="s">
        <v>109</v>
      </c>
      <c r="DZ38" t="s">
        <v>109</v>
      </c>
      <c r="EA38" t="s">
        <v>109</v>
      </c>
      <c r="EB38" t="s">
        <v>109</v>
      </c>
      <c r="EC38" t="s">
        <v>109</v>
      </c>
      <c r="ED38" t="s">
        <v>109</v>
      </c>
      <c r="EE38" t="s">
        <v>109</v>
      </c>
      <c r="EF38" t="s">
        <v>109</v>
      </c>
      <c r="EG38" t="s">
        <v>109</v>
      </c>
      <c r="EH38" t="s">
        <v>109</v>
      </c>
      <c r="EI38" s="1">
        <v>2206.0817707119054</v>
      </c>
      <c r="EK38" t="s">
        <v>109</v>
      </c>
      <c r="EL38">
        <v>8.5</v>
      </c>
      <c r="EM38" t="s">
        <v>109</v>
      </c>
      <c r="EN38" t="s">
        <v>109</v>
      </c>
      <c r="EO38" t="s">
        <v>109</v>
      </c>
      <c r="EP38" t="s">
        <v>109</v>
      </c>
      <c r="EQ38">
        <f>VLOOKUP($D38,CADRE,16,0)</f>
        <v>259271</v>
      </c>
      <c r="ER38">
        <f>VLOOKUP($D38,CADRE,17,0)</f>
        <v>60609</v>
      </c>
      <c r="ES38">
        <f>VLOOKUP($D38,CADRE,18,0)</f>
        <v>16836</v>
      </c>
      <c r="ET38">
        <f>VLOOKUP($D38,CADRE,19,0)</f>
        <v>0</v>
      </c>
      <c r="EU38">
        <f>VLOOKUP($D38,CADRE,20,0)</f>
        <v>0</v>
      </c>
      <c r="EV38">
        <f>VLOOKUP($D38,CADRE,21,0)</f>
        <v>16836</v>
      </c>
      <c r="EW38" t="str">
        <f>VLOOKUP($D38,CADRE,2,0)</f>
        <v>Chad</v>
      </c>
    </row>
    <row r="39" spans="1:153" x14ac:dyDescent="0.25">
      <c r="A39" t="s">
        <v>160</v>
      </c>
      <c r="B39" t="s">
        <v>163</v>
      </c>
      <c r="C39" s="6">
        <v>120733</v>
      </c>
      <c r="D39" s="5" t="s">
        <v>239</v>
      </c>
      <c r="E39">
        <v>0.9</v>
      </c>
      <c r="F39">
        <v>1.4</v>
      </c>
      <c r="G39">
        <v>97.7</v>
      </c>
      <c r="H39">
        <v>1</v>
      </c>
      <c r="I39">
        <f t="shared" si="0"/>
        <v>96.399999999999991</v>
      </c>
      <c r="J39">
        <v>2.7</v>
      </c>
      <c r="K39">
        <v>0.9</v>
      </c>
      <c r="L39">
        <v>0</v>
      </c>
      <c r="M39">
        <v>0</v>
      </c>
      <c r="N39">
        <v>1</v>
      </c>
      <c r="O39">
        <v>86.5</v>
      </c>
      <c r="P39">
        <v>1.8</v>
      </c>
      <c r="Q39">
        <v>10.4</v>
      </c>
      <c r="R39">
        <v>0.5</v>
      </c>
      <c r="S39">
        <v>0.9</v>
      </c>
      <c r="T39">
        <v>1</v>
      </c>
      <c r="U39">
        <v>49.1</v>
      </c>
      <c r="V39">
        <v>50.9</v>
      </c>
      <c r="W39">
        <v>0</v>
      </c>
      <c r="X39">
        <v>0</v>
      </c>
      <c r="Y39">
        <v>2</v>
      </c>
      <c r="Z39">
        <v>53.6</v>
      </c>
      <c r="AA39">
        <v>35.6</v>
      </c>
      <c r="AB39">
        <v>10.8</v>
      </c>
      <c r="AC39">
        <v>2</v>
      </c>
      <c r="AD39">
        <v>35.1</v>
      </c>
      <c r="AE39">
        <v>64.900000000000006</v>
      </c>
      <c r="AF39">
        <v>0</v>
      </c>
      <c r="AG39">
        <v>0</v>
      </c>
      <c r="AH39">
        <v>4.0999999999999996</v>
      </c>
      <c r="AI39">
        <v>0.5</v>
      </c>
      <c r="AJ39">
        <v>95.5</v>
      </c>
      <c r="AK39">
        <v>46.4</v>
      </c>
      <c r="AL39">
        <v>25.2</v>
      </c>
      <c r="AM39">
        <v>28.4</v>
      </c>
      <c r="AN39">
        <v>40.1</v>
      </c>
      <c r="AO39">
        <v>28.4</v>
      </c>
      <c r="AP39">
        <v>0</v>
      </c>
      <c r="AQ39">
        <v>65.3</v>
      </c>
      <c r="AR39">
        <v>6.3</v>
      </c>
      <c r="AS39">
        <v>58.1</v>
      </c>
      <c r="AT39">
        <v>41.9</v>
      </c>
      <c r="AU39">
        <v>86.5</v>
      </c>
      <c r="AV39">
        <v>13.5</v>
      </c>
      <c r="AW39">
        <v>2.2999999999999998</v>
      </c>
      <c r="AX39">
        <v>7.1</v>
      </c>
      <c r="AY39">
        <v>5.9</v>
      </c>
      <c r="AZ39">
        <v>21.7</v>
      </c>
      <c r="BA39">
        <v>17.2</v>
      </c>
      <c r="BC39">
        <v>13.2</v>
      </c>
      <c r="BD39">
        <v>17.100000000000001</v>
      </c>
      <c r="BE39">
        <v>31.4</v>
      </c>
      <c r="BF39">
        <v>34.9</v>
      </c>
      <c r="BG39" s="2">
        <v>63.727032240470038</v>
      </c>
      <c r="BH39" s="2">
        <v>64.017753036261013</v>
      </c>
      <c r="BI39" s="2">
        <v>36.272967759529948</v>
      </c>
      <c r="BJ39" s="2">
        <v>35.982246963738987</v>
      </c>
      <c r="BK39">
        <v>-23.6</v>
      </c>
      <c r="BL39">
        <v>-29.1</v>
      </c>
      <c r="BM39">
        <v>-33.200000000000003</v>
      </c>
      <c r="BN39">
        <v>-20.8</v>
      </c>
      <c r="BO39">
        <v>26.2</v>
      </c>
      <c r="BP39">
        <v>-14.7</v>
      </c>
      <c r="BQ39">
        <v>-7.6</v>
      </c>
      <c r="BR39">
        <v>11.6376611994491</v>
      </c>
      <c r="BS39">
        <v>20.285182387222104</v>
      </c>
      <c r="BT39">
        <v>27.670389461626577</v>
      </c>
      <c r="BU39">
        <v>20.981949202808099</v>
      </c>
      <c r="BV39">
        <v>30.321177906621916</v>
      </c>
      <c r="BW39">
        <v>38.431928687196091</v>
      </c>
      <c r="BX39">
        <v>12.422156669944275</v>
      </c>
      <c r="BY39">
        <v>76.991150442477888</v>
      </c>
      <c r="BZ39">
        <v>1.8</v>
      </c>
      <c r="CA39">
        <v>24.3</v>
      </c>
      <c r="CB39">
        <v>30.2</v>
      </c>
      <c r="CC39">
        <v>24.8</v>
      </c>
      <c r="CD39">
        <v>20.7</v>
      </c>
      <c r="CE39">
        <v>98.2</v>
      </c>
      <c r="CF39">
        <v>3</v>
      </c>
      <c r="CG39">
        <v>2.5</v>
      </c>
      <c r="CH39">
        <v>5.9</v>
      </c>
      <c r="CI39">
        <v>0.9</v>
      </c>
      <c r="CJ39">
        <v>72.099999999999994</v>
      </c>
      <c r="CK39">
        <v>27.5</v>
      </c>
      <c r="CL39">
        <v>98.2</v>
      </c>
      <c r="CM39">
        <v>0</v>
      </c>
      <c r="CN39">
        <v>0.5</v>
      </c>
      <c r="CO39">
        <v>0</v>
      </c>
      <c r="CP39">
        <v>0.5</v>
      </c>
      <c r="CQ39">
        <v>0.9</v>
      </c>
      <c r="CR39">
        <v>9</v>
      </c>
      <c r="CS39">
        <v>15.8</v>
      </c>
      <c r="CT39">
        <v>75.2</v>
      </c>
      <c r="CU39">
        <v>21.6</v>
      </c>
      <c r="CV39">
        <v>44.6</v>
      </c>
      <c r="CW39">
        <v>23.4</v>
      </c>
      <c r="CX39">
        <v>10.4</v>
      </c>
      <c r="CY39">
        <v>75.7</v>
      </c>
      <c r="CZ39">
        <v>24.3</v>
      </c>
      <c r="DA39">
        <v>77</v>
      </c>
      <c r="DB39">
        <v>23</v>
      </c>
      <c r="DC39" t="s">
        <v>109</v>
      </c>
      <c r="DD39" t="s">
        <v>109</v>
      </c>
      <c r="DE39" t="s">
        <v>109</v>
      </c>
      <c r="DF39" t="s">
        <v>109</v>
      </c>
      <c r="DG39" t="s">
        <v>109</v>
      </c>
      <c r="DH39" t="s">
        <v>109</v>
      </c>
      <c r="DI39" t="s">
        <v>109</v>
      </c>
      <c r="DJ39" t="s">
        <v>109</v>
      </c>
      <c r="DK39" t="s">
        <v>109</v>
      </c>
      <c r="DL39" t="s">
        <v>109</v>
      </c>
      <c r="DM39" t="s">
        <v>109</v>
      </c>
      <c r="DN39" t="s">
        <v>109</v>
      </c>
      <c r="DO39" t="s">
        <v>109</v>
      </c>
      <c r="DP39" t="s">
        <v>109</v>
      </c>
      <c r="DQ39" t="s">
        <v>109</v>
      </c>
      <c r="DR39" t="s">
        <v>109</v>
      </c>
      <c r="DS39" t="s">
        <v>109</v>
      </c>
      <c r="DT39" t="s">
        <v>109</v>
      </c>
      <c r="DU39" t="s">
        <v>109</v>
      </c>
      <c r="DV39" t="s">
        <v>109</v>
      </c>
      <c r="DW39" t="s">
        <v>109</v>
      </c>
      <c r="DX39" t="s">
        <v>109</v>
      </c>
      <c r="DY39" t="s">
        <v>109</v>
      </c>
      <c r="DZ39" t="s">
        <v>109</v>
      </c>
      <c r="EA39" t="s">
        <v>109</v>
      </c>
      <c r="EB39" t="s">
        <v>109</v>
      </c>
      <c r="EC39" t="s">
        <v>109</v>
      </c>
      <c r="ED39" t="s">
        <v>109</v>
      </c>
      <c r="EE39" t="s">
        <v>109</v>
      </c>
      <c r="EF39" t="s">
        <v>109</v>
      </c>
      <c r="EG39" t="s">
        <v>109</v>
      </c>
      <c r="EH39" t="s">
        <v>109</v>
      </c>
      <c r="EI39" s="1">
        <v>2206.0817707119054</v>
      </c>
      <c r="EK39" t="s">
        <v>109</v>
      </c>
      <c r="EL39">
        <v>8.5</v>
      </c>
      <c r="EM39" t="s">
        <v>109</v>
      </c>
      <c r="EN39" t="s">
        <v>109</v>
      </c>
      <c r="EO39" t="s">
        <v>109</v>
      </c>
      <c r="EP39" t="s">
        <v>109</v>
      </c>
      <c r="EQ39">
        <f>VLOOKUP($D39,CADRE,16,0)</f>
        <v>97794</v>
      </c>
      <c r="ER39">
        <f>VLOOKUP($D39,CADRE,17,0)</f>
        <v>19317</v>
      </c>
      <c r="ES39">
        <f>VLOOKUP($D39,CADRE,18,0)</f>
        <v>3622</v>
      </c>
      <c r="ET39">
        <f>VLOOKUP($D39,CADRE,19,0)</f>
        <v>0</v>
      </c>
      <c r="EU39">
        <f>VLOOKUP($D39,CADRE,20,0)</f>
        <v>0</v>
      </c>
      <c r="EV39">
        <f>VLOOKUP($D39,CADRE,21,0)</f>
        <v>3622</v>
      </c>
      <c r="EW39" t="str">
        <f>VLOOKUP($D39,CADRE,2,0)</f>
        <v>Chad</v>
      </c>
    </row>
    <row r="40" spans="1:153" x14ac:dyDescent="0.25">
      <c r="A40" t="s">
        <v>165</v>
      </c>
      <c r="B40" t="s">
        <v>166</v>
      </c>
      <c r="C40" s="6">
        <v>492557</v>
      </c>
      <c r="D40" s="5" t="s">
        <v>240</v>
      </c>
      <c r="E40">
        <v>1</v>
      </c>
      <c r="F40">
        <v>3.4</v>
      </c>
      <c r="G40">
        <v>95.6</v>
      </c>
      <c r="H40">
        <v>1</v>
      </c>
      <c r="I40">
        <f t="shared" si="0"/>
        <v>89.6</v>
      </c>
      <c r="J40">
        <v>5.9</v>
      </c>
      <c r="K40">
        <v>3</v>
      </c>
      <c r="L40">
        <v>1.5</v>
      </c>
      <c r="M40">
        <v>0</v>
      </c>
      <c r="N40">
        <v>1</v>
      </c>
      <c r="O40">
        <v>94.1</v>
      </c>
      <c r="P40">
        <v>3</v>
      </c>
      <c r="Q40">
        <v>3</v>
      </c>
      <c r="R40">
        <v>0</v>
      </c>
      <c r="S40">
        <v>0</v>
      </c>
      <c r="T40">
        <v>1</v>
      </c>
      <c r="U40">
        <v>81.8</v>
      </c>
      <c r="V40">
        <v>17.7</v>
      </c>
      <c r="W40">
        <v>0.5</v>
      </c>
      <c r="X40">
        <v>0</v>
      </c>
      <c r="Y40">
        <v>1</v>
      </c>
      <c r="Z40">
        <v>90.1</v>
      </c>
      <c r="AA40">
        <v>9.9</v>
      </c>
      <c r="AB40">
        <v>0</v>
      </c>
      <c r="AC40">
        <v>1</v>
      </c>
      <c r="AD40">
        <v>29.1</v>
      </c>
      <c r="AE40">
        <v>70.900000000000006</v>
      </c>
      <c r="AF40">
        <v>0</v>
      </c>
      <c r="AG40">
        <v>0.5</v>
      </c>
      <c r="AH40">
        <v>6.4</v>
      </c>
      <c r="AI40">
        <v>0</v>
      </c>
      <c r="AJ40">
        <v>93.1</v>
      </c>
      <c r="AK40">
        <v>54.7</v>
      </c>
      <c r="AL40">
        <v>10.8</v>
      </c>
      <c r="AM40">
        <v>34.5</v>
      </c>
      <c r="AN40">
        <v>29.1</v>
      </c>
      <c r="AO40">
        <v>15.8</v>
      </c>
      <c r="AP40">
        <v>1.5</v>
      </c>
      <c r="AQ40">
        <v>74.900000000000006</v>
      </c>
      <c r="AR40">
        <v>7.9</v>
      </c>
      <c r="AS40">
        <v>88.7</v>
      </c>
      <c r="AT40">
        <v>11.3</v>
      </c>
      <c r="AU40">
        <v>95.1</v>
      </c>
      <c r="AV40">
        <v>4.9000000000000004</v>
      </c>
      <c r="AW40">
        <v>-9.3000000000000007</v>
      </c>
      <c r="AX40">
        <v>-3.6</v>
      </c>
      <c r="AY40">
        <v>34.1</v>
      </c>
      <c r="AZ40">
        <v>-8.9</v>
      </c>
      <c r="BA40">
        <v>37</v>
      </c>
      <c r="BC40">
        <v>12.2</v>
      </c>
      <c r="BD40">
        <v>18.100000000000001</v>
      </c>
      <c r="BE40">
        <v>28</v>
      </c>
      <c r="BF40">
        <v>14.6</v>
      </c>
      <c r="BG40" s="2">
        <v>29.889359891975044</v>
      </c>
      <c r="BH40" s="2">
        <v>40.782840542442585</v>
      </c>
      <c r="BI40" s="2">
        <v>70.110640108024967</v>
      </c>
      <c r="BJ40" s="2">
        <v>59.217159457557415</v>
      </c>
      <c r="BK40">
        <v>-25.7</v>
      </c>
      <c r="BL40">
        <v>-29.8</v>
      </c>
      <c r="BM40">
        <v>-17.3</v>
      </c>
      <c r="BN40">
        <v>7.3</v>
      </c>
      <c r="BO40">
        <v>70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55.844155844155843</v>
      </c>
      <c r="BY40">
        <v>140.90909090909088</v>
      </c>
      <c r="BZ40">
        <v>1.9</v>
      </c>
      <c r="CA40">
        <v>15.3</v>
      </c>
      <c r="CB40">
        <v>21.7</v>
      </c>
      <c r="CC40">
        <v>31.5</v>
      </c>
      <c r="CD40">
        <v>31.5</v>
      </c>
      <c r="CE40">
        <v>45.8</v>
      </c>
      <c r="CF40">
        <v>2.8</v>
      </c>
      <c r="CG40">
        <v>2.2999999999999998</v>
      </c>
      <c r="CH40">
        <v>6.3</v>
      </c>
      <c r="CI40">
        <v>2</v>
      </c>
      <c r="CJ40">
        <v>71.400000000000006</v>
      </c>
      <c r="CK40">
        <v>11.3</v>
      </c>
      <c r="CL40">
        <v>100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2</v>
      </c>
      <c r="CS40">
        <v>1</v>
      </c>
      <c r="CT40">
        <v>97</v>
      </c>
      <c r="CU40">
        <v>59.6</v>
      </c>
      <c r="CV40">
        <v>29.1</v>
      </c>
      <c r="CW40">
        <v>10.3</v>
      </c>
      <c r="CX40">
        <v>1</v>
      </c>
      <c r="CY40">
        <v>84.7</v>
      </c>
      <c r="CZ40">
        <v>15.3</v>
      </c>
      <c r="DA40">
        <v>70</v>
      </c>
      <c r="DB40">
        <v>30</v>
      </c>
      <c r="DC40" t="s">
        <v>109</v>
      </c>
      <c r="DD40" t="s">
        <v>109</v>
      </c>
      <c r="DE40" t="s">
        <v>109</v>
      </c>
      <c r="DF40" t="s">
        <v>109</v>
      </c>
      <c r="DG40" t="s">
        <v>109</v>
      </c>
      <c r="DH40" t="s">
        <v>109</v>
      </c>
      <c r="DI40" t="s">
        <v>109</v>
      </c>
      <c r="DJ40" t="s">
        <v>109</v>
      </c>
      <c r="DK40" t="s">
        <v>109</v>
      </c>
      <c r="DL40" t="s">
        <v>109</v>
      </c>
      <c r="DM40" t="s">
        <v>109</v>
      </c>
      <c r="DN40" t="s">
        <v>109</v>
      </c>
      <c r="DO40" t="s">
        <v>109</v>
      </c>
      <c r="DP40" t="s">
        <v>109</v>
      </c>
      <c r="DQ40" t="s">
        <v>109</v>
      </c>
      <c r="DR40" t="s">
        <v>109</v>
      </c>
      <c r="DS40" t="s">
        <v>109</v>
      </c>
      <c r="DT40" t="s">
        <v>109</v>
      </c>
      <c r="DU40" t="s">
        <v>109</v>
      </c>
      <c r="DV40" t="s">
        <v>109</v>
      </c>
      <c r="DW40" t="s">
        <v>109</v>
      </c>
      <c r="DX40" t="s">
        <v>109</v>
      </c>
      <c r="DY40" t="s">
        <v>109</v>
      </c>
      <c r="DZ40" t="s">
        <v>109</v>
      </c>
      <c r="EA40" t="s">
        <v>109</v>
      </c>
      <c r="EB40" t="s">
        <v>109</v>
      </c>
      <c r="EC40" t="s">
        <v>109</v>
      </c>
      <c r="ED40" t="s">
        <v>109</v>
      </c>
      <c r="EE40" t="s">
        <v>109</v>
      </c>
      <c r="EF40" t="s">
        <v>109</v>
      </c>
      <c r="EG40" t="s">
        <v>109</v>
      </c>
      <c r="EH40" t="s">
        <v>109</v>
      </c>
      <c r="EI40" s="1">
        <v>2094.6461009506711</v>
      </c>
      <c r="EK40" t="s">
        <v>109</v>
      </c>
      <c r="EL40">
        <v>7.2</v>
      </c>
      <c r="EM40" t="s">
        <v>109</v>
      </c>
      <c r="EN40" t="s">
        <v>109</v>
      </c>
      <c r="EO40" t="s">
        <v>109</v>
      </c>
      <c r="EP40" t="s">
        <v>109</v>
      </c>
      <c r="EQ40">
        <f>VLOOKUP($D40,CADRE,16,0)</f>
        <v>413748</v>
      </c>
      <c r="ER40">
        <f>VLOOKUP($D40,CADRE,17,0)</f>
        <v>73884</v>
      </c>
      <c r="ES40">
        <f>VLOOKUP($D40,CADRE,18,0)</f>
        <v>4926</v>
      </c>
      <c r="ET40">
        <f>VLOOKUP($D40,CADRE,19,0)</f>
        <v>0</v>
      </c>
      <c r="EU40">
        <f>VLOOKUP($D40,CADRE,20,0)</f>
        <v>0</v>
      </c>
      <c r="EV40">
        <f>VLOOKUP($D40,CADRE,21,0)</f>
        <v>4926</v>
      </c>
      <c r="EW40" t="str">
        <f>VLOOKUP($D40,CADRE,2,0)</f>
        <v>Chad</v>
      </c>
    </row>
    <row r="41" spans="1:153" x14ac:dyDescent="0.25">
      <c r="A41" t="s">
        <v>165</v>
      </c>
      <c r="B41" t="s">
        <v>168</v>
      </c>
      <c r="C41" s="6">
        <v>257243</v>
      </c>
      <c r="D41" s="5" t="s">
        <v>241</v>
      </c>
      <c r="E41">
        <v>0.5</v>
      </c>
      <c r="F41">
        <v>7.1</v>
      </c>
      <c r="G41">
        <v>92.4</v>
      </c>
      <c r="H41">
        <v>1</v>
      </c>
      <c r="I41">
        <f t="shared" si="0"/>
        <v>84.4</v>
      </c>
      <c r="J41">
        <v>12.3</v>
      </c>
      <c r="K41">
        <v>3.3</v>
      </c>
      <c r="L41">
        <v>0</v>
      </c>
      <c r="M41">
        <v>0</v>
      </c>
      <c r="N41">
        <v>1</v>
      </c>
      <c r="O41">
        <v>95.3</v>
      </c>
      <c r="P41">
        <v>0.9</v>
      </c>
      <c r="Q41">
        <v>3.3</v>
      </c>
      <c r="R41">
        <v>0.5</v>
      </c>
      <c r="S41">
        <v>0</v>
      </c>
      <c r="T41">
        <v>1</v>
      </c>
      <c r="U41">
        <v>95.3</v>
      </c>
      <c r="V41">
        <v>4.7</v>
      </c>
      <c r="W41">
        <v>0</v>
      </c>
      <c r="X41">
        <v>0</v>
      </c>
      <c r="Y41">
        <v>1</v>
      </c>
      <c r="Z41">
        <v>89.1</v>
      </c>
      <c r="AA41">
        <v>10.9</v>
      </c>
      <c r="AB41">
        <v>0</v>
      </c>
      <c r="AC41">
        <v>1</v>
      </c>
      <c r="AD41">
        <v>64.900000000000006</v>
      </c>
      <c r="AE41">
        <v>35.1</v>
      </c>
      <c r="AF41">
        <v>0</v>
      </c>
      <c r="AG41">
        <v>0.9</v>
      </c>
      <c r="AH41">
        <v>3.8</v>
      </c>
      <c r="AI41">
        <v>0.5</v>
      </c>
      <c r="AJ41">
        <v>94.8</v>
      </c>
      <c r="AK41">
        <v>55.9</v>
      </c>
      <c r="AL41">
        <v>3.3</v>
      </c>
      <c r="AM41">
        <v>40.799999999999997</v>
      </c>
      <c r="AN41">
        <v>30.8</v>
      </c>
      <c r="AO41">
        <v>13.3</v>
      </c>
      <c r="AP41">
        <v>2.8</v>
      </c>
      <c r="AQ41">
        <v>81.5</v>
      </c>
      <c r="AR41">
        <v>2.4</v>
      </c>
      <c r="AS41">
        <v>98.6</v>
      </c>
      <c r="AT41">
        <v>1.4</v>
      </c>
      <c r="AU41">
        <v>100</v>
      </c>
      <c r="AV41">
        <v>0</v>
      </c>
      <c r="AW41">
        <v>-9.3000000000000007</v>
      </c>
      <c r="AX41">
        <v>-3.6</v>
      </c>
      <c r="AY41">
        <v>34.1</v>
      </c>
      <c r="AZ41">
        <v>-8.9</v>
      </c>
      <c r="BA41">
        <v>37</v>
      </c>
      <c r="BC41">
        <v>12.2</v>
      </c>
      <c r="BD41">
        <v>18.100000000000001</v>
      </c>
      <c r="BE41">
        <v>28</v>
      </c>
      <c r="BF41">
        <v>14.6</v>
      </c>
      <c r="BG41" s="2">
        <v>48.915554562242221</v>
      </c>
      <c r="BH41" s="2">
        <v>48.584679729661694</v>
      </c>
      <c r="BI41" s="2">
        <v>51.084445437757779</v>
      </c>
      <c r="BJ41" s="2">
        <v>51.415320270338306</v>
      </c>
      <c r="BK41">
        <v>-23.5</v>
      </c>
      <c r="BL41">
        <v>-13.8</v>
      </c>
      <c r="BM41">
        <v>-12.9</v>
      </c>
      <c r="BN41">
        <v>-12.9</v>
      </c>
      <c r="BO41">
        <v>24.1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-0.29325513196481484</v>
      </c>
      <c r="BY41">
        <v>42.929292929292927</v>
      </c>
      <c r="BZ41">
        <v>2</v>
      </c>
      <c r="CA41">
        <v>11.4</v>
      </c>
      <c r="CB41">
        <v>16.600000000000001</v>
      </c>
      <c r="CC41">
        <v>31.8</v>
      </c>
      <c r="CD41">
        <v>40.299999999999997</v>
      </c>
      <c r="CE41">
        <v>54</v>
      </c>
      <c r="CF41">
        <v>2.6</v>
      </c>
      <c r="CG41">
        <v>2.1</v>
      </c>
      <c r="CH41">
        <v>5.8</v>
      </c>
      <c r="CI41">
        <v>4.3</v>
      </c>
      <c r="CJ41">
        <v>40.799999999999997</v>
      </c>
      <c r="CK41">
        <v>45.5</v>
      </c>
      <c r="CL41">
        <v>100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0.5</v>
      </c>
      <c r="CS41">
        <v>3.3</v>
      </c>
      <c r="CT41">
        <v>96.2</v>
      </c>
      <c r="CU41">
        <v>57.3</v>
      </c>
      <c r="CV41">
        <v>28.9</v>
      </c>
      <c r="CW41">
        <v>7.6</v>
      </c>
      <c r="CX41">
        <v>6.2</v>
      </c>
      <c r="CY41">
        <v>88.6</v>
      </c>
      <c r="CZ41">
        <v>11.4</v>
      </c>
      <c r="DA41">
        <v>35.5</v>
      </c>
      <c r="DB41">
        <v>64.5</v>
      </c>
      <c r="DC41" t="s">
        <v>109</v>
      </c>
      <c r="DD41" t="s">
        <v>109</v>
      </c>
      <c r="DE41" t="s">
        <v>109</v>
      </c>
      <c r="DF41" t="s">
        <v>109</v>
      </c>
      <c r="DG41" t="s">
        <v>109</v>
      </c>
      <c r="DH41" t="s">
        <v>109</v>
      </c>
      <c r="DI41" t="s">
        <v>109</v>
      </c>
      <c r="DJ41" t="s">
        <v>109</v>
      </c>
      <c r="DK41" t="s">
        <v>109</v>
      </c>
      <c r="DL41" t="s">
        <v>109</v>
      </c>
      <c r="DM41" t="s">
        <v>109</v>
      </c>
      <c r="DN41" t="s">
        <v>109</v>
      </c>
      <c r="DO41" t="s">
        <v>109</v>
      </c>
      <c r="DP41" t="s">
        <v>109</v>
      </c>
      <c r="DQ41" t="s">
        <v>109</v>
      </c>
      <c r="DR41" t="s">
        <v>109</v>
      </c>
      <c r="DS41" t="s">
        <v>109</v>
      </c>
      <c r="DT41" t="s">
        <v>109</v>
      </c>
      <c r="DU41" t="s">
        <v>109</v>
      </c>
      <c r="DV41" t="s">
        <v>109</v>
      </c>
      <c r="DW41" t="s">
        <v>109</v>
      </c>
      <c r="DX41" t="s">
        <v>109</v>
      </c>
      <c r="DY41" t="s">
        <v>109</v>
      </c>
      <c r="DZ41" t="s">
        <v>109</v>
      </c>
      <c r="EA41" t="s">
        <v>109</v>
      </c>
      <c r="EB41" t="s">
        <v>109</v>
      </c>
      <c r="EC41" t="s">
        <v>109</v>
      </c>
      <c r="ED41" t="s">
        <v>109</v>
      </c>
      <c r="EE41" t="s">
        <v>109</v>
      </c>
      <c r="EF41" t="s">
        <v>109</v>
      </c>
      <c r="EG41" t="s">
        <v>109</v>
      </c>
      <c r="EH41" t="s">
        <v>109</v>
      </c>
      <c r="EI41" s="1">
        <v>2094.6461009506711</v>
      </c>
      <c r="EK41" t="s">
        <v>109</v>
      </c>
      <c r="EL41">
        <v>7.2</v>
      </c>
      <c r="EM41" t="s">
        <v>109</v>
      </c>
      <c r="EN41" t="s">
        <v>109</v>
      </c>
      <c r="EO41" t="s">
        <v>109</v>
      </c>
      <c r="EP41" t="s">
        <v>109</v>
      </c>
      <c r="EQ41">
        <f>VLOOKUP($D41,CADRE,16,0)</f>
        <v>221229</v>
      </c>
      <c r="ER41">
        <f>VLOOKUP($D41,CADRE,17,0)</f>
        <v>33442</v>
      </c>
      <c r="ES41">
        <f>VLOOKUP($D41,CADRE,18,0)</f>
        <v>2572</v>
      </c>
      <c r="ET41">
        <f>VLOOKUP($D41,CADRE,19,0)</f>
        <v>0</v>
      </c>
      <c r="EU41">
        <f>VLOOKUP($D41,CADRE,20,0)</f>
        <v>0</v>
      </c>
      <c r="EV41">
        <f>VLOOKUP($D41,CADRE,21,0)</f>
        <v>2572</v>
      </c>
      <c r="EW41" t="str">
        <f>VLOOKUP($D41,CADRE,2,0)</f>
        <v>Chad</v>
      </c>
    </row>
    <row r="42" spans="1:153" x14ac:dyDescent="0.25">
      <c r="A42" t="s">
        <v>165</v>
      </c>
      <c r="B42" t="s">
        <v>167</v>
      </c>
      <c r="C42" s="6">
        <v>80784</v>
      </c>
      <c r="D42" s="4" t="s">
        <v>242</v>
      </c>
      <c r="E42">
        <v>0</v>
      </c>
      <c r="F42">
        <v>6.1</v>
      </c>
      <c r="G42">
        <v>93.9</v>
      </c>
      <c r="H42">
        <v>1</v>
      </c>
      <c r="I42">
        <f t="shared" si="0"/>
        <v>76.899999999999991</v>
      </c>
      <c r="J42">
        <v>16</v>
      </c>
      <c r="K42">
        <v>5.2</v>
      </c>
      <c r="L42">
        <v>1.4</v>
      </c>
      <c r="M42">
        <v>0.5</v>
      </c>
      <c r="N42">
        <v>2</v>
      </c>
      <c r="O42">
        <v>96.2</v>
      </c>
      <c r="P42">
        <v>2.8</v>
      </c>
      <c r="Q42">
        <v>0.9</v>
      </c>
      <c r="R42">
        <v>0</v>
      </c>
      <c r="S42">
        <v>0</v>
      </c>
      <c r="T42">
        <v>1</v>
      </c>
      <c r="U42">
        <v>97.2</v>
      </c>
      <c r="V42">
        <v>2.8</v>
      </c>
      <c r="W42">
        <v>0</v>
      </c>
      <c r="X42">
        <v>0</v>
      </c>
      <c r="Y42">
        <v>1</v>
      </c>
      <c r="Z42">
        <v>97.6</v>
      </c>
      <c r="AA42">
        <v>2.4</v>
      </c>
      <c r="AB42">
        <v>0</v>
      </c>
      <c r="AC42">
        <v>1</v>
      </c>
      <c r="AD42">
        <v>70.3</v>
      </c>
      <c r="AE42">
        <v>29.7</v>
      </c>
      <c r="AF42">
        <v>0</v>
      </c>
      <c r="AG42">
        <v>0.9</v>
      </c>
      <c r="AH42">
        <v>6.6</v>
      </c>
      <c r="AI42">
        <v>0</v>
      </c>
      <c r="AJ42">
        <v>92.5</v>
      </c>
      <c r="AK42">
        <v>48.6</v>
      </c>
      <c r="AL42">
        <v>7.5</v>
      </c>
      <c r="AM42">
        <v>43.9</v>
      </c>
      <c r="AN42">
        <v>40.1</v>
      </c>
      <c r="AO42">
        <v>15.1</v>
      </c>
      <c r="AP42">
        <v>3.8</v>
      </c>
      <c r="AQ42">
        <v>78.8</v>
      </c>
      <c r="AR42">
        <v>2.4</v>
      </c>
      <c r="AS42">
        <v>99.1</v>
      </c>
      <c r="AT42">
        <v>0.9</v>
      </c>
      <c r="AU42">
        <v>99.5</v>
      </c>
      <c r="AV42">
        <v>0.5</v>
      </c>
      <c r="AW42">
        <v>-9.3000000000000007</v>
      </c>
      <c r="AX42">
        <v>-3.6</v>
      </c>
      <c r="AY42">
        <v>34.1</v>
      </c>
      <c r="AZ42">
        <v>-8.9</v>
      </c>
      <c r="BA42">
        <v>37</v>
      </c>
      <c r="BC42">
        <v>12.2</v>
      </c>
      <c r="BD42">
        <v>18.100000000000001</v>
      </c>
      <c r="BE42">
        <v>28</v>
      </c>
      <c r="BF42">
        <v>14.6</v>
      </c>
      <c r="BG42" s="2">
        <v>35.851115813359243</v>
      </c>
      <c r="BH42" s="2">
        <v>52.788396020790756</v>
      </c>
      <c r="BI42" s="2">
        <v>64.148884186640757</v>
      </c>
      <c r="BJ42" s="2">
        <v>47.211603979209237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1.8</v>
      </c>
      <c r="CA42">
        <v>8</v>
      </c>
      <c r="CB42">
        <v>25.9</v>
      </c>
      <c r="CC42">
        <v>29.2</v>
      </c>
      <c r="CD42">
        <v>36.799999999999997</v>
      </c>
      <c r="CE42">
        <v>45.7</v>
      </c>
      <c r="CF42">
        <v>2.7</v>
      </c>
      <c r="CG42">
        <v>2.4</v>
      </c>
      <c r="CH42">
        <v>5.7</v>
      </c>
      <c r="CI42">
        <v>3.8</v>
      </c>
      <c r="CJ42">
        <v>35.799999999999997</v>
      </c>
      <c r="CK42">
        <v>58</v>
      </c>
      <c r="CL42">
        <v>99.5</v>
      </c>
      <c r="CM42">
        <v>0</v>
      </c>
      <c r="CN42">
        <v>0</v>
      </c>
      <c r="CO42">
        <v>0.5</v>
      </c>
      <c r="CP42">
        <v>0</v>
      </c>
      <c r="CQ42">
        <v>0</v>
      </c>
      <c r="CR42">
        <v>0.5</v>
      </c>
      <c r="CS42">
        <v>3.3</v>
      </c>
      <c r="CT42">
        <v>96.2</v>
      </c>
      <c r="CU42">
        <v>47.2</v>
      </c>
      <c r="CV42">
        <v>28.8</v>
      </c>
      <c r="CW42">
        <v>14.6</v>
      </c>
      <c r="CX42">
        <v>9.4</v>
      </c>
      <c r="CY42">
        <v>92</v>
      </c>
      <c r="CZ42">
        <v>8</v>
      </c>
      <c r="DA42">
        <v>50.5</v>
      </c>
      <c r="DB42">
        <v>49.5</v>
      </c>
      <c r="DC42" t="s">
        <v>109</v>
      </c>
      <c r="DD42" t="s">
        <v>109</v>
      </c>
      <c r="DE42" t="s">
        <v>109</v>
      </c>
      <c r="DF42" t="s">
        <v>109</v>
      </c>
      <c r="DG42" t="s">
        <v>109</v>
      </c>
      <c r="DH42" t="s">
        <v>109</v>
      </c>
      <c r="DI42" t="s">
        <v>109</v>
      </c>
      <c r="DJ42" t="s">
        <v>109</v>
      </c>
      <c r="DK42" t="s">
        <v>109</v>
      </c>
      <c r="DL42" t="s">
        <v>109</v>
      </c>
      <c r="DM42" t="s">
        <v>109</v>
      </c>
      <c r="DN42" t="s">
        <v>109</v>
      </c>
      <c r="DO42" t="s">
        <v>109</v>
      </c>
      <c r="DP42" t="s">
        <v>109</v>
      </c>
      <c r="DQ42" t="s">
        <v>109</v>
      </c>
      <c r="DR42" t="s">
        <v>109</v>
      </c>
      <c r="DS42" t="s">
        <v>109</v>
      </c>
      <c r="DT42" t="s">
        <v>109</v>
      </c>
      <c r="DU42" t="s">
        <v>109</v>
      </c>
      <c r="DV42" t="s">
        <v>109</v>
      </c>
      <c r="DW42" t="s">
        <v>109</v>
      </c>
      <c r="DX42" t="s">
        <v>109</v>
      </c>
      <c r="DY42" t="s">
        <v>109</v>
      </c>
      <c r="DZ42" t="s">
        <v>109</v>
      </c>
      <c r="EA42" t="s">
        <v>109</v>
      </c>
      <c r="EB42" t="s">
        <v>109</v>
      </c>
      <c r="EC42" t="s">
        <v>109</v>
      </c>
      <c r="ED42" t="s">
        <v>109</v>
      </c>
      <c r="EE42" t="s">
        <v>109</v>
      </c>
      <c r="EF42" t="s">
        <v>109</v>
      </c>
      <c r="EG42" t="s">
        <v>109</v>
      </c>
      <c r="EH42" t="s">
        <v>109</v>
      </c>
      <c r="EI42" s="1">
        <v>2094.6461009506711</v>
      </c>
      <c r="EK42" t="s">
        <v>109</v>
      </c>
      <c r="EL42">
        <v>7.2</v>
      </c>
      <c r="EM42" t="s">
        <v>109</v>
      </c>
      <c r="EN42" t="s">
        <v>109</v>
      </c>
      <c r="EO42" t="s">
        <v>109</v>
      </c>
      <c r="EP42" t="s">
        <v>109</v>
      </c>
      <c r="EQ42">
        <f>VLOOKUP($D42,CADRE,16,0)</f>
        <v>69474</v>
      </c>
      <c r="ER42">
        <f>VLOOKUP($D42,CADRE,17,0)</f>
        <v>9694</v>
      </c>
      <c r="ES42">
        <f>VLOOKUP($D42,CADRE,18,0)</f>
        <v>1616</v>
      </c>
      <c r="ET42">
        <f>VLOOKUP($D42,CADRE,19,0)</f>
        <v>0</v>
      </c>
      <c r="EU42">
        <f>VLOOKUP($D42,CADRE,20,0)</f>
        <v>0</v>
      </c>
      <c r="EV42">
        <f>VLOOKUP($D42,CADRE,21,0)</f>
        <v>1616</v>
      </c>
      <c r="EW42" t="str">
        <f>VLOOKUP($D42,CADRE,2,0)</f>
        <v>Chad</v>
      </c>
    </row>
    <row r="43" spans="1:153" x14ac:dyDescent="0.25">
      <c r="A43" t="s">
        <v>160</v>
      </c>
      <c r="B43" t="s">
        <v>164</v>
      </c>
      <c r="C43" s="6">
        <v>335384</v>
      </c>
      <c r="D43" s="4" t="s">
        <v>312</v>
      </c>
      <c r="E43">
        <v>1</v>
      </c>
      <c r="F43">
        <v>12.2</v>
      </c>
      <c r="G43">
        <v>86.8</v>
      </c>
      <c r="H43">
        <v>1</v>
      </c>
      <c r="I43">
        <f t="shared" si="0"/>
        <v>79.899999999999991</v>
      </c>
      <c r="J43">
        <v>12.2</v>
      </c>
      <c r="K43">
        <v>5.9</v>
      </c>
      <c r="L43">
        <v>1.5</v>
      </c>
      <c r="M43">
        <v>0.5</v>
      </c>
      <c r="N43">
        <v>2</v>
      </c>
      <c r="O43">
        <v>98</v>
      </c>
      <c r="P43">
        <v>1.5</v>
      </c>
      <c r="Q43">
        <v>0.5</v>
      </c>
      <c r="R43">
        <v>0</v>
      </c>
      <c r="S43">
        <v>0</v>
      </c>
      <c r="T43">
        <v>1</v>
      </c>
      <c r="U43">
        <v>73.2</v>
      </c>
      <c r="V43">
        <v>25.9</v>
      </c>
      <c r="W43">
        <v>0.5</v>
      </c>
      <c r="X43">
        <v>0.5</v>
      </c>
      <c r="Y43">
        <v>2</v>
      </c>
      <c r="Z43">
        <v>92.7</v>
      </c>
      <c r="AA43">
        <v>7.3</v>
      </c>
      <c r="AB43">
        <v>0</v>
      </c>
      <c r="AC43">
        <v>1</v>
      </c>
      <c r="AD43">
        <v>35.1</v>
      </c>
      <c r="AE43">
        <v>64.900000000000006</v>
      </c>
      <c r="AF43">
        <v>0</v>
      </c>
      <c r="AG43">
        <v>1</v>
      </c>
      <c r="AH43">
        <v>11.7</v>
      </c>
      <c r="AI43">
        <v>0</v>
      </c>
      <c r="AJ43">
        <v>87.3</v>
      </c>
      <c r="AK43">
        <v>59.5</v>
      </c>
      <c r="AL43">
        <v>6.3</v>
      </c>
      <c r="AM43">
        <v>34.1</v>
      </c>
      <c r="AN43">
        <v>19</v>
      </c>
      <c r="AO43">
        <v>31.2</v>
      </c>
      <c r="AP43">
        <v>1.5</v>
      </c>
      <c r="AQ43">
        <v>64.900000000000006</v>
      </c>
      <c r="AR43">
        <v>2.4</v>
      </c>
      <c r="AS43">
        <v>82.9</v>
      </c>
      <c r="AT43">
        <v>17.100000000000001</v>
      </c>
      <c r="AU43">
        <v>98</v>
      </c>
      <c r="AV43">
        <v>2</v>
      </c>
      <c r="AW43">
        <v>2.2999999999999998</v>
      </c>
      <c r="AX43">
        <v>7.1</v>
      </c>
      <c r="AY43">
        <v>5.9</v>
      </c>
      <c r="AZ43">
        <v>21.7</v>
      </c>
      <c r="BA43">
        <v>17.2</v>
      </c>
      <c r="BC43">
        <v>13.2</v>
      </c>
      <c r="BD43">
        <v>17.100000000000001</v>
      </c>
      <c r="BE43">
        <v>31.4</v>
      </c>
      <c r="BF43">
        <v>34.9</v>
      </c>
      <c r="BG43" s="2">
        <v>41.600795646778515</v>
      </c>
      <c r="BH43" s="2">
        <v>39.821900983809648</v>
      </c>
      <c r="BI43" s="2">
        <v>58.399204353221485</v>
      </c>
      <c r="BJ43" s="2">
        <v>60.178099016190352</v>
      </c>
      <c r="BK43">
        <v>4.5999999999999996</v>
      </c>
      <c r="BL43">
        <v>-8.4</v>
      </c>
      <c r="BM43">
        <v>-17.8</v>
      </c>
      <c r="BN43">
        <v>5.4</v>
      </c>
      <c r="BO43">
        <v>25.1</v>
      </c>
      <c r="BP43">
        <v>-15</v>
      </c>
      <c r="BQ43">
        <v>0.6</v>
      </c>
      <c r="BR43">
        <v>-18.700750469043143</v>
      </c>
      <c r="BS43">
        <v>-7.2367435189347802</v>
      </c>
      <c r="BT43">
        <v>3.3695133587786259</v>
      </c>
      <c r="BU43">
        <v>-3.8038942976356038</v>
      </c>
      <c r="BV43">
        <v>9.7909424258298063</v>
      </c>
      <c r="BW43">
        <v>22.286067892503528</v>
      </c>
      <c r="BX43">
        <v>15.942028985507246</v>
      </c>
      <c r="BY43">
        <v>36.714975845410613</v>
      </c>
      <c r="BZ43">
        <v>1.7</v>
      </c>
      <c r="CA43">
        <v>35.6</v>
      </c>
      <c r="CB43">
        <v>25.4</v>
      </c>
      <c r="CC43">
        <v>21</v>
      </c>
      <c r="CD43">
        <v>18</v>
      </c>
      <c r="CE43">
        <v>76.599999999999994</v>
      </c>
      <c r="CF43">
        <v>2.8</v>
      </c>
      <c r="CG43">
        <v>2.5</v>
      </c>
      <c r="CH43">
        <v>5.9</v>
      </c>
      <c r="CI43">
        <v>0.5</v>
      </c>
      <c r="CJ43">
        <v>71.2</v>
      </c>
      <c r="CK43">
        <v>13.2</v>
      </c>
      <c r="CL43">
        <v>100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2.4</v>
      </c>
      <c r="CS43">
        <v>3.9</v>
      </c>
      <c r="CT43">
        <v>93.7</v>
      </c>
      <c r="CU43">
        <v>31.2</v>
      </c>
      <c r="CV43">
        <v>42.4</v>
      </c>
      <c r="CW43">
        <v>16.100000000000001</v>
      </c>
      <c r="CX43">
        <v>10.199999999999999</v>
      </c>
      <c r="CY43">
        <v>64.400000000000006</v>
      </c>
      <c r="CZ43">
        <v>35.6</v>
      </c>
      <c r="DA43">
        <v>71.7</v>
      </c>
      <c r="DB43">
        <v>28.299999999999997</v>
      </c>
      <c r="DC43" t="s">
        <v>109</v>
      </c>
      <c r="DD43" t="s">
        <v>109</v>
      </c>
      <c r="DE43" t="s">
        <v>109</v>
      </c>
      <c r="DF43" t="s">
        <v>109</v>
      </c>
      <c r="DG43" t="s">
        <v>109</v>
      </c>
      <c r="DH43" t="s">
        <v>109</v>
      </c>
      <c r="DI43" t="s">
        <v>109</v>
      </c>
      <c r="DJ43" t="s">
        <v>109</v>
      </c>
      <c r="DK43" t="s">
        <v>109</v>
      </c>
      <c r="DL43" t="s">
        <v>109</v>
      </c>
      <c r="DM43" t="s">
        <v>109</v>
      </c>
      <c r="DN43" t="s">
        <v>109</v>
      </c>
      <c r="DO43" t="s">
        <v>109</v>
      </c>
      <c r="DP43" t="s">
        <v>109</v>
      </c>
      <c r="DQ43" t="s">
        <v>109</v>
      </c>
      <c r="DR43" t="s">
        <v>109</v>
      </c>
      <c r="DS43" t="s">
        <v>109</v>
      </c>
      <c r="DT43" t="s">
        <v>109</v>
      </c>
      <c r="DU43" t="s">
        <v>109</v>
      </c>
      <c r="DV43" t="s">
        <v>109</v>
      </c>
      <c r="DW43" t="s">
        <v>109</v>
      </c>
      <c r="DX43" t="s">
        <v>109</v>
      </c>
      <c r="DY43" t="s">
        <v>109</v>
      </c>
      <c r="DZ43" t="s">
        <v>109</v>
      </c>
      <c r="EA43" t="s">
        <v>109</v>
      </c>
      <c r="EB43" t="s">
        <v>109</v>
      </c>
      <c r="EC43" t="s">
        <v>109</v>
      </c>
      <c r="ED43" t="s">
        <v>109</v>
      </c>
      <c r="EE43" t="s">
        <v>109</v>
      </c>
      <c r="EF43" t="s">
        <v>109</v>
      </c>
      <c r="EG43" t="s">
        <v>109</v>
      </c>
      <c r="EH43" t="s">
        <v>109</v>
      </c>
      <c r="EI43" s="1">
        <v>2206.0817707119054</v>
      </c>
      <c r="EK43" t="s">
        <v>109</v>
      </c>
      <c r="EL43">
        <v>8.5</v>
      </c>
      <c r="EM43" t="s">
        <v>109</v>
      </c>
      <c r="EN43" t="s">
        <v>109</v>
      </c>
      <c r="EO43" t="s">
        <v>109</v>
      </c>
      <c r="EP43" t="s">
        <v>109</v>
      </c>
      <c r="EQ43" t="e">
        <f>VLOOKUP($D43,CADRE,16,0)</f>
        <v>#N/A</v>
      </c>
      <c r="ER43" t="e">
        <f>VLOOKUP($D43,CADRE,17,0)</f>
        <v>#N/A</v>
      </c>
      <c r="ES43" t="e">
        <f>VLOOKUP($D43,CADRE,18,0)</f>
        <v>#N/A</v>
      </c>
      <c r="ET43" t="e">
        <f>VLOOKUP($D43,CADRE,19,0)</f>
        <v>#N/A</v>
      </c>
      <c r="EU43" t="e">
        <f>VLOOKUP($D43,CADRE,20,0)</f>
        <v>#N/A</v>
      </c>
      <c r="EV43" t="e">
        <f>VLOOKUP($D43,CADRE,21,0)</f>
        <v>#N/A</v>
      </c>
      <c r="EW43" t="e">
        <f>VLOOKUP($D43,CADRE,2,0)</f>
        <v>#N/A</v>
      </c>
    </row>
    <row r="44" spans="1:153" x14ac:dyDescent="0.25">
      <c r="A44" t="s">
        <v>169</v>
      </c>
      <c r="B44" t="s">
        <v>170</v>
      </c>
      <c r="C44" s="6">
        <v>451401</v>
      </c>
      <c r="D44" s="5" t="s">
        <v>243</v>
      </c>
      <c r="E44">
        <v>3</v>
      </c>
      <c r="F44">
        <v>13.8</v>
      </c>
      <c r="G44">
        <v>83.3</v>
      </c>
      <c r="H44">
        <v>1</v>
      </c>
      <c r="I44">
        <f t="shared" si="0"/>
        <v>94.1</v>
      </c>
      <c r="J44">
        <v>4.9000000000000004</v>
      </c>
      <c r="K44">
        <v>1</v>
      </c>
      <c r="L44">
        <v>0</v>
      </c>
      <c r="M44">
        <v>0</v>
      </c>
      <c r="N44">
        <v>1</v>
      </c>
      <c r="O44">
        <v>60.6</v>
      </c>
      <c r="P44">
        <v>5.4</v>
      </c>
      <c r="Q44">
        <v>33.5</v>
      </c>
      <c r="R44">
        <v>0</v>
      </c>
      <c r="S44">
        <v>0.5</v>
      </c>
      <c r="T44">
        <v>3</v>
      </c>
      <c r="U44">
        <v>82.8</v>
      </c>
      <c r="V44">
        <v>16.7</v>
      </c>
      <c r="W44">
        <v>0.5</v>
      </c>
      <c r="X44">
        <v>0</v>
      </c>
      <c r="Y44">
        <v>1</v>
      </c>
      <c r="Z44">
        <v>63.1</v>
      </c>
      <c r="AA44">
        <v>36.9</v>
      </c>
      <c r="AB44">
        <v>0</v>
      </c>
      <c r="AC44">
        <v>2</v>
      </c>
      <c r="AD44">
        <v>18.2</v>
      </c>
      <c r="AE44">
        <v>81.8</v>
      </c>
      <c r="AF44">
        <v>0</v>
      </c>
      <c r="AG44">
        <v>0</v>
      </c>
      <c r="AH44">
        <v>3</v>
      </c>
      <c r="AI44">
        <v>0.5</v>
      </c>
      <c r="AJ44">
        <v>96.6</v>
      </c>
      <c r="AK44">
        <v>41.9</v>
      </c>
      <c r="AL44">
        <v>29.1</v>
      </c>
      <c r="AM44">
        <v>29.1</v>
      </c>
      <c r="AN44">
        <v>41.4</v>
      </c>
      <c r="AO44">
        <v>27.6</v>
      </c>
      <c r="AP44">
        <v>1.5</v>
      </c>
      <c r="AQ44">
        <v>67.5</v>
      </c>
      <c r="AR44">
        <v>3.4</v>
      </c>
      <c r="AS44">
        <v>96.6</v>
      </c>
      <c r="AT44">
        <v>3.4</v>
      </c>
      <c r="AU44">
        <v>97</v>
      </c>
      <c r="AV44">
        <v>3</v>
      </c>
      <c r="AW44">
        <v>9.3000000000000007</v>
      </c>
      <c r="AX44">
        <v>2.4</v>
      </c>
      <c r="AY44">
        <v>6.3</v>
      </c>
      <c r="AZ44">
        <v>3.8</v>
      </c>
      <c r="BA44">
        <v>11.5</v>
      </c>
      <c r="BC44">
        <v>8.8000000000000007</v>
      </c>
      <c r="BD44">
        <v>10.3</v>
      </c>
      <c r="BE44">
        <v>25.5</v>
      </c>
      <c r="BF44">
        <v>16.100000000000001</v>
      </c>
      <c r="BG44" s="2">
        <v>78.235011859493085</v>
      </c>
      <c r="BH44" s="2">
        <v>66.956540632003239</v>
      </c>
      <c r="BI44" s="2">
        <v>21.764988140506944</v>
      </c>
      <c r="BJ44" s="2">
        <v>33.043459367996782</v>
      </c>
      <c r="BK44">
        <v>4.5</v>
      </c>
      <c r="BL44">
        <v>-9.6</v>
      </c>
      <c r="BM44">
        <v>-11.1</v>
      </c>
      <c r="BN44">
        <v>-8.6999999999999993</v>
      </c>
      <c r="BO44">
        <v>8.6</v>
      </c>
      <c r="BP44">
        <v>-26</v>
      </c>
      <c r="BQ44">
        <v>-5.0999999999999996</v>
      </c>
      <c r="BR44">
        <v>-29.218651023162298</v>
      </c>
      <c r="BS44">
        <v>-18.194550547491719</v>
      </c>
      <c r="BT44">
        <v>-16.744415072824342</v>
      </c>
      <c r="BU44">
        <v>-9.1775804104571268</v>
      </c>
      <c r="BV44">
        <v>4.9397031539888596</v>
      </c>
      <c r="BW44">
        <v>6.7430970831416692</v>
      </c>
      <c r="BX44">
        <v>1.6806722689075702</v>
      </c>
      <c r="BY44">
        <v>19.047619047619055</v>
      </c>
      <c r="BZ44">
        <v>1.9</v>
      </c>
      <c r="CA44">
        <v>17.7</v>
      </c>
      <c r="CB44">
        <v>33.5</v>
      </c>
      <c r="CC44">
        <v>29.6</v>
      </c>
      <c r="CD44">
        <v>19.2</v>
      </c>
      <c r="CE44">
        <v>75.400000000000006</v>
      </c>
      <c r="CF44">
        <v>2.2000000000000002</v>
      </c>
      <c r="CG44">
        <v>1.9</v>
      </c>
      <c r="CH44">
        <v>6.2</v>
      </c>
      <c r="CI44">
        <v>1</v>
      </c>
      <c r="CJ44">
        <v>42.9</v>
      </c>
      <c r="CK44">
        <v>53.7</v>
      </c>
      <c r="CL44">
        <v>96.6</v>
      </c>
      <c r="CM44">
        <v>3</v>
      </c>
      <c r="CN44">
        <v>0</v>
      </c>
      <c r="CO44">
        <v>0</v>
      </c>
      <c r="CP44">
        <v>0.5</v>
      </c>
      <c r="CQ44">
        <v>0</v>
      </c>
      <c r="CR44">
        <v>11.8</v>
      </c>
      <c r="CS44">
        <v>14.8</v>
      </c>
      <c r="CT44">
        <v>73.400000000000006</v>
      </c>
      <c r="CU44">
        <v>20.2</v>
      </c>
      <c r="CV44">
        <v>40.4</v>
      </c>
      <c r="CW44">
        <v>23.2</v>
      </c>
      <c r="CX44">
        <v>16.3</v>
      </c>
      <c r="CY44">
        <v>82.3</v>
      </c>
      <c r="CZ44">
        <v>17.7</v>
      </c>
      <c r="DA44">
        <v>71.399999999999991</v>
      </c>
      <c r="DB44">
        <v>28.599999999999998</v>
      </c>
      <c r="DC44" t="s">
        <v>109</v>
      </c>
      <c r="DD44" t="s">
        <v>109</v>
      </c>
      <c r="DE44" t="s">
        <v>109</v>
      </c>
      <c r="DF44" t="s">
        <v>109</v>
      </c>
      <c r="DG44" t="s">
        <v>109</v>
      </c>
      <c r="DH44" t="s">
        <v>109</v>
      </c>
      <c r="DI44" t="s">
        <v>109</v>
      </c>
      <c r="DJ44" t="s">
        <v>109</v>
      </c>
      <c r="DK44" t="s">
        <v>109</v>
      </c>
      <c r="DL44" t="s">
        <v>109</v>
      </c>
      <c r="DM44" t="s">
        <v>109</v>
      </c>
      <c r="DN44" t="s">
        <v>109</v>
      </c>
      <c r="DO44" t="s">
        <v>109</v>
      </c>
      <c r="DP44" t="s">
        <v>109</v>
      </c>
      <c r="DQ44" t="s">
        <v>109</v>
      </c>
      <c r="DR44" t="s">
        <v>109</v>
      </c>
      <c r="DS44" t="s">
        <v>109</v>
      </c>
      <c r="DT44" t="s">
        <v>109</v>
      </c>
      <c r="DU44" t="s">
        <v>109</v>
      </c>
      <c r="DV44" t="s">
        <v>109</v>
      </c>
      <c r="DW44" t="s">
        <v>109</v>
      </c>
      <c r="DX44" t="s">
        <v>109</v>
      </c>
      <c r="DY44" t="s">
        <v>109</v>
      </c>
      <c r="DZ44" t="s">
        <v>109</v>
      </c>
      <c r="EA44" t="s">
        <v>109</v>
      </c>
      <c r="EB44" t="s">
        <v>109</v>
      </c>
      <c r="EC44" t="s">
        <v>109</v>
      </c>
      <c r="ED44" t="s">
        <v>109</v>
      </c>
      <c r="EE44" t="s">
        <v>109</v>
      </c>
      <c r="EF44" t="s">
        <v>109</v>
      </c>
      <c r="EG44" t="s">
        <v>109</v>
      </c>
      <c r="EH44" t="s">
        <v>109</v>
      </c>
      <c r="EI44" s="1">
        <v>1784.7374389289814</v>
      </c>
      <c r="EK44" t="s">
        <v>109</v>
      </c>
      <c r="EL44">
        <v>7.1</v>
      </c>
      <c r="EM44" t="s">
        <v>109</v>
      </c>
      <c r="EN44" t="s">
        <v>109</v>
      </c>
      <c r="EO44" t="s">
        <v>109</v>
      </c>
      <c r="EP44" t="s">
        <v>109</v>
      </c>
      <c r="EQ44">
        <f>VLOOKUP($D44,CADRE,16,0)</f>
        <v>334037</v>
      </c>
      <c r="ER44">
        <f>VLOOKUP($D44,CADRE,17,0)</f>
        <v>90280</v>
      </c>
      <c r="ES44">
        <f>VLOOKUP($D44,CADRE,18,0)</f>
        <v>18056</v>
      </c>
      <c r="ET44">
        <f>VLOOKUP($D44,CADRE,19,0)</f>
        <v>9028</v>
      </c>
      <c r="EU44">
        <f>VLOOKUP($D44,CADRE,20,0)</f>
        <v>0</v>
      </c>
      <c r="EV44">
        <f>VLOOKUP($D44,CADRE,21,0)</f>
        <v>27084</v>
      </c>
      <c r="EW44" t="str">
        <f>VLOOKUP($D44,CADRE,2,0)</f>
        <v>Chad</v>
      </c>
    </row>
    <row r="45" spans="1:153" x14ac:dyDescent="0.25">
      <c r="A45" t="s">
        <v>169</v>
      </c>
      <c r="B45" t="s">
        <v>171</v>
      </c>
      <c r="C45" s="6">
        <v>157500</v>
      </c>
      <c r="D45" s="4" t="s">
        <v>244</v>
      </c>
      <c r="E45">
        <v>2.4</v>
      </c>
      <c r="F45">
        <v>20</v>
      </c>
      <c r="G45">
        <v>77.599999999999994</v>
      </c>
      <c r="H45">
        <v>1</v>
      </c>
      <c r="I45">
        <f t="shared" si="0"/>
        <v>93.3</v>
      </c>
      <c r="J45">
        <v>5.7</v>
      </c>
      <c r="K45">
        <v>1</v>
      </c>
      <c r="L45">
        <v>0</v>
      </c>
      <c r="M45">
        <v>0</v>
      </c>
      <c r="N45">
        <v>1</v>
      </c>
      <c r="O45">
        <v>100</v>
      </c>
      <c r="P45">
        <v>0</v>
      </c>
      <c r="Q45">
        <v>0</v>
      </c>
      <c r="R45">
        <v>0</v>
      </c>
      <c r="S45">
        <v>0</v>
      </c>
      <c r="T45">
        <v>1</v>
      </c>
      <c r="U45">
        <v>99</v>
      </c>
      <c r="V45">
        <v>0</v>
      </c>
      <c r="W45">
        <v>0</v>
      </c>
      <c r="X45">
        <v>1</v>
      </c>
      <c r="Y45">
        <v>1</v>
      </c>
      <c r="Z45">
        <v>95.2</v>
      </c>
      <c r="AA45">
        <v>4.8</v>
      </c>
      <c r="AB45">
        <v>0</v>
      </c>
      <c r="AC45">
        <v>1</v>
      </c>
      <c r="AD45">
        <v>26.2</v>
      </c>
      <c r="AE45">
        <v>73.8</v>
      </c>
      <c r="AF45">
        <v>0</v>
      </c>
      <c r="AG45">
        <v>0.5</v>
      </c>
      <c r="AH45">
        <v>3.8</v>
      </c>
      <c r="AI45">
        <v>0</v>
      </c>
      <c r="AJ45">
        <v>95.7</v>
      </c>
      <c r="AK45">
        <v>37.6</v>
      </c>
      <c r="AL45">
        <v>26.7</v>
      </c>
      <c r="AM45">
        <v>35.700000000000003</v>
      </c>
      <c r="AN45">
        <v>25.7</v>
      </c>
      <c r="AO45">
        <v>31.9</v>
      </c>
      <c r="AP45">
        <v>1.4</v>
      </c>
      <c r="AQ45">
        <v>60.5</v>
      </c>
      <c r="AR45">
        <v>6.2</v>
      </c>
      <c r="AS45">
        <v>100</v>
      </c>
      <c r="AT45">
        <v>0</v>
      </c>
      <c r="AU45">
        <v>100</v>
      </c>
      <c r="AV45">
        <v>0</v>
      </c>
      <c r="AW45">
        <v>9.3000000000000007</v>
      </c>
      <c r="AX45">
        <v>2.4</v>
      </c>
      <c r="AY45">
        <v>6.3</v>
      </c>
      <c r="AZ45">
        <v>3.8</v>
      </c>
      <c r="BA45">
        <v>11.5</v>
      </c>
      <c r="BC45">
        <v>8.8000000000000007</v>
      </c>
      <c r="BD45">
        <v>10.3</v>
      </c>
      <c r="BE45">
        <v>25.5</v>
      </c>
      <c r="BF45">
        <v>16.100000000000001</v>
      </c>
      <c r="BG45" s="2">
        <v>66.082715915190832</v>
      </c>
      <c r="BH45" s="2">
        <v>59.724798400396232</v>
      </c>
      <c r="BI45" s="2">
        <v>33.917284084809154</v>
      </c>
      <c r="BJ45" s="2">
        <v>40.275201599603768</v>
      </c>
      <c r="BK45">
        <v>-17.600000000000001</v>
      </c>
      <c r="BL45">
        <v>-15.9</v>
      </c>
      <c r="BM45">
        <v>-18.3</v>
      </c>
      <c r="BN45">
        <v>-8.5</v>
      </c>
      <c r="BO45">
        <v>6.4</v>
      </c>
      <c r="BP45">
        <v>-40.5</v>
      </c>
      <c r="BQ45">
        <v>-11</v>
      </c>
      <c r="BR45">
        <v>-27.776026893581264</v>
      </c>
      <c r="BS45">
        <v>-29.222520107238605</v>
      </c>
      <c r="BT45">
        <v>-27.104042412193508</v>
      </c>
      <c r="BU45">
        <v>7.9695957618334674</v>
      </c>
      <c r="BV45">
        <v>5.8201058201058151</v>
      </c>
      <c r="BW45">
        <v>8.9324618736383474</v>
      </c>
      <c r="BX45">
        <v>11.428571428571439</v>
      </c>
      <c r="BY45">
        <v>28.421052631578949</v>
      </c>
      <c r="BZ45">
        <v>2.8</v>
      </c>
      <c r="CA45">
        <v>30.5</v>
      </c>
      <c r="CB45">
        <v>36.700000000000003</v>
      </c>
      <c r="CC45">
        <v>22.4</v>
      </c>
      <c r="CD45">
        <v>10.5</v>
      </c>
      <c r="CE45">
        <v>61.5</v>
      </c>
      <c r="CF45">
        <v>2.4</v>
      </c>
      <c r="CG45">
        <v>2.2999999999999998</v>
      </c>
      <c r="CH45">
        <v>6</v>
      </c>
      <c r="CI45">
        <v>2.9</v>
      </c>
      <c r="CJ45">
        <v>28.6</v>
      </c>
      <c r="CK45">
        <v>36.700000000000003</v>
      </c>
      <c r="CL45">
        <v>100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5.7</v>
      </c>
      <c r="CS45">
        <v>5.2</v>
      </c>
      <c r="CT45">
        <v>89</v>
      </c>
      <c r="CU45">
        <v>19.5</v>
      </c>
      <c r="CV45">
        <v>31</v>
      </c>
      <c r="CW45">
        <v>28.1</v>
      </c>
      <c r="CX45">
        <v>21.4</v>
      </c>
      <c r="CY45">
        <v>69.5</v>
      </c>
      <c r="CZ45">
        <v>30.5</v>
      </c>
      <c r="DA45">
        <v>39</v>
      </c>
      <c r="DB45">
        <v>61</v>
      </c>
      <c r="DC45" t="s">
        <v>109</v>
      </c>
      <c r="DD45" t="s">
        <v>109</v>
      </c>
      <c r="DE45" t="s">
        <v>109</v>
      </c>
      <c r="DF45" t="s">
        <v>109</v>
      </c>
      <c r="DG45" t="s">
        <v>109</v>
      </c>
      <c r="DH45" t="s">
        <v>109</v>
      </c>
      <c r="DI45" t="s">
        <v>109</v>
      </c>
      <c r="DJ45" t="s">
        <v>109</v>
      </c>
      <c r="DK45" t="s">
        <v>109</v>
      </c>
      <c r="DL45" t="s">
        <v>109</v>
      </c>
      <c r="DM45" t="s">
        <v>109</v>
      </c>
      <c r="DN45" t="s">
        <v>109</v>
      </c>
      <c r="DO45" t="s">
        <v>109</v>
      </c>
      <c r="DP45" t="s">
        <v>109</v>
      </c>
      <c r="DQ45" t="s">
        <v>109</v>
      </c>
      <c r="DR45" t="s">
        <v>109</v>
      </c>
      <c r="DS45" t="s">
        <v>109</v>
      </c>
      <c r="DT45" t="s">
        <v>109</v>
      </c>
      <c r="DU45" t="s">
        <v>109</v>
      </c>
      <c r="DV45" t="s">
        <v>109</v>
      </c>
      <c r="DW45" t="s">
        <v>109</v>
      </c>
      <c r="DX45" t="s">
        <v>109</v>
      </c>
      <c r="DY45" t="s">
        <v>109</v>
      </c>
      <c r="DZ45" t="s">
        <v>109</v>
      </c>
      <c r="EA45" t="s">
        <v>109</v>
      </c>
      <c r="EB45" t="s">
        <v>109</v>
      </c>
      <c r="EC45" t="s">
        <v>109</v>
      </c>
      <c r="ED45" t="s">
        <v>109</v>
      </c>
      <c r="EE45" t="s">
        <v>109</v>
      </c>
      <c r="EF45" t="s">
        <v>109</v>
      </c>
      <c r="EG45" t="s">
        <v>109</v>
      </c>
      <c r="EH45" t="s">
        <v>109</v>
      </c>
      <c r="EI45" s="1">
        <v>1784.7374389289814</v>
      </c>
      <c r="EK45" t="s">
        <v>109</v>
      </c>
      <c r="EL45">
        <v>7.1</v>
      </c>
      <c r="EM45" t="s">
        <v>109</v>
      </c>
      <c r="EN45" t="s">
        <v>109</v>
      </c>
      <c r="EO45" t="s">
        <v>109</v>
      </c>
      <c r="EP45" t="s">
        <v>109</v>
      </c>
      <c r="EQ45">
        <f>VLOOKUP($D45,CADRE,16,0)</f>
        <v>127575</v>
      </c>
      <c r="ER45">
        <f>VLOOKUP($D45,CADRE,17,0)</f>
        <v>23625</v>
      </c>
      <c r="ES45">
        <f>VLOOKUP($D45,CADRE,18,0)</f>
        <v>6300</v>
      </c>
      <c r="ET45">
        <f>VLOOKUP($D45,CADRE,19,0)</f>
        <v>0</v>
      </c>
      <c r="EU45">
        <f>VLOOKUP($D45,CADRE,20,0)</f>
        <v>0</v>
      </c>
      <c r="EV45">
        <f>VLOOKUP($D45,CADRE,21,0)</f>
        <v>6300</v>
      </c>
      <c r="EW45" t="str">
        <f>VLOOKUP($D45,CADRE,2,0)</f>
        <v>Chad</v>
      </c>
    </row>
    <row r="46" spans="1:153" x14ac:dyDescent="0.25">
      <c r="A46" t="s">
        <v>169</v>
      </c>
      <c r="B46" t="s">
        <v>172</v>
      </c>
      <c r="C46" s="6">
        <v>256318</v>
      </c>
      <c r="D46" s="5" t="s">
        <v>245</v>
      </c>
      <c r="E46">
        <v>4.4000000000000004</v>
      </c>
      <c r="F46">
        <v>6.9</v>
      </c>
      <c r="G46">
        <v>88.7</v>
      </c>
      <c r="H46">
        <v>1</v>
      </c>
      <c r="I46">
        <f t="shared" si="0"/>
        <v>94.1</v>
      </c>
      <c r="J46">
        <v>4.4000000000000004</v>
      </c>
      <c r="K46">
        <v>0.5</v>
      </c>
      <c r="L46">
        <v>0.5</v>
      </c>
      <c r="M46">
        <v>0.5</v>
      </c>
      <c r="N46">
        <v>1</v>
      </c>
      <c r="O46">
        <v>78.400000000000006</v>
      </c>
      <c r="P46">
        <v>7.8</v>
      </c>
      <c r="Q46">
        <v>13.7</v>
      </c>
      <c r="R46">
        <v>0</v>
      </c>
      <c r="S46">
        <v>0</v>
      </c>
      <c r="T46">
        <v>2</v>
      </c>
      <c r="U46">
        <v>83.8</v>
      </c>
      <c r="V46">
        <v>15.7</v>
      </c>
      <c r="W46">
        <v>0</v>
      </c>
      <c r="X46">
        <v>0.5</v>
      </c>
      <c r="Y46">
        <v>1</v>
      </c>
      <c r="Z46">
        <v>63.2</v>
      </c>
      <c r="AA46">
        <v>36.299999999999997</v>
      </c>
      <c r="AB46">
        <v>0.5</v>
      </c>
      <c r="AC46">
        <v>2</v>
      </c>
      <c r="AD46">
        <v>30.4</v>
      </c>
      <c r="AE46">
        <v>69.599999999999994</v>
      </c>
      <c r="AF46">
        <v>0</v>
      </c>
      <c r="AG46">
        <v>0.5</v>
      </c>
      <c r="AH46">
        <v>4.4000000000000004</v>
      </c>
      <c r="AI46">
        <v>0</v>
      </c>
      <c r="AJ46">
        <v>95.1</v>
      </c>
      <c r="AK46">
        <v>31.4</v>
      </c>
      <c r="AL46">
        <v>37.299999999999997</v>
      </c>
      <c r="AM46">
        <v>31.4</v>
      </c>
      <c r="AN46">
        <v>28.4</v>
      </c>
      <c r="AO46">
        <v>28.9</v>
      </c>
      <c r="AP46">
        <v>1.5</v>
      </c>
      <c r="AQ46">
        <v>65.7</v>
      </c>
      <c r="AR46">
        <v>3.9</v>
      </c>
      <c r="AS46">
        <v>96.1</v>
      </c>
      <c r="AT46">
        <v>3.9</v>
      </c>
      <c r="AU46">
        <v>99</v>
      </c>
      <c r="AV46">
        <v>1</v>
      </c>
      <c r="AW46">
        <v>9.3000000000000007</v>
      </c>
      <c r="AX46">
        <v>2.4</v>
      </c>
      <c r="AY46">
        <v>6.3</v>
      </c>
      <c r="AZ46">
        <v>3.8</v>
      </c>
      <c r="BA46">
        <v>11.5</v>
      </c>
      <c r="BC46">
        <v>8.8000000000000007</v>
      </c>
      <c r="BD46">
        <v>10.3</v>
      </c>
      <c r="BE46">
        <v>25.5</v>
      </c>
      <c r="BF46">
        <v>16.100000000000001</v>
      </c>
      <c r="BG46" s="2">
        <v>61.158797366884755</v>
      </c>
      <c r="BH46" s="2">
        <v>62.15181865561464</v>
      </c>
      <c r="BI46" s="2">
        <v>38.841202633115245</v>
      </c>
      <c r="BJ46" s="2">
        <v>37.84818134438536</v>
      </c>
      <c r="BK46">
        <v>-8</v>
      </c>
      <c r="BL46">
        <v>-5.5</v>
      </c>
      <c r="BM46">
        <v>-4.2</v>
      </c>
      <c r="BN46">
        <v>-11.3</v>
      </c>
      <c r="BO46">
        <v>-6.4</v>
      </c>
      <c r="BP46">
        <v>3</v>
      </c>
      <c r="BQ46">
        <v>10.199999999999999</v>
      </c>
      <c r="BR46">
        <v>11.945286045268212</v>
      </c>
      <c r="BS46">
        <v>8.9511205162006462</v>
      </c>
      <c r="BT46">
        <v>7.5372367745249029</v>
      </c>
      <c r="BU46">
        <v>19.700986890558266</v>
      </c>
      <c r="BV46">
        <v>16.555749978485977</v>
      </c>
      <c r="BW46">
        <v>15.06874530960169</v>
      </c>
      <c r="BX46">
        <v>-6.7937033968516891</v>
      </c>
      <c r="BY46">
        <v>-2.0208205756276669</v>
      </c>
      <c r="BZ46">
        <v>1.7</v>
      </c>
      <c r="CA46">
        <v>22.5</v>
      </c>
      <c r="CB46">
        <v>32.4</v>
      </c>
      <c r="CC46">
        <v>27.9</v>
      </c>
      <c r="CD46">
        <v>17.2</v>
      </c>
      <c r="CE46">
        <v>54</v>
      </c>
      <c r="CF46">
        <v>2.4</v>
      </c>
      <c r="CG46">
        <v>2</v>
      </c>
      <c r="CH46">
        <v>6</v>
      </c>
      <c r="CI46">
        <v>0</v>
      </c>
      <c r="CJ46">
        <v>78.400000000000006</v>
      </c>
      <c r="CK46">
        <v>23</v>
      </c>
      <c r="CL46">
        <v>100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16.7</v>
      </c>
      <c r="CS46">
        <v>13.2</v>
      </c>
      <c r="CT46">
        <v>70.099999999999994</v>
      </c>
      <c r="CU46">
        <v>16.7</v>
      </c>
      <c r="CV46">
        <v>29.9</v>
      </c>
      <c r="CW46">
        <v>25.5</v>
      </c>
      <c r="CX46">
        <v>27.9</v>
      </c>
      <c r="CY46">
        <v>77.5</v>
      </c>
      <c r="CZ46">
        <v>22.5</v>
      </c>
      <c r="DA46">
        <v>76.5</v>
      </c>
      <c r="DB46">
        <v>23.5</v>
      </c>
      <c r="DC46" t="s">
        <v>109</v>
      </c>
      <c r="DD46" t="s">
        <v>109</v>
      </c>
      <c r="DE46" t="s">
        <v>109</v>
      </c>
      <c r="DF46" t="s">
        <v>109</v>
      </c>
      <c r="DG46" t="s">
        <v>109</v>
      </c>
      <c r="DH46" t="s">
        <v>109</v>
      </c>
      <c r="DI46" t="s">
        <v>109</v>
      </c>
      <c r="DJ46" t="s">
        <v>109</v>
      </c>
      <c r="DK46" t="s">
        <v>109</v>
      </c>
      <c r="DL46" t="s">
        <v>109</v>
      </c>
      <c r="DM46" t="s">
        <v>109</v>
      </c>
      <c r="DN46" t="s">
        <v>109</v>
      </c>
      <c r="DO46" t="s">
        <v>109</v>
      </c>
      <c r="DP46" t="s">
        <v>109</v>
      </c>
      <c r="DQ46" t="s">
        <v>109</v>
      </c>
      <c r="DR46" t="s">
        <v>109</v>
      </c>
      <c r="DS46" t="s">
        <v>109</v>
      </c>
      <c r="DT46" t="s">
        <v>109</v>
      </c>
      <c r="DU46" t="s">
        <v>109</v>
      </c>
      <c r="DV46" t="s">
        <v>109</v>
      </c>
      <c r="DW46" t="s">
        <v>109</v>
      </c>
      <c r="DX46" t="s">
        <v>109</v>
      </c>
      <c r="DY46" t="s">
        <v>109</v>
      </c>
      <c r="DZ46" t="s">
        <v>109</v>
      </c>
      <c r="EA46" t="s">
        <v>109</v>
      </c>
      <c r="EB46" t="s">
        <v>109</v>
      </c>
      <c r="EC46" t="s">
        <v>109</v>
      </c>
      <c r="ED46" t="s">
        <v>109</v>
      </c>
      <c r="EE46" t="s">
        <v>109</v>
      </c>
      <c r="EF46" t="s">
        <v>109</v>
      </c>
      <c r="EG46" t="s">
        <v>109</v>
      </c>
      <c r="EH46" t="s">
        <v>109</v>
      </c>
      <c r="EI46" s="1">
        <v>1784.7374389289814</v>
      </c>
      <c r="EK46" t="s">
        <v>109</v>
      </c>
      <c r="EL46">
        <v>7.1</v>
      </c>
      <c r="EM46" t="s">
        <v>109</v>
      </c>
      <c r="EN46" t="s">
        <v>109</v>
      </c>
      <c r="EO46" t="s">
        <v>109</v>
      </c>
      <c r="EP46" t="s">
        <v>109</v>
      </c>
      <c r="EQ46">
        <f>VLOOKUP($D46,CADRE,16,0)</f>
        <v>181986</v>
      </c>
      <c r="ER46">
        <f>VLOOKUP($D46,CADRE,17,0)</f>
        <v>56390</v>
      </c>
      <c r="ES46">
        <f>VLOOKUP($D46,CADRE,18,0)</f>
        <v>17942</v>
      </c>
      <c r="ET46">
        <f>VLOOKUP($D46,CADRE,19,0)</f>
        <v>0</v>
      </c>
      <c r="EU46">
        <f>VLOOKUP($D46,CADRE,20,0)</f>
        <v>0</v>
      </c>
      <c r="EV46">
        <f>VLOOKUP($D46,CADRE,21,0)</f>
        <v>17942</v>
      </c>
      <c r="EW46" t="str">
        <f>VLOOKUP($D46,CADRE,2,0)</f>
        <v>Chad</v>
      </c>
    </row>
    <row r="47" spans="1:153" x14ac:dyDescent="0.25">
      <c r="A47" t="s">
        <v>173</v>
      </c>
      <c r="B47" t="s">
        <v>174</v>
      </c>
      <c r="C47" s="6">
        <v>483584</v>
      </c>
      <c r="D47" s="5" t="s">
        <v>246</v>
      </c>
      <c r="E47">
        <v>0.9</v>
      </c>
      <c r="F47">
        <v>32.1</v>
      </c>
      <c r="G47">
        <v>67</v>
      </c>
      <c r="H47">
        <v>1</v>
      </c>
      <c r="I47">
        <f t="shared" si="0"/>
        <v>86.8</v>
      </c>
      <c r="J47">
        <v>11.8</v>
      </c>
      <c r="K47">
        <v>1.4</v>
      </c>
      <c r="L47">
        <v>0</v>
      </c>
      <c r="M47">
        <v>0</v>
      </c>
      <c r="N47">
        <v>1</v>
      </c>
      <c r="O47">
        <v>84.4</v>
      </c>
      <c r="P47">
        <v>10.4</v>
      </c>
      <c r="Q47">
        <v>5.2</v>
      </c>
      <c r="R47">
        <v>0</v>
      </c>
      <c r="S47">
        <v>0</v>
      </c>
      <c r="T47">
        <v>1</v>
      </c>
      <c r="U47">
        <v>92</v>
      </c>
      <c r="V47">
        <v>7.1</v>
      </c>
      <c r="W47">
        <v>0.9</v>
      </c>
      <c r="X47">
        <v>0</v>
      </c>
      <c r="Y47">
        <v>1</v>
      </c>
      <c r="Z47">
        <v>65.599999999999994</v>
      </c>
      <c r="AA47">
        <v>25.9</v>
      </c>
      <c r="AB47">
        <v>8.5</v>
      </c>
      <c r="AC47">
        <v>2</v>
      </c>
      <c r="AD47">
        <v>60.8</v>
      </c>
      <c r="AE47">
        <v>39.200000000000003</v>
      </c>
      <c r="AF47">
        <v>0</v>
      </c>
      <c r="AG47">
        <v>1.9</v>
      </c>
      <c r="AH47">
        <v>1.4</v>
      </c>
      <c r="AI47">
        <v>6.6</v>
      </c>
      <c r="AJ47">
        <v>90.1</v>
      </c>
      <c r="AK47">
        <v>49.1</v>
      </c>
      <c r="AL47">
        <v>8.5</v>
      </c>
      <c r="AM47">
        <v>42.5</v>
      </c>
      <c r="AN47">
        <v>17.5</v>
      </c>
      <c r="AO47">
        <v>25.9</v>
      </c>
      <c r="AP47">
        <v>2.4</v>
      </c>
      <c r="AQ47">
        <v>69.3</v>
      </c>
      <c r="AR47">
        <v>2.4</v>
      </c>
      <c r="AS47">
        <v>96.7</v>
      </c>
      <c r="AT47">
        <v>3.3</v>
      </c>
      <c r="AU47">
        <v>100</v>
      </c>
      <c r="AV47">
        <v>0</v>
      </c>
      <c r="AW47">
        <v>4</v>
      </c>
      <c r="AX47">
        <v>16.5</v>
      </c>
      <c r="AY47">
        <v>11.2</v>
      </c>
      <c r="BA47">
        <v>1.3</v>
      </c>
      <c r="BC47">
        <v>9.1</v>
      </c>
      <c r="BD47">
        <v>1.3</v>
      </c>
      <c r="BE47">
        <v>33.9</v>
      </c>
      <c r="BF47">
        <v>8.3000000000000007</v>
      </c>
      <c r="BG47" s="2">
        <v>71.928818932149454</v>
      </c>
      <c r="BH47" s="2">
        <v>61.99424571400322</v>
      </c>
      <c r="BI47" s="2">
        <v>28.071181067850528</v>
      </c>
      <c r="BJ47" s="2">
        <v>38.005754285996773</v>
      </c>
      <c r="BK47">
        <v>-2.2999999999999998</v>
      </c>
      <c r="BL47">
        <v>-10.9</v>
      </c>
      <c r="BM47">
        <v>0</v>
      </c>
      <c r="BN47">
        <v>-22.1</v>
      </c>
      <c r="BO47">
        <v>0</v>
      </c>
      <c r="BP47">
        <v>62.3</v>
      </c>
      <c r="BQ47">
        <v>60.4</v>
      </c>
      <c r="BR47">
        <v>66.080024353583582</v>
      </c>
      <c r="BS47">
        <v>82.084617510703637</v>
      </c>
      <c r="BT47">
        <v>0</v>
      </c>
      <c r="BU47">
        <v>64.112289275261872</v>
      </c>
      <c r="BV47">
        <v>80.001800018000196</v>
      </c>
      <c r="BW47">
        <v>0</v>
      </c>
      <c r="BX47">
        <v>-13.495934959349594</v>
      </c>
      <c r="BY47">
        <v>0</v>
      </c>
      <c r="BZ47">
        <v>1.7</v>
      </c>
      <c r="CA47">
        <v>10.4</v>
      </c>
      <c r="CB47">
        <v>40.1</v>
      </c>
      <c r="CC47">
        <v>41</v>
      </c>
      <c r="CD47">
        <v>8.5</v>
      </c>
      <c r="CE47">
        <v>56.599999999999994</v>
      </c>
      <c r="CF47">
        <v>2.9</v>
      </c>
      <c r="CG47">
        <v>2.6</v>
      </c>
      <c r="CH47">
        <v>6.7</v>
      </c>
      <c r="CI47">
        <v>0</v>
      </c>
      <c r="CJ47">
        <v>72.599999999999994</v>
      </c>
      <c r="CK47">
        <v>10.8</v>
      </c>
      <c r="CL47">
        <v>100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1.9</v>
      </c>
      <c r="CS47">
        <v>0.5</v>
      </c>
      <c r="CT47">
        <v>97.6</v>
      </c>
      <c r="CU47">
        <v>24.5</v>
      </c>
      <c r="CV47">
        <v>37.299999999999997</v>
      </c>
      <c r="CW47">
        <v>23.6</v>
      </c>
      <c r="CX47">
        <v>14.6</v>
      </c>
      <c r="CY47">
        <v>89.6</v>
      </c>
      <c r="CZ47">
        <v>10.4</v>
      </c>
      <c r="DA47">
        <v>71.2</v>
      </c>
      <c r="DB47">
        <v>28.799999999999997</v>
      </c>
      <c r="DC47" t="s">
        <v>109</v>
      </c>
      <c r="DD47" t="s">
        <v>109</v>
      </c>
      <c r="DE47" t="s">
        <v>109</v>
      </c>
      <c r="DF47" t="s">
        <v>109</v>
      </c>
      <c r="DG47" t="s">
        <v>109</v>
      </c>
      <c r="DH47" t="s">
        <v>109</v>
      </c>
      <c r="DI47" t="s">
        <v>109</v>
      </c>
      <c r="DJ47" t="s">
        <v>109</v>
      </c>
      <c r="DK47" t="s">
        <v>109</v>
      </c>
      <c r="DL47" t="s">
        <v>109</v>
      </c>
      <c r="DM47" t="s">
        <v>109</v>
      </c>
      <c r="DN47" t="s">
        <v>109</v>
      </c>
      <c r="DO47" t="s">
        <v>109</v>
      </c>
      <c r="DP47" t="s">
        <v>109</v>
      </c>
      <c r="DQ47" t="s">
        <v>109</v>
      </c>
      <c r="DR47" t="s">
        <v>109</v>
      </c>
      <c r="DS47" t="s">
        <v>109</v>
      </c>
      <c r="DT47" t="s">
        <v>109</v>
      </c>
      <c r="DU47" t="s">
        <v>109</v>
      </c>
      <c r="DV47" t="s">
        <v>109</v>
      </c>
      <c r="DW47" t="s">
        <v>109</v>
      </c>
      <c r="DX47" t="s">
        <v>109</v>
      </c>
      <c r="DY47" t="s">
        <v>109</v>
      </c>
      <c r="DZ47" t="s">
        <v>109</v>
      </c>
      <c r="EA47" t="s">
        <v>109</v>
      </c>
      <c r="EB47" t="s">
        <v>109</v>
      </c>
      <c r="EC47" t="s">
        <v>109</v>
      </c>
      <c r="ED47" t="s">
        <v>109</v>
      </c>
      <c r="EE47" t="s">
        <v>109</v>
      </c>
      <c r="EF47" t="s">
        <v>109</v>
      </c>
      <c r="EG47" t="s">
        <v>109</v>
      </c>
      <c r="EH47" t="s">
        <v>109</v>
      </c>
      <c r="EI47" s="1">
        <v>4725.1115242309897</v>
      </c>
      <c r="EK47" t="s">
        <v>109</v>
      </c>
      <c r="EL47">
        <v>14.2</v>
      </c>
      <c r="EM47" t="s">
        <v>109</v>
      </c>
      <c r="EN47" t="s">
        <v>109</v>
      </c>
      <c r="EO47" t="s">
        <v>109</v>
      </c>
      <c r="EP47" t="s">
        <v>109</v>
      </c>
      <c r="EQ47">
        <f>VLOOKUP($D47,CADRE,16,0)</f>
        <v>357852</v>
      </c>
      <c r="ER47">
        <f>VLOOKUP($D47,CADRE,17,0)</f>
        <v>101553</v>
      </c>
      <c r="ES47">
        <f>VLOOKUP($D47,CADRE,18,0)</f>
        <v>24179</v>
      </c>
      <c r="ET47">
        <f>VLOOKUP($D47,CADRE,19,0)</f>
        <v>0</v>
      </c>
      <c r="EU47">
        <f>VLOOKUP($D47,CADRE,20,0)</f>
        <v>0</v>
      </c>
      <c r="EV47">
        <f>VLOOKUP($D47,CADRE,21,0)</f>
        <v>24179</v>
      </c>
      <c r="EW47" t="str">
        <f>VLOOKUP($D47,CADRE,2,0)</f>
        <v>Chad</v>
      </c>
    </row>
    <row r="48" spans="1:153" x14ac:dyDescent="0.25">
      <c r="A48" t="s">
        <v>181</v>
      </c>
      <c r="B48" t="s">
        <v>182</v>
      </c>
      <c r="C48" s="6">
        <v>157269</v>
      </c>
      <c r="D48" s="4" t="s">
        <v>247</v>
      </c>
      <c r="E48">
        <v>3.3</v>
      </c>
      <c r="F48">
        <v>48.3</v>
      </c>
      <c r="G48">
        <v>48.3</v>
      </c>
      <c r="H48">
        <v>1</v>
      </c>
      <c r="I48">
        <f t="shared" si="0"/>
        <v>87.6</v>
      </c>
      <c r="J48">
        <v>10</v>
      </c>
      <c r="K48">
        <v>1.9</v>
      </c>
      <c r="L48">
        <v>0.5</v>
      </c>
      <c r="M48">
        <v>0</v>
      </c>
      <c r="N48">
        <v>1</v>
      </c>
      <c r="O48">
        <v>80.900000000000006</v>
      </c>
      <c r="P48">
        <v>14.4</v>
      </c>
      <c r="Q48">
        <v>4.8</v>
      </c>
      <c r="R48">
        <v>0</v>
      </c>
      <c r="S48">
        <v>0</v>
      </c>
      <c r="T48">
        <v>1</v>
      </c>
      <c r="U48">
        <v>65.099999999999994</v>
      </c>
      <c r="V48">
        <v>29.2</v>
      </c>
      <c r="W48">
        <v>2.9</v>
      </c>
      <c r="X48">
        <v>2.9</v>
      </c>
      <c r="Y48">
        <v>2</v>
      </c>
      <c r="Z48">
        <v>22</v>
      </c>
      <c r="AA48">
        <v>67</v>
      </c>
      <c r="AB48">
        <v>11</v>
      </c>
      <c r="AC48">
        <v>2</v>
      </c>
      <c r="AD48">
        <v>9.1</v>
      </c>
      <c r="AE48">
        <v>90.9</v>
      </c>
      <c r="AF48">
        <v>0</v>
      </c>
      <c r="AG48">
        <v>3.8</v>
      </c>
      <c r="AH48">
        <v>5.7</v>
      </c>
      <c r="AI48">
        <v>2.9</v>
      </c>
      <c r="AJ48">
        <v>87.6</v>
      </c>
      <c r="AK48">
        <v>34</v>
      </c>
      <c r="AL48">
        <v>45.9</v>
      </c>
      <c r="AM48">
        <v>20.100000000000001</v>
      </c>
      <c r="AN48">
        <v>38.799999999999997</v>
      </c>
      <c r="AO48">
        <v>38.299999999999997</v>
      </c>
      <c r="AP48">
        <v>1.4</v>
      </c>
      <c r="AQ48">
        <v>57.9</v>
      </c>
      <c r="AR48">
        <v>2.4</v>
      </c>
      <c r="AS48">
        <v>90</v>
      </c>
      <c r="AT48">
        <v>10</v>
      </c>
      <c r="AU48">
        <v>92.8</v>
      </c>
      <c r="AV48">
        <v>7.2</v>
      </c>
      <c r="AW48">
        <v>2.8</v>
      </c>
      <c r="AX48">
        <v>7</v>
      </c>
      <c r="AY48">
        <v>0</v>
      </c>
      <c r="AZ48">
        <v>7</v>
      </c>
      <c r="BA48">
        <v>-1.5</v>
      </c>
      <c r="BC48">
        <v>6.6</v>
      </c>
      <c r="BD48">
        <v>-1.2</v>
      </c>
      <c r="BE48">
        <v>13.2</v>
      </c>
      <c r="BF48">
        <v>0.9</v>
      </c>
      <c r="BG48" s="2">
        <v>74.308025564260021</v>
      </c>
      <c r="BH48" s="2">
        <v>73.258542385657307</v>
      </c>
      <c r="BI48" s="2">
        <v>25.691974435739958</v>
      </c>
      <c r="BJ48" s="2">
        <v>26.741457614342725</v>
      </c>
      <c r="BK48">
        <v>5.4</v>
      </c>
      <c r="BL48">
        <v>-3.5</v>
      </c>
      <c r="BM48">
        <v>0</v>
      </c>
      <c r="BN48">
        <v>-22</v>
      </c>
      <c r="BO48">
        <v>0</v>
      </c>
      <c r="BP48">
        <v>92.2</v>
      </c>
      <c r="BQ48">
        <v>75.599999999999994</v>
      </c>
      <c r="BR48">
        <v>82.369350415148219</v>
      </c>
      <c r="BS48">
        <v>99.063964157926563</v>
      </c>
      <c r="BT48">
        <v>0</v>
      </c>
      <c r="BU48">
        <v>66.520762760248161</v>
      </c>
      <c r="BV48">
        <v>81.939159545048142</v>
      </c>
      <c r="BW48">
        <v>0</v>
      </c>
      <c r="BX48">
        <v>-20.262664165103189</v>
      </c>
      <c r="BY48">
        <v>0</v>
      </c>
      <c r="BZ48">
        <v>1.8</v>
      </c>
      <c r="CA48">
        <v>13.4</v>
      </c>
      <c r="CB48">
        <v>48.8</v>
      </c>
      <c r="CC48">
        <v>34</v>
      </c>
      <c r="CD48">
        <v>3.8</v>
      </c>
      <c r="CE48">
        <v>26.299999999999997</v>
      </c>
      <c r="CF48">
        <v>3</v>
      </c>
      <c r="CG48">
        <v>2.6</v>
      </c>
      <c r="CH48">
        <v>6</v>
      </c>
      <c r="CI48">
        <v>0</v>
      </c>
      <c r="CJ48">
        <v>35.9</v>
      </c>
      <c r="CK48">
        <v>2.4</v>
      </c>
      <c r="CL48">
        <v>100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12.9</v>
      </c>
      <c r="CS48">
        <v>1.4</v>
      </c>
      <c r="CT48">
        <v>85.6</v>
      </c>
      <c r="CU48">
        <v>5.7</v>
      </c>
      <c r="CV48">
        <v>16.3</v>
      </c>
      <c r="CW48">
        <v>20.100000000000001</v>
      </c>
      <c r="CX48">
        <v>57.9</v>
      </c>
      <c r="CY48">
        <v>86.6</v>
      </c>
      <c r="CZ48">
        <v>13.4</v>
      </c>
      <c r="DA48">
        <v>64.2</v>
      </c>
      <c r="DB48">
        <v>35.799999999999997</v>
      </c>
      <c r="DC48" t="s">
        <v>109</v>
      </c>
      <c r="DD48" t="s">
        <v>109</v>
      </c>
      <c r="DE48" t="s">
        <v>109</v>
      </c>
      <c r="DF48" t="s">
        <v>109</v>
      </c>
      <c r="DG48" t="s">
        <v>109</v>
      </c>
      <c r="DH48" t="s">
        <v>109</v>
      </c>
      <c r="DI48" t="s">
        <v>109</v>
      </c>
      <c r="DJ48" t="s">
        <v>109</v>
      </c>
      <c r="DK48" t="s">
        <v>109</v>
      </c>
      <c r="DL48" t="s">
        <v>109</v>
      </c>
      <c r="DM48" t="s">
        <v>109</v>
      </c>
      <c r="DN48" t="s">
        <v>109</v>
      </c>
      <c r="DO48" t="s">
        <v>109</v>
      </c>
      <c r="DP48" t="s">
        <v>109</v>
      </c>
      <c r="DQ48" t="s">
        <v>109</v>
      </c>
      <c r="DR48" t="s">
        <v>109</v>
      </c>
      <c r="DS48" t="s">
        <v>109</v>
      </c>
      <c r="DT48" t="s">
        <v>109</v>
      </c>
      <c r="DU48" t="s">
        <v>109</v>
      </c>
      <c r="DV48" t="s">
        <v>109</v>
      </c>
      <c r="DW48" t="s">
        <v>109</v>
      </c>
      <c r="DX48" t="s">
        <v>109</v>
      </c>
      <c r="DY48" t="s">
        <v>109</v>
      </c>
      <c r="DZ48" t="s">
        <v>109</v>
      </c>
      <c r="EA48" t="s">
        <v>109</v>
      </c>
      <c r="EB48" t="s">
        <v>109</v>
      </c>
      <c r="EC48" t="s">
        <v>109</v>
      </c>
      <c r="ED48" t="s">
        <v>109</v>
      </c>
      <c r="EE48" t="s">
        <v>109</v>
      </c>
      <c r="EF48" t="s">
        <v>109</v>
      </c>
      <c r="EG48" t="s">
        <v>109</v>
      </c>
      <c r="EH48" t="s">
        <v>109</v>
      </c>
      <c r="EI48" s="1">
        <v>7214.6692047253837</v>
      </c>
      <c r="EK48" t="s">
        <v>109</v>
      </c>
      <c r="EL48">
        <v>15.5</v>
      </c>
      <c r="EM48" t="s">
        <v>109</v>
      </c>
      <c r="EN48" t="s">
        <v>109</v>
      </c>
      <c r="EO48" t="s">
        <v>109</v>
      </c>
      <c r="EP48" t="s">
        <v>109</v>
      </c>
      <c r="EQ48">
        <f>VLOOKUP($D48,CADRE,16,0)</f>
        <v>105370</v>
      </c>
      <c r="ER48">
        <f>VLOOKUP($D48,CADRE,17,0)</f>
        <v>40890</v>
      </c>
      <c r="ES48">
        <f>VLOOKUP($D48,CADRE,18,0)</f>
        <v>7863</v>
      </c>
      <c r="ET48">
        <f>VLOOKUP($D48,CADRE,19,0)</f>
        <v>3145</v>
      </c>
      <c r="EU48">
        <f>VLOOKUP($D48,CADRE,20,0)</f>
        <v>0</v>
      </c>
      <c r="EV48">
        <f>VLOOKUP($D48,CADRE,21,0)</f>
        <v>11009</v>
      </c>
      <c r="EW48" t="str">
        <f>VLOOKUP($D48,CADRE,2,0)</f>
        <v>Chad</v>
      </c>
    </row>
    <row r="49" spans="1:153" x14ac:dyDescent="0.25">
      <c r="A49" t="s">
        <v>173</v>
      </c>
      <c r="B49" t="s">
        <v>175</v>
      </c>
      <c r="C49" s="6">
        <v>420299</v>
      </c>
      <c r="D49" s="4" t="s">
        <v>248</v>
      </c>
      <c r="E49">
        <v>1.9</v>
      </c>
      <c r="F49">
        <v>33.799999999999997</v>
      </c>
      <c r="G49">
        <v>64.3</v>
      </c>
      <c r="H49">
        <v>1</v>
      </c>
      <c r="I49">
        <f t="shared" si="0"/>
        <v>78.600000000000009</v>
      </c>
      <c r="J49">
        <v>17.100000000000001</v>
      </c>
      <c r="K49">
        <v>3.3</v>
      </c>
      <c r="L49">
        <v>1</v>
      </c>
      <c r="M49">
        <v>0</v>
      </c>
      <c r="N49">
        <v>2</v>
      </c>
      <c r="O49">
        <v>69</v>
      </c>
      <c r="P49">
        <v>21.9</v>
      </c>
      <c r="Q49">
        <v>9</v>
      </c>
      <c r="R49">
        <v>0</v>
      </c>
      <c r="S49">
        <v>0</v>
      </c>
      <c r="T49">
        <v>2</v>
      </c>
      <c r="U49">
        <v>77.099999999999994</v>
      </c>
      <c r="V49">
        <v>21</v>
      </c>
      <c r="W49">
        <v>1.9</v>
      </c>
      <c r="X49">
        <v>0</v>
      </c>
      <c r="Y49">
        <v>2</v>
      </c>
      <c r="Z49">
        <v>62.4</v>
      </c>
      <c r="AA49">
        <v>32.4</v>
      </c>
      <c r="AB49">
        <v>5.2</v>
      </c>
      <c r="AC49">
        <v>2</v>
      </c>
      <c r="AD49">
        <v>54.3</v>
      </c>
      <c r="AE49">
        <v>45.7</v>
      </c>
      <c r="AF49">
        <v>0</v>
      </c>
      <c r="AG49">
        <v>1.9</v>
      </c>
      <c r="AH49">
        <v>3.3</v>
      </c>
      <c r="AI49">
        <v>5.2</v>
      </c>
      <c r="AJ49">
        <v>89.5</v>
      </c>
      <c r="AK49">
        <v>54.3</v>
      </c>
      <c r="AL49">
        <v>12.9</v>
      </c>
      <c r="AM49">
        <v>32.9</v>
      </c>
      <c r="AN49">
        <v>33.299999999999997</v>
      </c>
      <c r="AO49">
        <v>35.200000000000003</v>
      </c>
      <c r="AP49">
        <v>1.4</v>
      </c>
      <c r="AQ49">
        <v>59.5</v>
      </c>
      <c r="AR49">
        <v>3.8</v>
      </c>
      <c r="AS49">
        <v>87.1</v>
      </c>
      <c r="AT49">
        <v>12.9</v>
      </c>
      <c r="AU49">
        <v>99.5</v>
      </c>
      <c r="AV49">
        <v>0.5</v>
      </c>
      <c r="AW49">
        <v>4</v>
      </c>
      <c r="AX49">
        <v>16.5</v>
      </c>
      <c r="AY49">
        <v>11.2</v>
      </c>
      <c r="BA49">
        <v>1.3</v>
      </c>
      <c r="BC49">
        <v>9.1</v>
      </c>
      <c r="BD49">
        <v>1.3</v>
      </c>
      <c r="BE49">
        <v>33.9</v>
      </c>
      <c r="BF49">
        <v>8.3000000000000007</v>
      </c>
      <c r="BG49" s="2">
        <v>62.133067758201015</v>
      </c>
      <c r="BH49" s="2">
        <v>68.980735151432029</v>
      </c>
      <c r="BI49" s="2">
        <v>37.866932241798978</v>
      </c>
      <c r="BJ49" s="2">
        <v>31.0192648485679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1.7</v>
      </c>
      <c r="CA49">
        <v>24.3</v>
      </c>
      <c r="CB49">
        <v>41.4</v>
      </c>
      <c r="CC49">
        <v>29</v>
      </c>
      <c r="CD49">
        <v>5.2</v>
      </c>
      <c r="CE49">
        <v>52.9</v>
      </c>
      <c r="CF49">
        <v>2.8</v>
      </c>
      <c r="CG49">
        <v>2.2999999999999998</v>
      </c>
      <c r="CH49">
        <v>6.5</v>
      </c>
      <c r="CI49">
        <v>0</v>
      </c>
      <c r="CJ49">
        <v>82.4</v>
      </c>
      <c r="CK49">
        <v>11.4</v>
      </c>
      <c r="CL49">
        <v>99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4.8</v>
      </c>
      <c r="CS49">
        <v>5.2</v>
      </c>
      <c r="CT49">
        <v>90</v>
      </c>
      <c r="CU49">
        <v>17.100000000000001</v>
      </c>
      <c r="CV49">
        <v>47.1</v>
      </c>
      <c r="CW49">
        <v>26.2</v>
      </c>
      <c r="CX49">
        <v>9.5</v>
      </c>
      <c r="CY49">
        <v>75.7</v>
      </c>
      <c r="CZ49">
        <v>24.3</v>
      </c>
      <c r="DA49">
        <v>87.6</v>
      </c>
      <c r="DB49">
        <v>12.4</v>
      </c>
      <c r="DC49" t="s">
        <v>109</v>
      </c>
      <c r="DD49" t="s">
        <v>109</v>
      </c>
      <c r="DE49" t="s">
        <v>109</v>
      </c>
      <c r="DF49" t="s">
        <v>109</v>
      </c>
      <c r="DG49" t="s">
        <v>109</v>
      </c>
      <c r="DH49" t="s">
        <v>109</v>
      </c>
      <c r="DI49" t="s">
        <v>109</v>
      </c>
      <c r="DJ49" t="s">
        <v>109</v>
      </c>
      <c r="DK49" t="s">
        <v>109</v>
      </c>
      <c r="DL49" t="s">
        <v>109</v>
      </c>
      <c r="DM49" t="s">
        <v>109</v>
      </c>
      <c r="DN49" t="s">
        <v>109</v>
      </c>
      <c r="DO49" t="s">
        <v>109</v>
      </c>
      <c r="DP49" t="s">
        <v>109</v>
      </c>
      <c r="DQ49" t="s">
        <v>109</v>
      </c>
      <c r="DR49" t="s">
        <v>109</v>
      </c>
      <c r="DS49" t="s">
        <v>109</v>
      </c>
      <c r="DT49" t="s">
        <v>109</v>
      </c>
      <c r="DU49" t="s">
        <v>109</v>
      </c>
      <c r="DV49" t="s">
        <v>109</v>
      </c>
      <c r="DW49" t="s">
        <v>109</v>
      </c>
      <c r="DX49" t="s">
        <v>109</v>
      </c>
      <c r="DY49" t="s">
        <v>109</v>
      </c>
      <c r="DZ49" t="s">
        <v>109</v>
      </c>
      <c r="EA49" t="s">
        <v>109</v>
      </c>
      <c r="EB49" t="s">
        <v>109</v>
      </c>
      <c r="EC49" t="s">
        <v>109</v>
      </c>
      <c r="ED49" t="s">
        <v>109</v>
      </c>
      <c r="EE49" t="s">
        <v>109</v>
      </c>
      <c r="EF49" t="s">
        <v>109</v>
      </c>
      <c r="EG49" t="s">
        <v>109</v>
      </c>
      <c r="EH49" t="s">
        <v>109</v>
      </c>
      <c r="EI49" s="1">
        <v>4725.1115242309897</v>
      </c>
      <c r="EK49" t="s">
        <v>109</v>
      </c>
      <c r="EL49">
        <v>14.2</v>
      </c>
      <c r="EM49" t="s">
        <v>109</v>
      </c>
      <c r="EN49" t="s">
        <v>109</v>
      </c>
      <c r="EO49" t="s">
        <v>109</v>
      </c>
      <c r="EP49" t="s">
        <v>109</v>
      </c>
      <c r="EQ49">
        <f>VLOOKUP($D49,CADRE,16,0)</f>
        <v>268991</v>
      </c>
      <c r="ER49">
        <f>VLOOKUP($D49,CADRE,17,0)</f>
        <v>113481</v>
      </c>
      <c r="ES49">
        <f>VLOOKUP($D49,CADRE,18,0)</f>
        <v>29421</v>
      </c>
      <c r="ET49">
        <f>VLOOKUP($D49,CADRE,19,0)</f>
        <v>8406</v>
      </c>
      <c r="EU49">
        <f>VLOOKUP($D49,CADRE,20,0)</f>
        <v>0</v>
      </c>
      <c r="EV49">
        <f>VLOOKUP($D49,CADRE,21,0)</f>
        <v>37827</v>
      </c>
      <c r="EW49" t="str">
        <f>VLOOKUP($D49,CADRE,2,0)</f>
        <v>Chad</v>
      </c>
    </row>
    <row r="50" spans="1:153" x14ac:dyDescent="0.25">
      <c r="A50" t="s">
        <v>177</v>
      </c>
      <c r="B50" t="s">
        <v>178</v>
      </c>
      <c r="C50" s="6">
        <v>268107</v>
      </c>
      <c r="D50" s="4" t="s">
        <v>249</v>
      </c>
      <c r="E50">
        <v>8.6999999999999993</v>
      </c>
      <c r="F50">
        <v>17.399999999999999</v>
      </c>
      <c r="G50">
        <v>73.900000000000006</v>
      </c>
      <c r="H50">
        <v>2</v>
      </c>
      <c r="I50">
        <f t="shared" si="0"/>
        <v>90.399999999999991</v>
      </c>
      <c r="J50">
        <v>5.3</v>
      </c>
      <c r="K50">
        <v>1.4</v>
      </c>
      <c r="L50">
        <v>2.9</v>
      </c>
      <c r="M50">
        <v>0</v>
      </c>
      <c r="N50">
        <v>1</v>
      </c>
      <c r="O50">
        <v>74.900000000000006</v>
      </c>
      <c r="P50">
        <v>4.8</v>
      </c>
      <c r="Q50">
        <v>20.3</v>
      </c>
      <c r="R50">
        <v>0</v>
      </c>
      <c r="S50">
        <v>0</v>
      </c>
      <c r="T50">
        <v>3</v>
      </c>
      <c r="U50">
        <v>92.3</v>
      </c>
      <c r="V50">
        <v>7.7</v>
      </c>
      <c r="W50">
        <v>0</v>
      </c>
      <c r="X50">
        <v>0</v>
      </c>
      <c r="Y50">
        <v>1</v>
      </c>
      <c r="Z50">
        <v>81.2</v>
      </c>
      <c r="AA50">
        <v>14</v>
      </c>
      <c r="AB50">
        <v>4.8</v>
      </c>
      <c r="AC50">
        <v>1</v>
      </c>
      <c r="AD50">
        <v>18.8</v>
      </c>
      <c r="AE50">
        <v>81.2</v>
      </c>
      <c r="AF50">
        <v>0</v>
      </c>
      <c r="AG50">
        <v>0.5</v>
      </c>
      <c r="AH50">
        <v>1.9</v>
      </c>
      <c r="AI50">
        <v>0</v>
      </c>
      <c r="AJ50">
        <v>97.6</v>
      </c>
      <c r="AK50">
        <v>24.2</v>
      </c>
      <c r="AL50">
        <v>36.700000000000003</v>
      </c>
      <c r="AM50">
        <v>39.1</v>
      </c>
      <c r="AN50">
        <v>32.9</v>
      </c>
      <c r="AO50">
        <v>72.900000000000006</v>
      </c>
      <c r="AP50">
        <v>1</v>
      </c>
      <c r="AQ50">
        <v>25.6</v>
      </c>
      <c r="AR50">
        <v>0.5</v>
      </c>
      <c r="AS50">
        <v>98.6</v>
      </c>
      <c r="AT50">
        <v>1.4</v>
      </c>
      <c r="AU50">
        <v>99.5</v>
      </c>
      <c r="AV50">
        <v>0.5</v>
      </c>
      <c r="AW50">
        <v>6</v>
      </c>
      <c r="AX50">
        <v>4.8</v>
      </c>
      <c r="AY50">
        <v>6.4</v>
      </c>
      <c r="AZ50">
        <v>12.4</v>
      </c>
      <c r="BA50">
        <v>8</v>
      </c>
      <c r="BC50">
        <v>7</v>
      </c>
      <c r="BD50">
        <v>11.2</v>
      </c>
      <c r="BE50">
        <v>42.1</v>
      </c>
      <c r="BF50">
        <v>19.399999999999999</v>
      </c>
      <c r="BG50" s="2">
        <v>78.463408458581213</v>
      </c>
      <c r="BH50" s="2">
        <v>71.252540504761953</v>
      </c>
      <c r="BI50" s="2">
        <v>21.536591541418783</v>
      </c>
      <c r="BJ50" s="2">
        <v>28.747459495238047</v>
      </c>
      <c r="BK50">
        <v>17.3</v>
      </c>
      <c r="BL50">
        <v>-20.100000000000001</v>
      </c>
      <c r="BM50">
        <v>-8.3000000000000007</v>
      </c>
      <c r="BN50">
        <v>0</v>
      </c>
      <c r="BO50">
        <v>3</v>
      </c>
      <c r="BP50">
        <v>1.7</v>
      </c>
      <c r="BQ50">
        <v>15.4</v>
      </c>
      <c r="BR50">
        <v>-13.25864779874213</v>
      </c>
      <c r="BS50">
        <v>27.29590659467442</v>
      </c>
      <c r="BT50">
        <v>10.945198592257428</v>
      </c>
      <c r="BU50">
        <v>-1.5296367112810654</v>
      </c>
      <c r="BV50">
        <v>44.460028050490877</v>
      </c>
      <c r="BW50">
        <v>25.916870415647928</v>
      </c>
      <c r="BX50">
        <v>23.510607381575127</v>
      </c>
      <c r="BY50">
        <v>28.451031676838131</v>
      </c>
      <c r="BZ50">
        <v>1.5</v>
      </c>
      <c r="CA50">
        <v>25.6</v>
      </c>
      <c r="CB50">
        <v>48.3</v>
      </c>
      <c r="CC50">
        <v>19.3</v>
      </c>
      <c r="CD50">
        <v>6.8</v>
      </c>
      <c r="CE50">
        <v>82.6</v>
      </c>
      <c r="CF50">
        <v>3</v>
      </c>
      <c r="CG50">
        <v>2.9</v>
      </c>
      <c r="CH50">
        <v>5.5</v>
      </c>
      <c r="CI50">
        <v>1</v>
      </c>
      <c r="CJ50">
        <v>73.900000000000006</v>
      </c>
      <c r="CK50">
        <v>22.7</v>
      </c>
      <c r="CL50">
        <v>75.8</v>
      </c>
      <c r="CM50">
        <v>23.7</v>
      </c>
      <c r="CN50">
        <v>0</v>
      </c>
      <c r="CO50">
        <v>0</v>
      </c>
      <c r="CP50">
        <v>0.5</v>
      </c>
      <c r="CQ50">
        <v>0</v>
      </c>
      <c r="CR50">
        <v>5.8</v>
      </c>
      <c r="CS50">
        <v>12.1</v>
      </c>
      <c r="CT50">
        <v>82.1</v>
      </c>
      <c r="CU50">
        <v>25.1</v>
      </c>
      <c r="CV50">
        <v>26.6</v>
      </c>
      <c r="CW50">
        <v>26.1</v>
      </c>
      <c r="CX50">
        <v>22.2</v>
      </c>
      <c r="CY50">
        <v>74.400000000000006</v>
      </c>
      <c r="CZ50">
        <v>25.6</v>
      </c>
      <c r="DA50">
        <v>78.3</v>
      </c>
      <c r="DB50">
        <v>21.7</v>
      </c>
      <c r="DC50" t="s">
        <v>109</v>
      </c>
      <c r="DD50" t="s">
        <v>109</v>
      </c>
      <c r="DE50" t="s">
        <v>109</v>
      </c>
      <c r="DF50" t="s">
        <v>109</v>
      </c>
      <c r="DG50" t="s">
        <v>109</v>
      </c>
      <c r="DH50" t="s">
        <v>109</v>
      </c>
      <c r="DI50" t="s">
        <v>109</v>
      </c>
      <c r="DJ50" t="s">
        <v>109</v>
      </c>
      <c r="DK50" t="s">
        <v>109</v>
      </c>
      <c r="DL50" t="s">
        <v>109</v>
      </c>
      <c r="DM50" t="s">
        <v>109</v>
      </c>
      <c r="DN50" t="s">
        <v>109</v>
      </c>
      <c r="DO50" t="s">
        <v>109</v>
      </c>
      <c r="DP50" t="s">
        <v>109</v>
      </c>
      <c r="DQ50" t="s">
        <v>109</v>
      </c>
      <c r="DR50" t="s">
        <v>109</v>
      </c>
      <c r="DS50" t="s">
        <v>109</v>
      </c>
      <c r="DT50" t="s">
        <v>109</v>
      </c>
      <c r="DU50" t="s">
        <v>109</v>
      </c>
      <c r="DV50" t="s">
        <v>109</v>
      </c>
      <c r="DW50" t="s">
        <v>109</v>
      </c>
      <c r="DX50" t="s">
        <v>109</v>
      </c>
      <c r="DY50" t="s">
        <v>109</v>
      </c>
      <c r="DZ50" t="s">
        <v>109</v>
      </c>
      <c r="EA50" t="s">
        <v>109</v>
      </c>
      <c r="EB50" t="s">
        <v>109</v>
      </c>
      <c r="EC50" t="s">
        <v>109</v>
      </c>
      <c r="ED50" t="s">
        <v>109</v>
      </c>
      <c r="EE50" t="s">
        <v>109</v>
      </c>
      <c r="EF50" t="s">
        <v>109</v>
      </c>
      <c r="EG50" t="s">
        <v>109</v>
      </c>
      <c r="EH50" t="s">
        <v>109</v>
      </c>
      <c r="EI50" s="1">
        <v>7822.451590432891</v>
      </c>
      <c r="EK50" t="s">
        <v>109</v>
      </c>
      <c r="EL50">
        <v>15.9</v>
      </c>
      <c r="EM50" t="s">
        <v>109</v>
      </c>
      <c r="EN50" t="s">
        <v>109</v>
      </c>
      <c r="EO50" t="s">
        <v>109</v>
      </c>
      <c r="EP50" t="s">
        <v>109</v>
      </c>
      <c r="EQ50">
        <f>VLOOKUP($D50,CADRE,16,0)</f>
        <v>170510</v>
      </c>
      <c r="ER50">
        <f>VLOOKUP($D50,CADRE,17,0)</f>
        <v>51387</v>
      </c>
      <c r="ES50">
        <f>VLOOKUP($D50,CADRE,18,0)</f>
        <v>9343</v>
      </c>
      <c r="ET50">
        <f>VLOOKUP($D50,CADRE,19,0)</f>
        <v>2336</v>
      </c>
      <c r="EU50">
        <f>VLOOKUP($D50,CADRE,20,0)</f>
        <v>0</v>
      </c>
      <c r="EV50">
        <f>VLOOKUP($D50,CADRE,21,0)</f>
        <v>11679</v>
      </c>
      <c r="EW50" t="str">
        <f>VLOOKUP($D50,CADRE,2,0)</f>
        <v>Chad</v>
      </c>
    </row>
    <row r="51" spans="1:153" x14ac:dyDescent="0.25">
      <c r="A51" t="s">
        <v>177</v>
      </c>
      <c r="B51" t="s">
        <v>179</v>
      </c>
      <c r="C51" s="6">
        <v>95171</v>
      </c>
      <c r="D51" s="4" t="s">
        <v>250</v>
      </c>
      <c r="E51">
        <v>15.5</v>
      </c>
      <c r="F51">
        <v>14.5</v>
      </c>
      <c r="G51">
        <v>70</v>
      </c>
      <c r="H51">
        <v>3</v>
      </c>
      <c r="I51">
        <f t="shared" si="0"/>
        <v>84.1</v>
      </c>
      <c r="J51">
        <v>13.5</v>
      </c>
      <c r="K51">
        <v>1.4</v>
      </c>
      <c r="L51">
        <v>1</v>
      </c>
      <c r="M51">
        <v>0</v>
      </c>
      <c r="N51">
        <v>1</v>
      </c>
      <c r="O51">
        <v>90.8</v>
      </c>
      <c r="P51">
        <v>3.4</v>
      </c>
      <c r="Q51">
        <v>5.8</v>
      </c>
      <c r="R51">
        <v>0</v>
      </c>
      <c r="S51">
        <v>0</v>
      </c>
      <c r="T51">
        <v>1</v>
      </c>
      <c r="U51">
        <v>94.7</v>
      </c>
      <c r="V51">
        <v>5.3</v>
      </c>
      <c r="W51">
        <v>0</v>
      </c>
      <c r="X51">
        <v>0</v>
      </c>
      <c r="Y51">
        <v>1</v>
      </c>
      <c r="Z51">
        <v>93.7</v>
      </c>
      <c r="AA51">
        <v>6.3</v>
      </c>
      <c r="AB51">
        <v>0</v>
      </c>
      <c r="AC51">
        <v>1</v>
      </c>
      <c r="AD51">
        <v>2.9</v>
      </c>
      <c r="AE51">
        <v>97.1</v>
      </c>
      <c r="AF51">
        <v>0</v>
      </c>
      <c r="AG51">
        <v>0</v>
      </c>
      <c r="AH51">
        <v>0</v>
      </c>
      <c r="AI51">
        <v>0</v>
      </c>
      <c r="AJ51">
        <v>100</v>
      </c>
      <c r="AK51">
        <v>21.3</v>
      </c>
      <c r="AL51">
        <v>51.2</v>
      </c>
      <c r="AM51">
        <v>27.5</v>
      </c>
      <c r="AN51">
        <v>43</v>
      </c>
      <c r="AO51">
        <v>74.400000000000006</v>
      </c>
      <c r="AP51">
        <v>0</v>
      </c>
      <c r="AQ51">
        <v>25.6</v>
      </c>
      <c r="AR51">
        <v>0</v>
      </c>
      <c r="AS51">
        <v>98.1</v>
      </c>
      <c r="AT51">
        <v>1.9</v>
      </c>
      <c r="AU51">
        <v>100</v>
      </c>
      <c r="AV51">
        <v>0</v>
      </c>
      <c r="AW51">
        <v>6</v>
      </c>
      <c r="AX51">
        <v>4.8</v>
      </c>
      <c r="AY51">
        <v>6.4</v>
      </c>
      <c r="AZ51">
        <v>12.4</v>
      </c>
      <c r="BA51">
        <v>8</v>
      </c>
      <c r="BC51">
        <v>7</v>
      </c>
      <c r="BD51">
        <v>11.2</v>
      </c>
      <c r="BE51">
        <v>42.1</v>
      </c>
      <c r="BF51">
        <v>19.399999999999999</v>
      </c>
      <c r="BG51" s="2">
        <v>64.553623316212025</v>
      </c>
      <c r="BH51" s="2">
        <v>63.854193943284088</v>
      </c>
      <c r="BI51" s="2">
        <v>35.446376683787975</v>
      </c>
      <c r="BJ51" s="2">
        <v>36.145806056715827</v>
      </c>
      <c r="BK51">
        <v>-9.6999999999999993</v>
      </c>
      <c r="BL51">
        <v>0</v>
      </c>
      <c r="BM51">
        <v>0</v>
      </c>
      <c r="BN51">
        <v>-12</v>
      </c>
      <c r="BO51">
        <v>-4.4000000000000004</v>
      </c>
      <c r="BP51">
        <v>38.1</v>
      </c>
      <c r="BQ51">
        <v>47.5</v>
      </c>
      <c r="BR51">
        <v>53.050974512743615</v>
      </c>
      <c r="BS51">
        <v>0</v>
      </c>
      <c r="BT51">
        <v>0</v>
      </c>
      <c r="BU51">
        <v>63.30586080586081</v>
      </c>
      <c r="BV51">
        <v>0</v>
      </c>
      <c r="BW51">
        <v>0</v>
      </c>
      <c r="BX51">
        <v>0</v>
      </c>
      <c r="BY51">
        <v>0</v>
      </c>
      <c r="BZ51">
        <v>1.6</v>
      </c>
      <c r="CA51">
        <v>38.6</v>
      </c>
      <c r="CB51">
        <v>41.1</v>
      </c>
      <c r="CC51">
        <v>15.5</v>
      </c>
      <c r="CD51">
        <v>4.8</v>
      </c>
      <c r="CE51">
        <v>52.1</v>
      </c>
      <c r="CF51">
        <v>3.1</v>
      </c>
      <c r="CG51">
        <v>2.9</v>
      </c>
      <c r="CH51">
        <v>4.9000000000000004</v>
      </c>
      <c r="CI51">
        <v>0.5</v>
      </c>
      <c r="CJ51">
        <v>97.6</v>
      </c>
      <c r="CK51">
        <v>1.9</v>
      </c>
      <c r="CL51">
        <v>73.400000000000006</v>
      </c>
      <c r="CM51">
        <v>26.1</v>
      </c>
      <c r="CN51">
        <v>0</v>
      </c>
      <c r="CO51">
        <v>0</v>
      </c>
      <c r="CP51">
        <v>0.5</v>
      </c>
      <c r="CQ51">
        <v>0</v>
      </c>
      <c r="CR51">
        <v>0</v>
      </c>
      <c r="CS51">
        <v>2.4</v>
      </c>
      <c r="CT51">
        <v>97.6</v>
      </c>
      <c r="CU51">
        <v>15.5</v>
      </c>
      <c r="CV51">
        <v>25.6</v>
      </c>
      <c r="CW51">
        <v>26.6</v>
      </c>
      <c r="CX51">
        <v>32.4</v>
      </c>
      <c r="CY51">
        <v>61.4</v>
      </c>
      <c r="CZ51">
        <v>38.6</v>
      </c>
      <c r="DA51">
        <v>75.400000000000006</v>
      </c>
      <c r="DB51">
        <v>24.6</v>
      </c>
      <c r="DC51" t="s">
        <v>109</v>
      </c>
      <c r="DD51" t="s">
        <v>109</v>
      </c>
      <c r="DE51" t="s">
        <v>109</v>
      </c>
      <c r="DF51" t="s">
        <v>109</v>
      </c>
      <c r="DG51" t="s">
        <v>109</v>
      </c>
      <c r="DH51" t="s">
        <v>109</v>
      </c>
      <c r="DI51" t="s">
        <v>109</v>
      </c>
      <c r="DJ51" t="s">
        <v>109</v>
      </c>
      <c r="DK51" t="s">
        <v>109</v>
      </c>
      <c r="DL51" t="s">
        <v>109</v>
      </c>
      <c r="DM51" t="s">
        <v>109</v>
      </c>
      <c r="DN51" t="s">
        <v>109</v>
      </c>
      <c r="DO51" t="s">
        <v>109</v>
      </c>
      <c r="DP51" t="s">
        <v>109</v>
      </c>
      <c r="DQ51" t="s">
        <v>109</v>
      </c>
      <c r="DR51" t="s">
        <v>109</v>
      </c>
      <c r="DS51" t="s">
        <v>109</v>
      </c>
      <c r="DT51" t="s">
        <v>109</v>
      </c>
      <c r="DU51" t="s">
        <v>109</v>
      </c>
      <c r="DV51" t="s">
        <v>109</v>
      </c>
      <c r="DW51" t="s">
        <v>109</v>
      </c>
      <c r="DX51" t="s">
        <v>109</v>
      </c>
      <c r="DY51" t="s">
        <v>109</v>
      </c>
      <c r="DZ51" t="s">
        <v>109</v>
      </c>
      <c r="EA51" t="s">
        <v>109</v>
      </c>
      <c r="EB51" t="s">
        <v>109</v>
      </c>
      <c r="EC51" t="s">
        <v>109</v>
      </c>
      <c r="ED51" t="s">
        <v>109</v>
      </c>
      <c r="EE51" t="s">
        <v>109</v>
      </c>
      <c r="EF51" t="s">
        <v>109</v>
      </c>
      <c r="EG51" t="s">
        <v>109</v>
      </c>
      <c r="EH51" t="s">
        <v>109</v>
      </c>
      <c r="EI51" s="1">
        <v>7822.451590432891</v>
      </c>
      <c r="EK51" t="s">
        <v>109</v>
      </c>
      <c r="EL51">
        <v>15.9</v>
      </c>
      <c r="EM51" t="s">
        <v>109</v>
      </c>
      <c r="EN51" t="s">
        <v>109</v>
      </c>
      <c r="EO51" t="s">
        <v>109</v>
      </c>
      <c r="EP51" t="s">
        <v>109</v>
      </c>
      <c r="EQ51">
        <f>VLOOKUP($D51,CADRE,16,0)</f>
        <v>69475</v>
      </c>
      <c r="ER51">
        <f>VLOOKUP($D51,CADRE,17,0)</f>
        <v>19034</v>
      </c>
      <c r="ES51">
        <f>VLOOKUP($D51,CADRE,18,0)</f>
        <v>5710</v>
      </c>
      <c r="ET51">
        <f>VLOOKUP($D51,CADRE,19,0)</f>
        <v>952</v>
      </c>
      <c r="EU51">
        <f>VLOOKUP($D51,CADRE,20,0)</f>
        <v>0</v>
      </c>
      <c r="EV51">
        <f>VLOOKUP($D51,CADRE,21,0)</f>
        <v>6662</v>
      </c>
      <c r="EW51" t="str">
        <f>VLOOKUP($D51,CADRE,2,0)</f>
        <v>Chad</v>
      </c>
    </row>
    <row r="52" spans="1:153" x14ac:dyDescent="0.25">
      <c r="A52" t="s">
        <v>177</v>
      </c>
      <c r="B52" t="s">
        <v>180</v>
      </c>
      <c r="C52" s="6">
        <v>81540</v>
      </c>
      <c r="D52" s="5" t="s">
        <v>251</v>
      </c>
      <c r="E52">
        <v>1.4</v>
      </c>
      <c r="F52">
        <v>11.4</v>
      </c>
      <c r="G52">
        <v>87.2</v>
      </c>
      <c r="H52">
        <v>1</v>
      </c>
      <c r="I52">
        <f t="shared" si="0"/>
        <v>95.899999999999991</v>
      </c>
      <c r="J52">
        <v>3.2</v>
      </c>
      <c r="K52">
        <v>0.9</v>
      </c>
      <c r="L52">
        <v>0</v>
      </c>
      <c r="M52">
        <v>0</v>
      </c>
      <c r="N52">
        <v>1</v>
      </c>
      <c r="O52">
        <v>11</v>
      </c>
      <c r="P52">
        <v>38.4</v>
      </c>
      <c r="Q52">
        <v>48.4</v>
      </c>
      <c r="R52">
        <v>1.8</v>
      </c>
      <c r="S52">
        <v>0.5</v>
      </c>
      <c r="T52">
        <v>3</v>
      </c>
      <c r="U52">
        <v>90.9</v>
      </c>
      <c r="V52">
        <v>5.9</v>
      </c>
      <c r="W52">
        <v>2.2999999999999998</v>
      </c>
      <c r="X52">
        <v>0.9</v>
      </c>
      <c r="Y52">
        <v>1</v>
      </c>
      <c r="Z52">
        <v>4.0999999999999996</v>
      </c>
      <c r="AA52">
        <v>95.4</v>
      </c>
      <c r="AB52">
        <v>0.5</v>
      </c>
      <c r="AC52">
        <v>2</v>
      </c>
      <c r="AD52">
        <v>34.700000000000003</v>
      </c>
      <c r="AE52">
        <v>65.3</v>
      </c>
      <c r="AF52">
        <v>0.5</v>
      </c>
      <c r="AG52">
        <v>1.8</v>
      </c>
      <c r="AH52">
        <v>5</v>
      </c>
      <c r="AI52">
        <v>0</v>
      </c>
      <c r="AJ52">
        <v>92.7</v>
      </c>
      <c r="AK52">
        <v>35.6</v>
      </c>
      <c r="AL52">
        <v>47.9</v>
      </c>
      <c r="AM52">
        <v>16.399999999999999</v>
      </c>
      <c r="AN52">
        <v>33.799999999999997</v>
      </c>
      <c r="AO52">
        <v>47</v>
      </c>
      <c r="AP52">
        <v>0.9</v>
      </c>
      <c r="AQ52">
        <v>49.8</v>
      </c>
      <c r="AR52">
        <v>2.2999999999999998</v>
      </c>
      <c r="AS52">
        <v>94.5</v>
      </c>
      <c r="AT52">
        <v>5.5</v>
      </c>
      <c r="AU52">
        <v>97.7</v>
      </c>
      <c r="AV52">
        <v>2.2999999999999998</v>
      </c>
      <c r="AW52">
        <v>6</v>
      </c>
      <c r="AX52">
        <v>4.8</v>
      </c>
      <c r="AY52">
        <v>6.4</v>
      </c>
      <c r="AZ52">
        <v>12.4</v>
      </c>
      <c r="BA52">
        <v>8</v>
      </c>
      <c r="BC52">
        <v>7</v>
      </c>
      <c r="BD52">
        <v>11.2</v>
      </c>
      <c r="BE52">
        <v>42.1</v>
      </c>
      <c r="BF52">
        <v>19.399999999999999</v>
      </c>
      <c r="BG52" s="2">
        <v>87.507632207456865</v>
      </c>
      <c r="BH52" s="2">
        <v>83.701174281571738</v>
      </c>
      <c r="BI52" s="2">
        <v>12.492367792543094</v>
      </c>
      <c r="BJ52" s="2">
        <v>16.298825718428304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1.7</v>
      </c>
      <c r="CA52">
        <v>23.7</v>
      </c>
      <c r="CB52">
        <v>46.1</v>
      </c>
      <c r="CC52">
        <v>22.4</v>
      </c>
      <c r="CD52">
        <v>7.8</v>
      </c>
      <c r="CE52">
        <v>92.7</v>
      </c>
      <c r="CF52">
        <v>3</v>
      </c>
      <c r="CG52">
        <v>2.2000000000000002</v>
      </c>
      <c r="CH52">
        <v>5.7</v>
      </c>
      <c r="CI52">
        <v>0.5</v>
      </c>
      <c r="CJ52">
        <v>78.5</v>
      </c>
      <c r="CK52">
        <v>19.2</v>
      </c>
      <c r="CL52">
        <v>99.5</v>
      </c>
      <c r="CM52">
        <v>0</v>
      </c>
      <c r="CN52">
        <v>0</v>
      </c>
      <c r="CO52">
        <v>0</v>
      </c>
      <c r="CP52">
        <v>0.5</v>
      </c>
      <c r="CQ52">
        <v>0</v>
      </c>
      <c r="CR52">
        <v>37.9</v>
      </c>
      <c r="CS52">
        <v>8.6999999999999993</v>
      </c>
      <c r="CT52">
        <v>53.4</v>
      </c>
      <c r="CU52">
        <v>12.3</v>
      </c>
      <c r="CV52">
        <v>40.200000000000003</v>
      </c>
      <c r="CW52">
        <v>27.4</v>
      </c>
      <c r="CX52">
        <v>20.100000000000001</v>
      </c>
      <c r="CY52">
        <v>76.3</v>
      </c>
      <c r="CZ52">
        <v>23.7</v>
      </c>
      <c r="DA52">
        <v>78.100000000000009</v>
      </c>
      <c r="DB52">
        <v>21.9</v>
      </c>
      <c r="DC52" t="s">
        <v>109</v>
      </c>
      <c r="DD52" t="s">
        <v>109</v>
      </c>
      <c r="DE52" t="s">
        <v>109</v>
      </c>
      <c r="DF52" t="s">
        <v>109</v>
      </c>
      <c r="DG52" t="s">
        <v>109</v>
      </c>
      <c r="DH52" t="s">
        <v>109</v>
      </c>
      <c r="DI52" t="s">
        <v>109</v>
      </c>
      <c r="DJ52" t="s">
        <v>109</v>
      </c>
      <c r="DK52" t="s">
        <v>109</v>
      </c>
      <c r="DL52" t="s">
        <v>109</v>
      </c>
      <c r="DM52" t="s">
        <v>109</v>
      </c>
      <c r="DN52" t="s">
        <v>109</v>
      </c>
      <c r="DO52" t="s">
        <v>109</v>
      </c>
      <c r="DP52" t="s">
        <v>109</v>
      </c>
      <c r="DQ52" t="s">
        <v>109</v>
      </c>
      <c r="DR52" t="s">
        <v>109</v>
      </c>
      <c r="DS52" t="s">
        <v>109</v>
      </c>
      <c r="DT52" t="s">
        <v>109</v>
      </c>
      <c r="DU52" t="s">
        <v>109</v>
      </c>
      <c r="DV52" t="s">
        <v>109</v>
      </c>
      <c r="DW52" t="s">
        <v>109</v>
      </c>
      <c r="DX52" t="s">
        <v>109</v>
      </c>
      <c r="DY52" t="s">
        <v>109</v>
      </c>
      <c r="DZ52" t="s">
        <v>109</v>
      </c>
      <c r="EA52" t="s">
        <v>109</v>
      </c>
      <c r="EB52" t="s">
        <v>109</v>
      </c>
      <c r="EC52" t="s">
        <v>109</v>
      </c>
      <c r="ED52" t="s">
        <v>109</v>
      </c>
      <c r="EE52" t="s">
        <v>109</v>
      </c>
      <c r="EF52" t="s">
        <v>109</v>
      </c>
      <c r="EG52" t="s">
        <v>109</v>
      </c>
      <c r="EH52" t="s">
        <v>109</v>
      </c>
      <c r="EI52" s="1">
        <v>7824.45159043289</v>
      </c>
      <c r="EK52" t="s">
        <v>109</v>
      </c>
      <c r="EL52">
        <v>15.9</v>
      </c>
      <c r="EM52" t="s">
        <v>109</v>
      </c>
      <c r="EN52" t="s">
        <v>109</v>
      </c>
      <c r="EO52" t="s">
        <v>109</v>
      </c>
      <c r="EP52" t="s">
        <v>109</v>
      </c>
      <c r="EQ52">
        <f>VLOOKUP($D52,CADRE,16,0)</f>
        <v>50555</v>
      </c>
      <c r="ER52">
        <f>VLOOKUP($D52,CADRE,17,0)</f>
        <v>22831</v>
      </c>
      <c r="ES52">
        <f>VLOOKUP($D52,CADRE,18,0)</f>
        <v>6523</v>
      </c>
      <c r="ET52">
        <f>VLOOKUP($D52,CADRE,19,0)</f>
        <v>1631</v>
      </c>
      <c r="EU52">
        <f>VLOOKUP($D52,CADRE,20,0)</f>
        <v>0</v>
      </c>
      <c r="EV52">
        <f>VLOOKUP($D52,CADRE,21,0)</f>
        <v>8154</v>
      </c>
      <c r="EW52" t="str">
        <f>VLOOKUP($D52,CADRE,2,0)</f>
        <v>Chad</v>
      </c>
    </row>
    <row r="53" spans="1:153" x14ac:dyDescent="0.25">
      <c r="A53" t="s">
        <v>184</v>
      </c>
      <c r="B53" t="s">
        <v>185</v>
      </c>
      <c r="C53" s="6">
        <v>374680</v>
      </c>
      <c r="D53" s="4" t="s">
        <v>254</v>
      </c>
      <c r="E53">
        <v>0</v>
      </c>
      <c r="F53">
        <v>4.9000000000000004</v>
      </c>
      <c r="G53">
        <v>95.1</v>
      </c>
      <c r="H53">
        <v>1</v>
      </c>
      <c r="I53">
        <f t="shared" si="0"/>
        <v>98.5</v>
      </c>
      <c r="J53">
        <v>0</v>
      </c>
      <c r="K53">
        <v>0.5</v>
      </c>
      <c r="L53">
        <v>0.5</v>
      </c>
      <c r="M53">
        <v>0.5</v>
      </c>
      <c r="N53">
        <v>1</v>
      </c>
      <c r="O53">
        <v>88.7</v>
      </c>
      <c r="P53">
        <v>3.4</v>
      </c>
      <c r="Q53">
        <v>6.9</v>
      </c>
      <c r="R53">
        <v>0.5</v>
      </c>
      <c r="S53">
        <v>0.5</v>
      </c>
      <c r="T53">
        <v>1</v>
      </c>
      <c r="U53">
        <v>79.400000000000006</v>
      </c>
      <c r="V53">
        <v>20.6</v>
      </c>
      <c r="W53">
        <v>0</v>
      </c>
      <c r="X53">
        <v>0</v>
      </c>
      <c r="Y53">
        <v>2</v>
      </c>
      <c r="Z53">
        <v>22.5</v>
      </c>
      <c r="AA53">
        <v>68.599999999999994</v>
      </c>
      <c r="AB53">
        <v>8.8000000000000007</v>
      </c>
      <c r="AC53">
        <v>2</v>
      </c>
      <c r="AD53">
        <v>32.799999999999997</v>
      </c>
      <c r="AE53">
        <v>67.2</v>
      </c>
      <c r="AF53">
        <v>1.5</v>
      </c>
      <c r="AG53">
        <v>6.9</v>
      </c>
      <c r="AH53">
        <v>6.9</v>
      </c>
      <c r="AI53">
        <v>0.5</v>
      </c>
      <c r="AJ53">
        <v>84.3</v>
      </c>
      <c r="AK53">
        <v>46.6</v>
      </c>
      <c r="AL53">
        <v>13.7</v>
      </c>
      <c r="AM53">
        <v>39.700000000000003</v>
      </c>
      <c r="AN53">
        <v>50</v>
      </c>
      <c r="AO53">
        <v>25</v>
      </c>
      <c r="AP53">
        <v>0.5</v>
      </c>
      <c r="AQ53">
        <v>64.2</v>
      </c>
      <c r="AR53">
        <v>10.3</v>
      </c>
      <c r="AS53">
        <v>95.1</v>
      </c>
      <c r="AT53">
        <v>4.9000000000000004</v>
      </c>
      <c r="AU53">
        <v>92.6</v>
      </c>
      <c r="AV53">
        <v>7.4</v>
      </c>
      <c r="AW53">
        <v>9.1</v>
      </c>
      <c r="AX53">
        <v>3.4</v>
      </c>
      <c r="AY53">
        <v>21.1</v>
      </c>
      <c r="AZ53">
        <v>17.8</v>
      </c>
      <c r="BA53">
        <v>6.4</v>
      </c>
      <c r="BC53">
        <v>8.1</v>
      </c>
      <c r="BD53">
        <v>13.9</v>
      </c>
      <c r="BE53">
        <v>21</v>
      </c>
      <c r="BF53">
        <v>8.8000000000000007</v>
      </c>
      <c r="BG53" s="2">
        <v>55.585020154427525</v>
      </c>
      <c r="BH53" s="2">
        <v>51.853442522556776</v>
      </c>
      <c r="BI53" s="2">
        <v>44.414979845572482</v>
      </c>
      <c r="BJ53" s="2">
        <v>48.146557477443224</v>
      </c>
      <c r="BK53">
        <v>0.2</v>
      </c>
      <c r="BL53">
        <v>-32.200000000000003</v>
      </c>
      <c r="BM53">
        <v>-24.2</v>
      </c>
      <c r="BN53">
        <v>-15.8</v>
      </c>
      <c r="BO53">
        <v>46.6</v>
      </c>
      <c r="BP53">
        <v>14.8</v>
      </c>
      <c r="BQ53">
        <v>22</v>
      </c>
      <c r="BR53">
        <v>14.53686696405142</v>
      </c>
      <c r="BS53">
        <v>69.211031529203282</v>
      </c>
      <c r="BT53">
        <v>51.418542225893042</v>
      </c>
      <c r="BU53">
        <v>21.820030826434458</v>
      </c>
      <c r="BV53">
        <v>79.838142153413102</v>
      </c>
      <c r="BW53">
        <v>60.795746510481671</v>
      </c>
      <c r="BX53">
        <v>25.391849529780561</v>
      </c>
      <c r="BY53">
        <v>115.51724137931035</v>
      </c>
      <c r="BZ53">
        <v>2.2999999999999998</v>
      </c>
      <c r="CA53">
        <v>20.100000000000001</v>
      </c>
      <c r="CB53">
        <v>23</v>
      </c>
      <c r="CC53">
        <v>33.299999999999997</v>
      </c>
      <c r="CD53">
        <v>23.5</v>
      </c>
      <c r="CE53">
        <v>55.3</v>
      </c>
      <c r="CF53">
        <v>2.7</v>
      </c>
      <c r="CG53">
        <v>2.1</v>
      </c>
      <c r="CH53">
        <v>6.5</v>
      </c>
      <c r="CI53">
        <v>0</v>
      </c>
      <c r="CJ53">
        <v>80.900000000000006</v>
      </c>
      <c r="CK53">
        <v>19.600000000000001</v>
      </c>
      <c r="CL53">
        <v>99</v>
      </c>
      <c r="CM53">
        <v>0.5</v>
      </c>
      <c r="CN53">
        <v>0</v>
      </c>
      <c r="CO53">
        <v>0</v>
      </c>
      <c r="CP53">
        <v>0.5</v>
      </c>
      <c r="CQ53">
        <v>0</v>
      </c>
      <c r="CR53">
        <v>0.5</v>
      </c>
      <c r="CS53">
        <v>3.4</v>
      </c>
      <c r="CT53">
        <v>96.1</v>
      </c>
      <c r="CU53">
        <v>20.6</v>
      </c>
      <c r="CV53">
        <v>42.2</v>
      </c>
      <c r="CW53">
        <v>27</v>
      </c>
      <c r="CX53">
        <v>10.3</v>
      </c>
      <c r="CY53">
        <v>79.900000000000006</v>
      </c>
      <c r="CZ53">
        <v>20.100000000000001</v>
      </c>
      <c r="DA53">
        <v>78.900000000000006</v>
      </c>
      <c r="DB53">
        <v>21.099999999999998</v>
      </c>
      <c r="DC53" t="s">
        <v>109</v>
      </c>
      <c r="DD53" t="s">
        <v>109</v>
      </c>
      <c r="DE53" t="s">
        <v>109</v>
      </c>
      <c r="DF53" t="s">
        <v>109</v>
      </c>
      <c r="DG53" t="s">
        <v>109</v>
      </c>
      <c r="DH53" t="s">
        <v>109</v>
      </c>
      <c r="DI53" t="s">
        <v>109</v>
      </c>
      <c r="DJ53" t="s">
        <v>109</v>
      </c>
      <c r="DK53" t="s">
        <v>109</v>
      </c>
      <c r="DL53" t="s">
        <v>109</v>
      </c>
      <c r="DM53" t="s">
        <v>109</v>
      </c>
      <c r="DN53" t="s">
        <v>109</v>
      </c>
      <c r="DO53" t="s">
        <v>109</v>
      </c>
      <c r="DP53" t="s">
        <v>109</v>
      </c>
      <c r="DQ53" t="s">
        <v>109</v>
      </c>
      <c r="DR53" t="s">
        <v>109</v>
      </c>
      <c r="DS53" t="s">
        <v>109</v>
      </c>
      <c r="DT53" t="s">
        <v>109</v>
      </c>
      <c r="DU53" t="s">
        <v>109</v>
      </c>
      <c r="DV53" t="s">
        <v>109</v>
      </c>
      <c r="DW53" t="s">
        <v>109</v>
      </c>
      <c r="DX53" t="s">
        <v>109</v>
      </c>
      <c r="DY53" t="s">
        <v>109</v>
      </c>
      <c r="DZ53" t="s">
        <v>109</v>
      </c>
      <c r="EA53" t="s">
        <v>109</v>
      </c>
      <c r="EB53" t="s">
        <v>109</v>
      </c>
      <c r="EC53" t="s">
        <v>109</v>
      </c>
      <c r="ED53" t="s">
        <v>109</v>
      </c>
      <c r="EE53" t="s">
        <v>109</v>
      </c>
      <c r="EF53" t="s">
        <v>109</v>
      </c>
      <c r="EG53" t="s">
        <v>109</v>
      </c>
      <c r="EH53" t="s">
        <v>109</v>
      </c>
      <c r="EK53" t="s">
        <v>109</v>
      </c>
      <c r="EL53">
        <v>8.5</v>
      </c>
      <c r="EM53" t="s">
        <v>109</v>
      </c>
      <c r="EN53" t="s">
        <v>109</v>
      </c>
      <c r="EO53" t="s">
        <v>109</v>
      </c>
      <c r="EP53" t="s">
        <v>109</v>
      </c>
      <c r="EQ53">
        <f>VLOOKUP($D53,CADRE,16,0)</f>
        <v>288504</v>
      </c>
      <c r="ER53">
        <f>VLOOKUP($D53,CADRE,17,0)</f>
        <v>71189</v>
      </c>
      <c r="ES53">
        <f>VLOOKUP($D53,CADRE,18,0)</f>
        <v>14987</v>
      </c>
      <c r="ET53">
        <f>VLOOKUP($D53,CADRE,19,0)</f>
        <v>0</v>
      </c>
      <c r="EU53">
        <f>VLOOKUP($D53,CADRE,20,0)</f>
        <v>0</v>
      </c>
      <c r="EV53">
        <f>VLOOKUP($D53,CADRE,21,0)</f>
        <v>14987</v>
      </c>
      <c r="EW53" t="str">
        <f>VLOOKUP($D53,CADRE,2,0)</f>
        <v>Chad</v>
      </c>
    </row>
    <row r="54" spans="1:153" x14ac:dyDescent="0.25">
      <c r="A54" t="s">
        <v>184</v>
      </c>
      <c r="B54" t="s">
        <v>187</v>
      </c>
      <c r="C54" s="6">
        <v>469778</v>
      </c>
      <c r="D54" s="5" t="s">
        <v>255</v>
      </c>
      <c r="E54">
        <v>0</v>
      </c>
      <c r="F54">
        <v>21.3</v>
      </c>
      <c r="G54">
        <v>78.7</v>
      </c>
      <c r="H54">
        <v>1</v>
      </c>
      <c r="I54">
        <f t="shared" si="0"/>
        <v>87.499999999999986</v>
      </c>
      <c r="J54">
        <v>8.6999999999999993</v>
      </c>
      <c r="K54">
        <v>1.4</v>
      </c>
      <c r="L54">
        <v>0.5</v>
      </c>
      <c r="M54">
        <v>1.9</v>
      </c>
      <c r="N54">
        <v>1</v>
      </c>
      <c r="O54">
        <v>80.7</v>
      </c>
      <c r="P54">
        <v>3.9</v>
      </c>
      <c r="Q54">
        <v>15.5</v>
      </c>
      <c r="R54">
        <v>0</v>
      </c>
      <c r="S54">
        <v>0</v>
      </c>
      <c r="T54">
        <v>1</v>
      </c>
      <c r="U54">
        <v>61.8</v>
      </c>
      <c r="V54">
        <v>34.799999999999997</v>
      </c>
      <c r="W54">
        <v>2.9</v>
      </c>
      <c r="X54">
        <v>0.5</v>
      </c>
      <c r="Y54">
        <v>2</v>
      </c>
      <c r="Z54">
        <v>66.2</v>
      </c>
      <c r="AA54">
        <v>31.4</v>
      </c>
      <c r="AB54">
        <v>2.4</v>
      </c>
      <c r="AC54">
        <v>2</v>
      </c>
      <c r="AD54">
        <v>44</v>
      </c>
      <c r="AE54">
        <v>56</v>
      </c>
      <c r="AF54">
        <v>0</v>
      </c>
      <c r="AG54">
        <v>6.3</v>
      </c>
      <c r="AH54">
        <v>11.6</v>
      </c>
      <c r="AI54">
        <v>0.5</v>
      </c>
      <c r="AJ54">
        <v>81.599999999999994</v>
      </c>
      <c r="AK54">
        <v>57.5</v>
      </c>
      <c r="AL54">
        <v>8.6999999999999993</v>
      </c>
      <c r="AM54">
        <v>33.799999999999997</v>
      </c>
      <c r="AN54">
        <v>31.4</v>
      </c>
      <c r="AO54">
        <v>16.899999999999999</v>
      </c>
      <c r="AP54">
        <v>1.4</v>
      </c>
      <c r="AQ54">
        <v>66.7</v>
      </c>
      <c r="AR54">
        <v>15</v>
      </c>
      <c r="AS54">
        <v>87</v>
      </c>
      <c r="AT54">
        <v>13</v>
      </c>
      <c r="AU54">
        <v>96.1</v>
      </c>
      <c r="AV54">
        <v>3.9</v>
      </c>
      <c r="AW54">
        <v>9.1</v>
      </c>
      <c r="AX54">
        <v>3.4</v>
      </c>
      <c r="AY54">
        <v>21.1</v>
      </c>
      <c r="AZ54">
        <v>17.8</v>
      </c>
      <c r="BA54">
        <v>6.4</v>
      </c>
      <c r="BC54">
        <v>8.1</v>
      </c>
      <c r="BD54">
        <v>13.9</v>
      </c>
      <c r="BE54">
        <v>21</v>
      </c>
      <c r="BF54">
        <v>8.8000000000000007</v>
      </c>
      <c r="BG54" s="2">
        <v>60.057189939309289</v>
      </c>
      <c r="BH54" s="2">
        <v>48.619594899598631</v>
      </c>
      <c r="BI54" s="2">
        <v>39.942810060690718</v>
      </c>
      <c r="BJ54" s="2">
        <v>51.380405100401362</v>
      </c>
      <c r="BK54">
        <v>-13.6</v>
      </c>
      <c r="BL54">
        <v>-23.8</v>
      </c>
      <c r="BM54">
        <v>-11</v>
      </c>
      <c r="BN54">
        <v>2.8</v>
      </c>
      <c r="BO54">
        <v>31</v>
      </c>
      <c r="BP54">
        <v>35.4</v>
      </c>
      <c r="BQ54">
        <v>7.7</v>
      </c>
      <c r="BR54">
        <v>56.782549420586228</v>
      </c>
      <c r="BS54">
        <v>77.812137611132599</v>
      </c>
      <c r="BT54">
        <v>52.116402116402128</v>
      </c>
      <c r="BU54">
        <v>24.687553501112806</v>
      </c>
      <c r="BV54">
        <v>41.472416472416462</v>
      </c>
      <c r="BW54">
        <v>20.980066445182715</v>
      </c>
      <c r="BX54">
        <v>37.651821862348186</v>
      </c>
      <c r="BY54">
        <v>74.153846153846146</v>
      </c>
      <c r="BZ54">
        <v>2.2000000000000002</v>
      </c>
      <c r="CA54">
        <v>22.2</v>
      </c>
      <c r="CB54">
        <v>26.1</v>
      </c>
      <c r="CC54">
        <v>29</v>
      </c>
      <c r="CD54">
        <v>22.7</v>
      </c>
      <c r="CE54">
        <v>19.399999999999999</v>
      </c>
      <c r="CF54">
        <v>2.8</v>
      </c>
      <c r="CG54">
        <v>2.4</v>
      </c>
      <c r="CH54">
        <v>6.5</v>
      </c>
      <c r="CI54">
        <v>0.5</v>
      </c>
      <c r="CJ54">
        <v>89.4</v>
      </c>
      <c r="CK54">
        <v>6.3</v>
      </c>
      <c r="CL54">
        <v>92.8</v>
      </c>
      <c r="CM54">
        <v>0.5</v>
      </c>
      <c r="CN54">
        <v>0</v>
      </c>
      <c r="CO54">
        <v>0</v>
      </c>
      <c r="CP54">
        <v>0.5</v>
      </c>
      <c r="CQ54">
        <v>6.3</v>
      </c>
      <c r="CR54">
        <v>1.4</v>
      </c>
      <c r="CS54">
        <v>4.8</v>
      </c>
      <c r="CT54">
        <v>93.7</v>
      </c>
      <c r="CU54">
        <v>37.200000000000003</v>
      </c>
      <c r="CV54">
        <v>37.200000000000003</v>
      </c>
      <c r="CW54">
        <v>20.3</v>
      </c>
      <c r="CX54">
        <v>5.3</v>
      </c>
      <c r="CY54">
        <v>77.8</v>
      </c>
      <c r="CZ54">
        <v>22.2</v>
      </c>
      <c r="DA54">
        <v>75.400000000000006</v>
      </c>
      <c r="DB54">
        <v>24.6</v>
      </c>
      <c r="DC54" t="s">
        <v>109</v>
      </c>
      <c r="DD54" t="s">
        <v>109</v>
      </c>
      <c r="DE54" t="s">
        <v>109</v>
      </c>
      <c r="DF54" t="s">
        <v>109</v>
      </c>
      <c r="DG54" t="s">
        <v>109</v>
      </c>
      <c r="DH54" t="s">
        <v>109</v>
      </c>
      <c r="DI54" t="s">
        <v>109</v>
      </c>
      <c r="DJ54" t="s">
        <v>109</v>
      </c>
      <c r="DK54" t="s">
        <v>109</v>
      </c>
      <c r="DL54" t="s">
        <v>109</v>
      </c>
      <c r="DM54" t="s">
        <v>109</v>
      </c>
      <c r="DN54" t="s">
        <v>109</v>
      </c>
      <c r="DO54" t="s">
        <v>109</v>
      </c>
      <c r="DP54" t="s">
        <v>109</v>
      </c>
      <c r="DQ54" t="s">
        <v>109</v>
      </c>
      <c r="DR54" t="s">
        <v>109</v>
      </c>
      <c r="DS54" t="s">
        <v>109</v>
      </c>
      <c r="DT54" t="s">
        <v>109</v>
      </c>
      <c r="DU54" t="s">
        <v>109</v>
      </c>
      <c r="DV54" t="s">
        <v>109</v>
      </c>
      <c r="DW54" t="s">
        <v>109</v>
      </c>
      <c r="DX54" t="s">
        <v>109</v>
      </c>
      <c r="DY54" t="s">
        <v>109</v>
      </c>
      <c r="DZ54" t="s">
        <v>109</v>
      </c>
      <c r="EA54" t="s">
        <v>109</v>
      </c>
      <c r="EB54" t="s">
        <v>109</v>
      </c>
      <c r="EC54" t="s">
        <v>109</v>
      </c>
      <c r="ED54" t="s">
        <v>109</v>
      </c>
      <c r="EE54" t="s">
        <v>109</v>
      </c>
      <c r="EF54" t="s">
        <v>109</v>
      </c>
      <c r="EG54" t="s">
        <v>109</v>
      </c>
      <c r="EH54" t="s">
        <v>109</v>
      </c>
      <c r="EI54" s="1">
        <v>2003.3515022357769</v>
      </c>
      <c r="EK54" t="s">
        <v>109</v>
      </c>
      <c r="EL54">
        <v>8.5</v>
      </c>
      <c r="EM54" t="s">
        <v>109</v>
      </c>
      <c r="EN54" t="s">
        <v>109</v>
      </c>
      <c r="EO54" t="s">
        <v>109</v>
      </c>
      <c r="EP54" t="s">
        <v>109</v>
      </c>
      <c r="EQ54">
        <f>VLOOKUP($D54,CADRE,16,0)</f>
        <v>385218</v>
      </c>
      <c r="ER54">
        <f>VLOOKUP($D54,CADRE,17,0)</f>
        <v>70467</v>
      </c>
      <c r="ES54">
        <f>VLOOKUP($D54,CADRE,18,0)</f>
        <v>14093</v>
      </c>
      <c r="ET54">
        <f>VLOOKUP($D54,CADRE,19,0)</f>
        <v>0</v>
      </c>
      <c r="EU54">
        <f>VLOOKUP($D54,CADRE,20,0)</f>
        <v>0</v>
      </c>
      <c r="EV54">
        <f>VLOOKUP($D54,CADRE,21,0)</f>
        <v>14093</v>
      </c>
      <c r="EW54" t="str">
        <f>VLOOKUP($D54,CADRE,2,0)</f>
        <v>Chad</v>
      </c>
    </row>
    <row r="55" spans="1:153" x14ac:dyDescent="0.25">
      <c r="A55" t="s">
        <v>184</v>
      </c>
      <c r="B55" t="s">
        <v>186</v>
      </c>
      <c r="C55" s="6">
        <v>129497</v>
      </c>
      <c r="D55" s="5" t="s">
        <v>256</v>
      </c>
      <c r="E55">
        <v>0</v>
      </c>
      <c r="F55">
        <v>3</v>
      </c>
      <c r="G55">
        <v>97</v>
      </c>
      <c r="H55">
        <v>1</v>
      </c>
      <c r="I55">
        <f t="shared" si="0"/>
        <v>97</v>
      </c>
      <c r="J55">
        <v>2</v>
      </c>
      <c r="K55">
        <v>0</v>
      </c>
      <c r="L55">
        <v>1</v>
      </c>
      <c r="M55">
        <v>0</v>
      </c>
      <c r="N55">
        <v>1</v>
      </c>
      <c r="O55">
        <v>89.2</v>
      </c>
      <c r="P55">
        <v>1.5</v>
      </c>
      <c r="Q55">
        <v>9.4</v>
      </c>
      <c r="R55">
        <v>0</v>
      </c>
      <c r="S55">
        <v>0</v>
      </c>
      <c r="T55">
        <v>1</v>
      </c>
      <c r="U55">
        <v>81.8</v>
      </c>
      <c r="V55">
        <v>18.2</v>
      </c>
      <c r="W55">
        <v>0</v>
      </c>
      <c r="X55">
        <v>0</v>
      </c>
      <c r="Y55">
        <v>1</v>
      </c>
      <c r="Z55">
        <v>18.2</v>
      </c>
      <c r="AA55">
        <v>72.900000000000006</v>
      </c>
      <c r="AB55">
        <v>8.9</v>
      </c>
      <c r="AC55">
        <v>2</v>
      </c>
      <c r="AD55">
        <v>25.1</v>
      </c>
      <c r="AE55">
        <v>74.900000000000006</v>
      </c>
      <c r="AF55">
        <v>0.5</v>
      </c>
      <c r="AG55">
        <v>3.9</v>
      </c>
      <c r="AH55">
        <v>5.4</v>
      </c>
      <c r="AI55">
        <v>0</v>
      </c>
      <c r="AJ55">
        <v>90.1</v>
      </c>
      <c r="AK55">
        <v>38.9</v>
      </c>
      <c r="AL55">
        <v>9.4</v>
      </c>
      <c r="AM55">
        <v>51.7</v>
      </c>
      <c r="AN55">
        <v>48.3</v>
      </c>
      <c r="AO55">
        <v>21.2</v>
      </c>
      <c r="AP55">
        <v>1</v>
      </c>
      <c r="AQ55">
        <v>71.400000000000006</v>
      </c>
      <c r="AR55">
        <v>6.4</v>
      </c>
      <c r="AS55">
        <v>97.5</v>
      </c>
      <c r="AT55">
        <v>2.5</v>
      </c>
      <c r="AU55">
        <v>97</v>
      </c>
      <c r="AV55">
        <v>3</v>
      </c>
      <c r="AW55">
        <v>9.1</v>
      </c>
      <c r="AX55">
        <v>3.4</v>
      </c>
      <c r="AY55">
        <v>21.1</v>
      </c>
      <c r="AZ55">
        <v>17.8</v>
      </c>
      <c r="BA55">
        <v>6.4</v>
      </c>
      <c r="BC55">
        <v>8.1</v>
      </c>
      <c r="BD55">
        <v>13.9</v>
      </c>
      <c r="BE55">
        <v>21</v>
      </c>
      <c r="BF55">
        <v>8.8000000000000007</v>
      </c>
      <c r="BG55" s="2">
        <v>46.567988985953491</v>
      </c>
      <c r="BH55" s="2">
        <v>48.795578825730857</v>
      </c>
      <c r="BI55" s="2">
        <v>53.432011014046509</v>
      </c>
      <c r="BJ55" s="2">
        <v>51.204421174269143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2.4</v>
      </c>
      <c r="CA55">
        <v>19.2</v>
      </c>
      <c r="CB55">
        <v>24.6</v>
      </c>
      <c r="CC55">
        <v>26.6</v>
      </c>
      <c r="CD55">
        <v>29.6</v>
      </c>
      <c r="CE55">
        <v>51.8</v>
      </c>
      <c r="CF55">
        <v>2.6</v>
      </c>
      <c r="CG55">
        <v>2.1</v>
      </c>
      <c r="CH55">
        <v>6.6</v>
      </c>
      <c r="CI55">
        <v>0</v>
      </c>
      <c r="CJ55">
        <v>94.1</v>
      </c>
      <c r="CK55">
        <v>8.4</v>
      </c>
      <c r="CL55">
        <v>99.5</v>
      </c>
      <c r="CM55">
        <v>0</v>
      </c>
      <c r="CN55">
        <v>0</v>
      </c>
      <c r="CO55">
        <v>0</v>
      </c>
      <c r="CP55">
        <v>0.5</v>
      </c>
      <c r="CQ55">
        <v>0</v>
      </c>
      <c r="CR55">
        <v>0</v>
      </c>
      <c r="CS55">
        <v>2</v>
      </c>
      <c r="CT55">
        <v>98</v>
      </c>
      <c r="CU55">
        <v>14.3</v>
      </c>
      <c r="CV55">
        <v>50.7</v>
      </c>
      <c r="CW55">
        <v>22.7</v>
      </c>
      <c r="CX55">
        <v>12.3</v>
      </c>
      <c r="CY55">
        <v>80.8</v>
      </c>
      <c r="CZ55">
        <v>19.2</v>
      </c>
      <c r="DA55">
        <v>78.3</v>
      </c>
      <c r="DB55">
        <v>21.7</v>
      </c>
      <c r="DC55" t="s">
        <v>109</v>
      </c>
      <c r="DD55" t="s">
        <v>109</v>
      </c>
      <c r="DE55" t="s">
        <v>109</v>
      </c>
      <c r="DF55" t="s">
        <v>109</v>
      </c>
      <c r="DG55" t="s">
        <v>109</v>
      </c>
      <c r="DH55" t="s">
        <v>109</v>
      </c>
      <c r="DI55" t="s">
        <v>109</v>
      </c>
      <c r="DJ55" t="s">
        <v>109</v>
      </c>
      <c r="DK55" t="s">
        <v>109</v>
      </c>
      <c r="DL55" t="s">
        <v>109</v>
      </c>
      <c r="DM55" t="s">
        <v>109</v>
      </c>
      <c r="DN55" t="s">
        <v>109</v>
      </c>
      <c r="DO55" t="s">
        <v>109</v>
      </c>
      <c r="DP55" t="s">
        <v>109</v>
      </c>
      <c r="DQ55" t="s">
        <v>109</v>
      </c>
      <c r="DR55" t="s">
        <v>109</v>
      </c>
      <c r="DS55" t="s">
        <v>109</v>
      </c>
      <c r="DT55" t="s">
        <v>109</v>
      </c>
      <c r="DU55" t="s">
        <v>109</v>
      </c>
      <c r="DV55" t="s">
        <v>109</v>
      </c>
      <c r="DW55" t="s">
        <v>109</v>
      </c>
      <c r="DX55" t="s">
        <v>109</v>
      </c>
      <c r="DY55" t="s">
        <v>109</v>
      </c>
      <c r="DZ55" t="s">
        <v>109</v>
      </c>
      <c r="EA55" t="s">
        <v>109</v>
      </c>
      <c r="EB55" t="s">
        <v>109</v>
      </c>
      <c r="EC55" t="s">
        <v>109</v>
      </c>
      <c r="ED55" t="s">
        <v>109</v>
      </c>
      <c r="EE55" t="s">
        <v>109</v>
      </c>
      <c r="EF55" t="s">
        <v>109</v>
      </c>
      <c r="EG55" t="s">
        <v>109</v>
      </c>
      <c r="EH55" t="s">
        <v>109</v>
      </c>
      <c r="EK55" t="s">
        <v>109</v>
      </c>
      <c r="EL55">
        <v>8.5</v>
      </c>
      <c r="EM55" t="s">
        <v>109</v>
      </c>
      <c r="EN55" t="s">
        <v>109</v>
      </c>
      <c r="EO55" t="s">
        <v>109</v>
      </c>
      <c r="EP55" t="s">
        <v>109</v>
      </c>
      <c r="EQ55">
        <f>VLOOKUP($D55,CADRE,16,0)</f>
        <v>117842</v>
      </c>
      <c r="ER55">
        <f>VLOOKUP($D55,CADRE,17,0)</f>
        <v>11655</v>
      </c>
      <c r="ES55">
        <f>VLOOKUP($D55,CADRE,18,0)</f>
        <v>0</v>
      </c>
      <c r="ET55">
        <f>VLOOKUP($D55,CADRE,19,0)</f>
        <v>0</v>
      </c>
      <c r="EU55">
        <f>VLOOKUP($D55,CADRE,20,0)</f>
        <v>0</v>
      </c>
      <c r="EV55">
        <f>VLOOKUP($D55,CADRE,21,0)</f>
        <v>0</v>
      </c>
      <c r="EW55" t="str">
        <f>VLOOKUP($D55,CADRE,2,0)</f>
        <v>Chad</v>
      </c>
    </row>
    <row r="56" spans="1:153" x14ac:dyDescent="0.25">
      <c r="A56" t="s">
        <v>191</v>
      </c>
      <c r="B56" t="s">
        <v>192</v>
      </c>
      <c r="C56" s="6">
        <v>248747</v>
      </c>
      <c r="D56" s="4" t="s">
        <v>258</v>
      </c>
      <c r="E56">
        <v>7</v>
      </c>
      <c r="F56">
        <v>32.4</v>
      </c>
      <c r="G56">
        <v>60.6</v>
      </c>
      <c r="H56">
        <v>2</v>
      </c>
      <c r="I56">
        <f t="shared" si="0"/>
        <v>94.8</v>
      </c>
      <c r="J56">
        <v>5.2</v>
      </c>
      <c r="K56">
        <v>0</v>
      </c>
      <c r="L56">
        <v>0</v>
      </c>
      <c r="M56">
        <v>0</v>
      </c>
      <c r="N56">
        <v>1</v>
      </c>
      <c r="O56">
        <v>98.1</v>
      </c>
      <c r="P56">
        <v>1.4</v>
      </c>
      <c r="Q56">
        <v>0.5</v>
      </c>
      <c r="R56">
        <v>0</v>
      </c>
      <c r="S56">
        <v>0</v>
      </c>
      <c r="T56">
        <v>1</v>
      </c>
      <c r="U56">
        <v>54.9</v>
      </c>
      <c r="V56">
        <v>41.3</v>
      </c>
      <c r="W56">
        <v>1.4</v>
      </c>
      <c r="X56">
        <v>2.2999999999999998</v>
      </c>
      <c r="Y56">
        <v>2</v>
      </c>
      <c r="Z56">
        <v>91.5</v>
      </c>
      <c r="AA56">
        <v>8</v>
      </c>
      <c r="AB56">
        <v>0.5</v>
      </c>
      <c r="AC56">
        <v>1</v>
      </c>
      <c r="AD56">
        <v>61.5</v>
      </c>
      <c r="AE56">
        <v>38.5</v>
      </c>
      <c r="AF56">
        <v>0</v>
      </c>
      <c r="AG56">
        <v>0.5</v>
      </c>
      <c r="AH56">
        <v>3.3</v>
      </c>
      <c r="AI56">
        <v>0.5</v>
      </c>
      <c r="AJ56">
        <v>95.8</v>
      </c>
      <c r="AK56">
        <v>47.4</v>
      </c>
      <c r="AL56">
        <v>21.6</v>
      </c>
      <c r="AM56">
        <v>31</v>
      </c>
      <c r="AN56">
        <v>44.1</v>
      </c>
      <c r="AO56">
        <v>62.4</v>
      </c>
      <c r="AP56">
        <v>1.4</v>
      </c>
      <c r="AQ56">
        <v>34.700000000000003</v>
      </c>
      <c r="AR56">
        <v>1.4</v>
      </c>
      <c r="AS56">
        <v>71.8</v>
      </c>
      <c r="AT56">
        <v>28.2</v>
      </c>
      <c r="AU56">
        <v>85.4</v>
      </c>
      <c r="AV56">
        <v>14.6</v>
      </c>
      <c r="AW56">
        <v>5</v>
      </c>
      <c r="AX56">
        <v>29.5</v>
      </c>
      <c r="BC56">
        <v>18.2</v>
      </c>
      <c r="BD56">
        <v>1.9</v>
      </c>
      <c r="BE56">
        <v>24.6</v>
      </c>
      <c r="BF56">
        <v>8.5</v>
      </c>
      <c r="BG56" s="2">
        <v>68.317511734537618</v>
      </c>
      <c r="BH56" s="2">
        <v>70.533249936808787</v>
      </c>
      <c r="BI56" s="2">
        <v>31.682488265462386</v>
      </c>
      <c r="BJ56" s="2">
        <v>29.466750063191174</v>
      </c>
      <c r="BK56">
        <v>-4.7</v>
      </c>
      <c r="BL56">
        <v>-10.199999999999999</v>
      </c>
      <c r="BM56" t="e">
        <v>#N/A</v>
      </c>
      <c r="BN56">
        <v>0</v>
      </c>
      <c r="BO56" t="e">
        <v>#N/A</v>
      </c>
      <c r="BP56">
        <v>77</v>
      </c>
      <c r="BQ56">
        <v>0</v>
      </c>
      <c r="BR56">
        <v>85.770464908682982</v>
      </c>
      <c r="BS56">
        <v>97.094267372451867</v>
      </c>
      <c r="BT56">
        <v>0</v>
      </c>
      <c r="BU56">
        <v>0</v>
      </c>
      <c r="BV56">
        <v>0</v>
      </c>
      <c r="BW56">
        <v>0</v>
      </c>
      <c r="BX56">
        <v>0</v>
      </c>
      <c r="BY56" t="e">
        <v>#N/A</v>
      </c>
      <c r="BZ56">
        <v>1.5</v>
      </c>
      <c r="CA56">
        <v>18.3</v>
      </c>
      <c r="CB56">
        <v>46.9</v>
      </c>
      <c r="CC56">
        <v>30.5</v>
      </c>
      <c r="CD56">
        <v>4.2</v>
      </c>
      <c r="CE56">
        <v>54.4</v>
      </c>
      <c r="CF56">
        <v>2.9</v>
      </c>
      <c r="CG56">
        <v>2.6</v>
      </c>
      <c r="CH56">
        <v>5.6</v>
      </c>
      <c r="CI56">
        <v>2.2999999999999998</v>
      </c>
      <c r="CJ56">
        <v>74.599999999999994</v>
      </c>
      <c r="CK56">
        <v>20.099999999999998</v>
      </c>
      <c r="CL56">
        <v>99.5</v>
      </c>
      <c r="CM56">
        <v>0</v>
      </c>
      <c r="CN56">
        <v>0</v>
      </c>
      <c r="CO56">
        <v>0</v>
      </c>
      <c r="CP56">
        <v>0.5</v>
      </c>
      <c r="CQ56">
        <v>0</v>
      </c>
      <c r="CR56">
        <v>5.6</v>
      </c>
      <c r="CS56">
        <v>9.9</v>
      </c>
      <c r="CT56">
        <v>84.5</v>
      </c>
      <c r="CU56">
        <v>8.5</v>
      </c>
      <c r="CV56">
        <v>22.5</v>
      </c>
      <c r="CW56">
        <v>28.2</v>
      </c>
      <c r="CX56">
        <v>40.799999999999997</v>
      </c>
      <c r="CY56">
        <v>81.7</v>
      </c>
      <c r="CZ56">
        <v>18.3</v>
      </c>
      <c r="DA56">
        <v>56.8</v>
      </c>
      <c r="DB56">
        <v>43.2</v>
      </c>
      <c r="DC56" t="s">
        <v>109</v>
      </c>
      <c r="DD56" t="s">
        <v>109</v>
      </c>
      <c r="DE56" t="s">
        <v>109</v>
      </c>
      <c r="DF56" t="s">
        <v>109</v>
      </c>
      <c r="DG56" t="s">
        <v>109</v>
      </c>
      <c r="DH56" t="s">
        <v>109</v>
      </c>
      <c r="DI56" t="s">
        <v>109</v>
      </c>
      <c r="DJ56" t="s">
        <v>109</v>
      </c>
      <c r="DK56" t="s">
        <v>109</v>
      </c>
      <c r="DL56" t="s">
        <v>109</v>
      </c>
      <c r="DM56" t="s">
        <v>109</v>
      </c>
      <c r="DN56" t="s">
        <v>109</v>
      </c>
      <c r="DO56" t="s">
        <v>109</v>
      </c>
      <c r="DP56" t="s">
        <v>109</v>
      </c>
      <c r="DQ56" t="s">
        <v>109</v>
      </c>
      <c r="DR56" t="s">
        <v>109</v>
      </c>
      <c r="DS56" t="s">
        <v>109</v>
      </c>
      <c r="DT56" t="s">
        <v>109</v>
      </c>
      <c r="DU56" t="s">
        <v>109</v>
      </c>
      <c r="DV56" t="s">
        <v>109</v>
      </c>
      <c r="DW56" t="s">
        <v>109</v>
      </c>
      <c r="DX56" t="s">
        <v>109</v>
      </c>
      <c r="DY56" t="s">
        <v>109</v>
      </c>
      <c r="DZ56" t="s">
        <v>109</v>
      </c>
      <c r="EA56" t="s">
        <v>109</v>
      </c>
      <c r="EB56" t="s">
        <v>109</v>
      </c>
      <c r="EC56" t="s">
        <v>109</v>
      </c>
      <c r="ED56" t="s">
        <v>109</v>
      </c>
      <c r="EE56" t="s">
        <v>109</v>
      </c>
      <c r="EF56" t="s">
        <v>109</v>
      </c>
      <c r="EG56" t="s">
        <v>109</v>
      </c>
      <c r="EH56" t="s">
        <v>109</v>
      </c>
      <c r="EI56" s="1">
        <v>1536.267017871909</v>
      </c>
      <c r="EK56" t="s">
        <v>109</v>
      </c>
      <c r="EL56">
        <v>14</v>
      </c>
      <c r="EM56" t="s">
        <v>109</v>
      </c>
      <c r="EN56" t="s">
        <v>109</v>
      </c>
      <c r="EO56" t="s">
        <v>109</v>
      </c>
      <c r="EP56" t="s">
        <v>109</v>
      </c>
      <c r="EQ56">
        <f>VLOOKUP($D56,CADRE,16,0)</f>
        <v>191535</v>
      </c>
      <c r="ER56">
        <f>VLOOKUP($D56,CADRE,17,0)</f>
        <v>52237</v>
      </c>
      <c r="ES56">
        <f>VLOOKUP($D56,CADRE,18,0)</f>
        <v>4975</v>
      </c>
      <c r="ET56">
        <f>VLOOKUP($D56,CADRE,19,0)</f>
        <v>0</v>
      </c>
      <c r="EU56">
        <f>VLOOKUP($D56,CADRE,20,0)</f>
        <v>0</v>
      </c>
      <c r="EV56">
        <f>VLOOKUP($D56,CADRE,21,0)</f>
        <v>4975</v>
      </c>
      <c r="EW56" t="str">
        <f>VLOOKUP($D56,CADRE,2,0)</f>
        <v>Chad</v>
      </c>
    </row>
    <row r="57" spans="1:153" x14ac:dyDescent="0.25">
      <c r="A57" t="s">
        <v>191</v>
      </c>
      <c r="B57" t="s">
        <v>193</v>
      </c>
      <c r="C57" s="6">
        <v>263947</v>
      </c>
      <c r="D57" s="4" t="s">
        <v>259</v>
      </c>
      <c r="E57">
        <v>17.7</v>
      </c>
      <c r="F57">
        <v>14</v>
      </c>
      <c r="G57">
        <v>68.400000000000006</v>
      </c>
      <c r="H57">
        <v>3</v>
      </c>
      <c r="I57">
        <f t="shared" si="0"/>
        <v>99.1</v>
      </c>
      <c r="J57">
        <v>0.9</v>
      </c>
      <c r="K57">
        <v>0</v>
      </c>
      <c r="L57">
        <v>0</v>
      </c>
      <c r="M57">
        <v>0</v>
      </c>
      <c r="N57">
        <v>1</v>
      </c>
      <c r="O57">
        <v>86.5</v>
      </c>
      <c r="P57">
        <v>9.8000000000000007</v>
      </c>
      <c r="Q57">
        <v>3.7</v>
      </c>
      <c r="R57">
        <v>0</v>
      </c>
      <c r="S57">
        <v>0</v>
      </c>
      <c r="T57">
        <v>1</v>
      </c>
      <c r="U57">
        <v>80</v>
      </c>
      <c r="V57">
        <v>20</v>
      </c>
      <c r="W57">
        <v>0</v>
      </c>
      <c r="X57">
        <v>0</v>
      </c>
      <c r="Y57">
        <v>1</v>
      </c>
      <c r="Z57">
        <v>85.1</v>
      </c>
      <c r="AA57">
        <v>14</v>
      </c>
      <c r="AB57">
        <v>0.9</v>
      </c>
      <c r="AC57">
        <v>1</v>
      </c>
      <c r="AD57">
        <v>63.3</v>
      </c>
      <c r="AE57">
        <v>36.700000000000003</v>
      </c>
      <c r="AF57">
        <v>0</v>
      </c>
      <c r="AG57">
        <v>1.9</v>
      </c>
      <c r="AH57">
        <v>1.9</v>
      </c>
      <c r="AI57">
        <v>0</v>
      </c>
      <c r="AJ57">
        <v>96.3</v>
      </c>
      <c r="AK57">
        <v>27.4</v>
      </c>
      <c r="AL57">
        <v>48.4</v>
      </c>
      <c r="AM57">
        <v>24.2</v>
      </c>
      <c r="AN57">
        <v>26.5</v>
      </c>
      <c r="AO57">
        <v>86.5</v>
      </c>
      <c r="AP57">
        <v>0</v>
      </c>
      <c r="AQ57">
        <v>13</v>
      </c>
      <c r="AR57">
        <v>0.5</v>
      </c>
      <c r="AS57">
        <v>94.4</v>
      </c>
      <c r="AT57">
        <v>5.6</v>
      </c>
      <c r="AU57">
        <v>93.5</v>
      </c>
      <c r="AV57">
        <v>6.5</v>
      </c>
      <c r="AW57">
        <v>5</v>
      </c>
      <c r="AX57">
        <v>29.5</v>
      </c>
      <c r="BC57">
        <v>18.2</v>
      </c>
      <c r="BD57">
        <v>1.9</v>
      </c>
      <c r="BE57">
        <v>24.6</v>
      </c>
      <c r="BF57">
        <v>8.5</v>
      </c>
      <c r="BG57" s="2">
        <v>78.075157869324514</v>
      </c>
      <c r="BH57" s="2">
        <v>70.408869980526873</v>
      </c>
      <c r="BI57" s="2">
        <v>21.924842130675515</v>
      </c>
      <c r="BJ57" s="2">
        <v>29.591130019473141</v>
      </c>
      <c r="BK57">
        <v>-14.2</v>
      </c>
      <c r="BL57">
        <v>-17.600000000000001</v>
      </c>
      <c r="BM57" t="e">
        <v>#N/A</v>
      </c>
      <c r="BN57">
        <v>-23.6</v>
      </c>
      <c r="BO57" t="e">
        <v>#N/A</v>
      </c>
      <c r="BP57">
        <v>60.9</v>
      </c>
      <c r="BQ57">
        <v>49.5</v>
      </c>
      <c r="BR57">
        <v>87.411622194230858</v>
      </c>
      <c r="BS57">
        <v>95.369452675745961</v>
      </c>
      <c r="BT57">
        <v>0</v>
      </c>
      <c r="BU57">
        <v>74.277824978759568</v>
      </c>
      <c r="BV57">
        <v>81.526548672566378</v>
      </c>
      <c r="BW57">
        <v>0</v>
      </c>
      <c r="BX57">
        <v>-7.2435267125532627</v>
      </c>
      <c r="BY57" t="e">
        <v>#N/A</v>
      </c>
      <c r="BZ57">
        <v>1.9</v>
      </c>
      <c r="CA57">
        <v>27.9</v>
      </c>
      <c r="CB57">
        <v>52.6</v>
      </c>
      <c r="CC57">
        <v>18.600000000000001</v>
      </c>
      <c r="CD57">
        <v>0.9</v>
      </c>
      <c r="CE57">
        <v>14.899999999999999</v>
      </c>
      <c r="CF57">
        <v>3.2</v>
      </c>
      <c r="CG57">
        <v>2.7</v>
      </c>
      <c r="CH57">
        <v>5.7</v>
      </c>
      <c r="CI57">
        <v>0</v>
      </c>
      <c r="CJ57">
        <v>14.9</v>
      </c>
      <c r="CK57">
        <v>79.099999999999994</v>
      </c>
      <c r="CL57">
        <v>99.5</v>
      </c>
      <c r="CM57">
        <v>0.5</v>
      </c>
      <c r="CN57">
        <v>0</v>
      </c>
      <c r="CO57">
        <v>0</v>
      </c>
      <c r="CP57">
        <v>0</v>
      </c>
      <c r="CQ57">
        <v>0</v>
      </c>
      <c r="CR57">
        <v>0.9</v>
      </c>
      <c r="CS57">
        <v>7.9</v>
      </c>
      <c r="CT57">
        <v>91.2</v>
      </c>
      <c r="CU57">
        <v>13.5</v>
      </c>
      <c r="CV57">
        <v>23.3</v>
      </c>
      <c r="CW57">
        <v>17.7</v>
      </c>
      <c r="CX57">
        <v>45.6</v>
      </c>
      <c r="CY57">
        <v>72.099999999999994</v>
      </c>
      <c r="CZ57">
        <v>27.9</v>
      </c>
      <c r="DA57">
        <v>89.8</v>
      </c>
      <c r="DB57">
        <v>10.199999999999999</v>
      </c>
      <c r="DC57" t="s">
        <v>109</v>
      </c>
      <c r="DD57" t="s">
        <v>109</v>
      </c>
      <c r="DE57" t="s">
        <v>109</v>
      </c>
      <c r="DF57" t="s">
        <v>109</v>
      </c>
      <c r="DG57" t="s">
        <v>109</v>
      </c>
      <c r="DH57" t="s">
        <v>109</v>
      </c>
      <c r="DI57" t="s">
        <v>109</v>
      </c>
      <c r="DJ57" t="s">
        <v>109</v>
      </c>
      <c r="DK57" t="s">
        <v>109</v>
      </c>
      <c r="DL57" t="s">
        <v>109</v>
      </c>
      <c r="DM57" t="s">
        <v>109</v>
      </c>
      <c r="DN57" t="s">
        <v>109</v>
      </c>
      <c r="DO57" t="s">
        <v>109</v>
      </c>
      <c r="DP57" t="s">
        <v>109</v>
      </c>
      <c r="DQ57" t="s">
        <v>109</v>
      </c>
      <c r="DR57" t="s">
        <v>109</v>
      </c>
      <c r="DS57" t="s">
        <v>109</v>
      </c>
      <c r="DT57" t="s">
        <v>109</v>
      </c>
      <c r="DU57" t="s">
        <v>109</v>
      </c>
      <c r="DV57" t="s">
        <v>109</v>
      </c>
      <c r="DW57" t="s">
        <v>109</v>
      </c>
      <c r="DX57" t="s">
        <v>109</v>
      </c>
      <c r="DY57" t="s">
        <v>109</v>
      </c>
      <c r="DZ57" t="s">
        <v>109</v>
      </c>
      <c r="EA57" t="s">
        <v>109</v>
      </c>
      <c r="EB57" t="s">
        <v>109</v>
      </c>
      <c r="EC57" t="s">
        <v>109</v>
      </c>
      <c r="ED57" t="s">
        <v>109</v>
      </c>
      <c r="EE57" t="s">
        <v>109</v>
      </c>
      <c r="EF57" t="s">
        <v>109</v>
      </c>
      <c r="EG57" t="s">
        <v>109</v>
      </c>
      <c r="EH57" t="s">
        <v>109</v>
      </c>
      <c r="EI57" s="1">
        <v>1536.267017871909</v>
      </c>
      <c r="EK57" t="s">
        <v>109</v>
      </c>
      <c r="EL57">
        <v>14</v>
      </c>
      <c r="EM57" t="s">
        <v>109</v>
      </c>
      <c r="EN57" t="s">
        <v>109</v>
      </c>
      <c r="EO57" t="s">
        <v>109</v>
      </c>
      <c r="EP57" t="s">
        <v>109</v>
      </c>
      <c r="EQ57">
        <f>VLOOKUP($D57,CADRE,16,0)</f>
        <v>171566</v>
      </c>
      <c r="ER57">
        <f>VLOOKUP($D57,CADRE,17,0)</f>
        <v>79184</v>
      </c>
      <c r="ES57">
        <f>VLOOKUP($D57,CADRE,18,0)</f>
        <v>13197</v>
      </c>
      <c r="ET57">
        <f>VLOOKUP($D57,CADRE,19,0)</f>
        <v>0</v>
      </c>
      <c r="EU57">
        <f>VLOOKUP($D57,CADRE,20,0)</f>
        <v>0</v>
      </c>
      <c r="EV57">
        <f>VLOOKUP($D57,CADRE,21,0)</f>
        <v>13197</v>
      </c>
      <c r="EW57" t="str">
        <f>VLOOKUP($D57,CADRE,2,0)</f>
        <v>Chad</v>
      </c>
    </row>
    <row r="58" spans="1:153" x14ac:dyDescent="0.25">
      <c r="A58" t="s">
        <v>191</v>
      </c>
      <c r="B58" t="s">
        <v>194</v>
      </c>
      <c r="C58" s="7">
        <v>205309</v>
      </c>
      <c r="D58" s="4" t="s">
        <v>260</v>
      </c>
      <c r="E58">
        <v>14.7</v>
      </c>
      <c r="F58">
        <v>13.7</v>
      </c>
      <c r="G58">
        <v>71.599999999999994</v>
      </c>
      <c r="H58">
        <v>2</v>
      </c>
      <c r="I58">
        <f t="shared" si="0"/>
        <v>97</v>
      </c>
      <c r="J58">
        <v>2.5</v>
      </c>
      <c r="K58">
        <v>0</v>
      </c>
      <c r="L58">
        <v>0.5</v>
      </c>
      <c r="M58">
        <v>0</v>
      </c>
      <c r="N58">
        <v>1</v>
      </c>
      <c r="O58">
        <v>76.5</v>
      </c>
      <c r="P58">
        <v>11.8</v>
      </c>
      <c r="Q58">
        <v>11.3</v>
      </c>
      <c r="R58">
        <v>0.5</v>
      </c>
      <c r="S58">
        <v>0</v>
      </c>
      <c r="T58">
        <v>2</v>
      </c>
      <c r="U58">
        <v>79.400000000000006</v>
      </c>
      <c r="V58">
        <v>20.6</v>
      </c>
      <c r="W58">
        <v>0</v>
      </c>
      <c r="X58">
        <v>0</v>
      </c>
      <c r="Y58">
        <v>2</v>
      </c>
      <c r="Z58">
        <v>82.4</v>
      </c>
      <c r="AA58">
        <v>16.7</v>
      </c>
      <c r="AB58">
        <v>1</v>
      </c>
      <c r="AC58">
        <v>1</v>
      </c>
      <c r="AD58">
        <v>64.7</v>
      </c>
      <c r="AE58">
        <v>35.299999999999997</v>
      </c>
      <c r="AF58">
        <v>0</v>
      </c>
      <c r="AG58">
        <v>2</v>
      </c>
      <c r="AH58">
        <v>2.5</v>
      </c>
      <c r="AI58">
        <v>0</v>
      </c>
      <c r="AJ58">
        <v>95.6</v>
      </c>
      <c r="AK58">
        <v>22.1</v>
      </c>
      <c r="AL58">
        <v>52</v>
      </c>
      <c r="AM58">
        <v>26</v>
      </c>
      <c r="AN58">
        <v>22.5</v>
      </c>
      <c r="AO58">
        <v>80.900000000000006</v>
      </c>
      <c r="AP58">
        <v>1.5</v>
      </c>
      <c r="AQ58">
        <v>17.600000000000001</v>
      </c>
      <c r="AR58">
        <v>0</v>
      </c>
      <c r="AS58">
        <v>90.2</v>
      </c>
      <c r="AT58">
        <v>9.8000000000000007</v>
      </c>
      <c r="AU58">
        <v>91.2</v>
      </c>
      <c r="AV58">
        <v>8.8000000000000007</v>
      </c>
      <c r="AW58">
        <v>5</v>
      </c>
      <c r="AX58">
        <v>29.5</v>
      </c>
      <c r="BC58">
        <v>18.2</v>
      </c>
      <c r="BD58">
        <v>1.9</v>
      </c>
      <c r="BE58">
        <v>24.6</v>
      </c>
      <c r="BF58">
        <v>8.5</v>
      </c>
      <c r="BG58" s="2">
        <v>82.132010326353637</v>
      </c>
      <c r="BH58" s="2">
        <v>78.6685876062581</v>
      </c>
      <c r="BI58" s="2">
        <v>17.867989673646363</v>
      </c>
      <c r="BJ58" s="2">
        <v>21.331412393741886</v>
      </c>
      <c r="BK58">
        <v>-15.7</v>
      </c>
      <c r="BL58">
        <v>-15.4</v>
      </c>
      <c r="BM58" t="e">
        <v>#N/A</v>
      </c>
      <c r="BN58">
        <v>-38.200000000000003</v>
      </c>
      <c r="BO58" t="e">
        <v>#N/A</v>
      </c>
      <c r="BP58">
        <v>52.2</v>
      </c>
      <c r="BQ58">
        <v>32.299999999999997</v>
      </c>
      <c r="BR58">
        <v>80.630202457203254</v>
      </c>
      <c r="BS58">
        <v>79.817114153312815</v>
      </c>
      <c r="BT58">
        <v>0</v>
      </c>
      <c r="BU58">
        <v>56.933120642798045</v>
      </c>
      <c r="BV58">
        <v>56.34426639591517</v>
      </c>
      <c r="BW58">
        <v>0</v>
      </c>
      <c r="BX58">
        <v>-26.400759734093068</v>
      </c>
      <c r="BY58" t="e">
        <v>#N/A</v>
      </c>
      <c r="BZ58">
        <v>1.5</v>
      </c>
      <c r="CA58">
        <v>19.100000000000001</v>
      </c>
      <c r="CB58">
        <v>43.6</v>
      </c>
      <c r="CC58">
        <v>29.4</v>
      </c>
      <c r="CD58">
        <v>7.8</v>
      </c>
      <c r="CE58">
        <v>46.499999999999993</v>
      </c>
      <c r="CF58">
        <v>3</v>
      </c>
      <c r="CG58">
        <v>2.7</v>
      </c>
      <c r="CH58">
        <v>5.6</v>
      </c>
      <c r="CI58">
        <v>0.5</v>
      </c>
      <c r="CJ58">
        <v>2</v>
      </c>
      <c r="CK58">
        <v>91.2</v>
      </c>
      <c r="CL58">
        <v>86.3</v>
      </c>
      <c r="CM58">
        <v>13.7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21.1</v>
      </c>
      <c r="CT58">
        <v>77.900000000000006</v>
      </c>
      <c r="CU58">
        <v>30.9</v>
      </c>
      <c r="CV58">
        <v>17.600000000000001</v>
      </c>
      <c r="CW58">
        <v>17.600000000000001</v>
      </c>
      <c r="CX58">
        <v>33.799999999999997</v>
      </c>
      <c r="CY58">
        <v>80.900000000000006</v>
      </c>
      <c r="CZ58">
        <v>19.100000000000001</v>
      </c>
      <c r="DA58">
        <v>86.3</v>
      </c>
      <c r="DB58">
        <v>13.700000000000001</v>
      </c>
      <c r="DC58" t="s">
        <v>109</v>
      </c>
      <c r="DD58" t="s">
        <v>109</v>
      </c>
      <c r="DE58" t="s">
        <v>109</v>
      </c>
      <c r="DF58" t="s">
        <v>109</v>
      </c>
      <c r="DG58" t="s">
        <v>109</v>
      </c>
      <c r="DH58" t="s">
        <v>109</v>
      </c>
      <c r="DI58" t="s">
        <v>109</v>
      </c>
      <c r="DJ58" t="s">
        <v>109</v>
      </c>
      <c r="DK58" t="s">
        <v>109</v>
      </c>
      <c r="DL58" t="s">
        <v>109</v>
      </c>
      <c r="DM58" t="s">
        <v>109</v>
      </c>
      <c r="DN58" t="s">
        <v>109</v>
      </c>
      <c r="DO58" t="s">
        <v>109</v>
      </c>
      <c r="DP58" t="s">
        <v>109</v>
      </c>
      <c r="DQ58" t="s">
        <v>109</v>
      </c>
      <c r="DR58" t="s">
        <v>109</v>
      </c>
      <c r="DS58" t="s">
        <v>109</v>
      </c>
      <c r="DT58" t="s">
        <v>109</v>
      </c>
      <c r="DU58" t="s">
        <v>109</v>
      </c>
      <c r="DV58" t="s">
        <v>109</v>
      </c>
      <c r="DW58" t="s">
        <v>109</v>
      </c>
      <c r="DX58" t="s">
        <v>109</v>
      </c>
      <c r="DY58" t="s">
        <v>109</v>
      </c>
      <c r="DZ58" t="s">
        <v>109</v>
      </c>
      <c r="EA58" t="s">
        <v>109</v>
      </c>
      <c r="EB58" t="s">
        <v>109</v>
      </c>
      <c r="EC58" t="s">
        <v>109</v>
      </c>
      <c r="ED58" t="s">
        <v>109</v>
      </c>
      <c r="EE58" t="s">
        <v>109</v>
      </c>
      <c r="EF58" t="s">
        <v>109</v>
      </c>
      <c r="EG58" t="s">
        <v>109</v>
      </c>
      <c r="EH58" t="s">
        <v>109</v>
      </c>
      <c r="EI58" s="1">
        <v>1536.267017871909</v>
      </c>
      <c r="EK58" t="s">
        <v>109</v>
      </c>
      <c r="EL58">
        <v>14</v>
      </c>
      <c r="EM58" t="s">
        <v>109</v>
      </c>
      <c r="EN58" t="s">
        <v>109</v>
      </c>
      <c r="EO58" t="s">
        <v>109</v>
      </c>
      <c r="EP58" t="s">
        <v>109</v>
      </c>
      <c r="EQ58">
        <f>VLOOKUP($D58,CADRE,16,0)</f>
        <v>143716</v>
      </c>
      <c r="ER58">
        <f>VLOOKUP($D58,CADRE,17,0)</f>
        <v>51327</v>
      </c>
      <c r="ES58">
        <f>VLOOKUP($D58,CADRE,18,0)</f>
        <v>10265</v>
      </c>
      <c r="ET58">
        <f>VLOOKUP($D58,CADRE,19,0)</f>
        <v>0</v>
      </c>
      <c r="EU58">
        <f>VLOOKUP($D58,CADRE,20,0)</f>
        <v>0</v>
      </c>
      <c r="EV58">
        <f>VLOOKUP($D58,CADRE,21,0)</f>
        <v>10265</v>
      </c>
      <c r="EW58" t="str">
        <f>VLOOKUP($D58,CADRE,2,0)</f>
        <v>Chad</v>
      </c>
    </row>
    <row r="59" spans="1:153" x14ac:dyDescent="0.25">
      <c r="A59" t="s">
        <v>191</v>
      </c>
      <c r="B59" t="s">
        <v>195</v>
      </c>
      <c r="C59" s="7">
        <v>30053</v>
      </c>
      <c r="D59" s="5" t="s">
        <v>261</v>
      </c>
      <c r="E59">
        <v>4.7</v>
      </c>
      <c r="F59">
        <v>22.1</v>
      </c>
      <c r="G59">
        <v>73.2</v>
      </c>
      <c r="H59">
        <v>1</v>
      </c>
      <c r="I59">
        <f t="shared" si="0"/>
        <v>91.1</v>
      </c>
      <c r="J59">
        <v>7.9</v>
      </c>
      <c r="K59">
        <v>0.5</v>
      </c>
      <c r="L59">
        <v>0.5</v>
      </c>
      <c r="M59">
        <v>0</v>
      </c>
      <c r="N59">
        <v>1</v>
      </c>
      <c r="O59">
        <v>100</v>
      </c>
      <c r="P59">
        <v>0</v>
      </c>
      <c r="Q59">
        <v>0</v>
      </c>
      <c r="R59">
        <v>0</v>
      </c>
      <c r="S59">
        <v>0</v>
      </c>
      <c r="T59">
        <v>1</v>
      </c>
      <c r="U59">
        <v>36.799999999999997</v>
      </c>
      <c r="V59">
        <v>61.1</v>
      </c>
      <c r="W59">
        <v>1.6</v>
      </c>
      <c r="X59">
        <v>0.5</v>
      </c>
      <c r="Y59">
        <v>2</v>
      </c>
      <c r="Z59">
        <v>89.5</v>
      </c>
      <c r="AA59">
        <v>10.5</v>
      </c>
      <c r="AB59">
        <v>0</v>
      </c>
      <c r="AC59">
        <v>1</v>
      </c>
      <c r="AD59">
        <v>58.4</v>
      </c>
      <c r="AE59">
        <v>41.6</v>
      </c>
      <c r="AF59">
        <v>0</v>
      </c>
      <c r="AG59">
        <v>2.1</v>
      </c>
      <c r="AH59">
        <v>1.1000000000000001</v>
      </c>
      <c r="AI59">
        <v>0</v>
      </c>
      <c r="AJ59">
        <v>96.8</v>
      </c>
      <c r="AK59">
        <v>58.9</v>
      </c>
      <c r="AL59">
        <v>5.8</v>
      </c>
      <c r="AM59">
        <v>35.299999999999997</v>
      </c>
      <c r="AN59">
        <v>50.5</v>
      </c>
      <c r="AO59">
        <v>82.6</v>
      </c>
      <c r="AP59">
        <v>1.6</v>
      </c>
      <c r="AQ59">
        <v>15.3</v>
      </c>
      <c r="AR59">
        <v>0.5</v>
      </c>
      <c r="AS59">
        <v>50.5</v>
      </c>
      <c r="AT59">
        <v>49.5</v>
      </c>
      <c r="AU59">
        <v>74.7</v>
      </c>
      <c r="AV59">
        <v>25.3</v>
      </c>
      <c r="AW59">
        <v>5</v>
      </c>
      <c r="AX59">
        <v>29.5</v>
      </c>
      <c r="BC59">
        <v>18.2</v>
      </c>
      <c r="BD59">
        <v>1.9</v>
      </c>
      <c r="BE59">
        <v>24.6</v>
      </c>
      <c r="BF59">
        <v>8.5</v>
      </c>
      <c r="BG59" s="2">
        <v>80.121283563056338</v>
      </c>
      <c r="BH59" s="2">
        <v>73.333112798269042</v>
      </c>
      <c r="BI59" s="2">
        <v>19.878716436943652</v>
      </c>
      <c r="BJ59" s="2">
        <v>26.666887201730969</v>
      </c>
      <c r="BK59" t="e">
        <v>#N/A</v>
      </c>
      <c r="BL59" t="e">
        <v>#N/A</v>
      </c>
      <c r="BM59" t="e">
        <v>#N/A</v>
      </c>
      <c r="BN59" t="e">
        <v>#N/A</v>
      </c>
      <c r="BO59" t="e">
        <v>#N/A</v>
      </c>
      <c r="BP59" t="e">
        <v>#N/A</v>
      </c>
      <c r="BQ59" t="e">
        <v>#N/A</v>
      </c>
      <c r="BR59" t="e">
        <v>#N/A</v>
      </c>
      <c r="BS59" t="e">
        <v>#N/A</v>
      </c>
      <c r="BT59" t="e">
        <v>#N/A</v>
      </c>
      <c r="BU59" t="e">
        <v>#N/A</v>
      </c>
      <c r="BV59" t="e">
        <v>#N/A</v>
      </c>
      <c r="BW59" t="e">
        <v>#N/A</v>
      </c>
      <c r="BX59" t="e">
        <v>#N/A</v>
      </c>
      <c r="BY59" t="e">
        <v>#N/A</v>
      </c>
      <c r="BZ59">
        <v>1.6</v>
      </c>
      <c r="CA59">
        <v>22.1</v>
      </c>
      <c r="CB59">
        <v>47.9</v>
      </c>
      <c r="CC59">
        <v>29.5</v>
      </c>
      <c r="CD59">
        <v>0.5</v>
      </c>
      <c r="CE59">
        <v>29</v>
      </c>
      <c r="CF59">
        <v>2.8</v>
      </c>
      <c r="CG59">
        <v>2.4</v>
      </c>
      <c r="CH59">
        <v>5.2</v>
      </c>
      <c r="CI59">
        <v>1.6</v>
      </c>
      <c r="CJ59">
        <v>74.7</v>
      </c>
      <c r="CK59">
        <v>24.2</v>
      </c>
      <c r="CL59">
        <v>99.5</v>
      </c>
      <c r="CM59">
        <v>0.5</v>
      </c>
      <c r="CN59">
        <v>0</v>
      </c>
      <c r="CO59">
        <v>0</v>
      </c>
      <c r="CP59">
        <v>0</v>
      </c>
      <c r="CQ59">
        <v>0</v>
      </c>
      <c r="CR59">
        <v>17.899999999999999</v>
      </c>
      <c r="CS59">
        <v>35.799999999999997</v>
      </c>
      <c r="CT59">
        <v>46.3</v>
      </c>
      <c r="CU59">
        <v>3.7</v>
      </c>
      <c r="CV59">
        <v>14.7</v>
      </c>
      <c r="CW59">
        <v>28.4</v>
      </c>
      <c r="CX59">
        <v>53.2</v>
      </c>
      <c r="CY59">
        <v>77.900000000000006</v>
      </c>
      <c r="CZ59">
        <v>22.1</v>
      </c>
      <c r="DA59">
        <v>63.7</v>
      </c>
      <c r="DB59">
        <v>36.299999999999997</v>
      </c>
      <c r="DC59" t="s">
        <v>109</v>
      </c>
      <c r="DD59" t="s">
        <v>109</v>
      </c>
      <c r="DE59" t="s">
        <v>109</v>
      </c>
      <c r="DF59" t="s">
        <v>109</v>
      </c>
      <c r="DG59" t="s">
        <v>109</v>
      </c>
      <c r="DH59" t="s">
        <v>109</v>
      </c>
      <c r="DI59" t="s">
        <v>109</v>
      </c>
      <c r="DJ59" t="s">
        <v>109</v>
      </c>
      <c r="DK59" t="s">
        <v>109</v>
      </c>
      <c r="DL59" t="s">
        <v>109</v>
      </c>
      <c r="DM59" t="s">
        <v>109</v>
      </c>
      <c r="DN59" t="s">
        <v>109</v>
      </c>
      <c r="DO59" t="s">
        <v>109</v>
      </c>
      <c r="DP59" t="s">
        <v>109</v>
      </c>
      <c r="DQ59" t="s">
        <v>109</v>
      </c>
      <c r="DR59" t="s">
        <v>109</v>
      </c>
      <c r="DS59" t="s">
        <v>109</v>
      </c>
      <c r="DT59" t="s">
        <v>109</v>
      </c>
      <c r="DU59" t="s">
        <v>109</v>
      </c>
      <c r="DV59" t="s">
        <v>109</v>
      </c>
      <c r="DW59" t="s">
        <v>109</v>
      </c>
      <c r="DX59" t="s">
        <v>109</v>
      </c>
      <c r="DY59" t="s">
        <v>109</v>
      </c>
      <c r="DZ59" t="s">
        <v>109</v>
      </c>
      <c r="EA59" t="s">
        <v>109</v>
      </c>
      <c r="EB59" t="s">
        <v>109</v>
      </c>
      <c r="EC59" t="s">
        <v>109</v>
      </c>
      <c r="ED59" t="s">
        <v>109</v>
      </c>
      <c r="EE59" t="s">
        <v>109</v>
      </c>
      <c r="EF59" t="s">
        <v>109</v>
      </c>
      <c r="EG59" t="s">
        <v>109</v>
      </c>
      <c r="EH59" t="s">
        <v>109</v>
      </c>
      <c r="EI59" s="1">
        <v>1536.267017871909</v>
      </c>
      <c r="EK59" t="s">
        <v>109</v>
      </c>
      <c r="EL59">
        <v>14</v>
      </c>
      <c r="EM59" t="s">
        <v>109</v>
      </c>
      <c r="EN59" t="s">
        <v>109</v>
      </c>
      <c r="EO59" t="s">
        <v>109</v>
      </c>
      <c r="EP59" t="s">
        <v>109</v>
      </c>
      <c r="EQ59">
        <f>VLOOKUP($D59,CADRE,16,0)</f>
        <v>10218</v>
      </c>
      <c r="ER59">
        <f>VLOOKUP($D59,CADRE,17,0)</f>
        <v>12322</v>
      </c>
      <c r="ES59">
        <f>VLOOKUP($D59,CADRE,18,0)</f>
        <v>6612</v>
      </c>
      <c r="ET59">
        <f>VLOOKUP($D59,CADRE,19,0)</f>
        <v>902</v>
      </c>
      <c r="EU59">
        <f>VLOOKUP($D59,CADRE,20,0)</f>
        <v>0</v>
      </c>
      <c r="EV59">
        <f>VLOOKUP($D59,CADRE,21,0)</f>
        <v>7513</v>
      </c>
      <c r="EW59" t="str">
        <f>VLOOKUP($D59,CADRE,2,0)</f>
        <v>Chad</v>
      </c>
    </row>
    <row r="60" spans="1:153" x14ac:dyDescent="0.25">
      <c r="A60" t="s">
        <v>107</v>
      </c>
      <c r="B60" t="s">
        <v>108</v>
      </c>
      <c r="C60" s="6">
        <v>207920</v>
      </c>
      <c r="D60" s="3" t="s">
        <v>196</v>
      </c>
      <c r="E60">
        <v>9.4</v>
      </c>
      <c r="F60">
        <v>18.399999999999999</v>
      </c>
      <c r="G60">
        <v>72.2</v>
      </c>
      <c r="H60">
        <v>2</v>
      </c>
      <c r="I60">
        <f t="shared" si="0"/>
        <v>92.3</v>
      </c>
      <c r="J60">
        <v>5.8</v>
      </c>
      <c r="K60">
        <v>1.7</v>
      </c>
      <c r="L60">
        <v>0</v>
      </c>
      <c r="M60">
        <v>0.2</v>
      </c>
      <c r="N60">
        <v>1</v>
      </c>
      <c r="O60">
        <v>53.3</v>
      </c>
      <c r="P60">
        <v>21.3</v>
      </c>
      <c r="Q60">
        <v>25.2</v>
      </c>
      <c r="R60">
        <v>0.2</v>
      </c>
      <c r="S60">
        <v>0</v>
      </c>
      <c r="T60">
        <v>3</v>
      </c>
      <c r="U60">
        <v>61.3</v>
      </c>
      <c r="V60">
        <v>35.1</v>
      </c>
      <c r="W60">
        <v>3.1</v>
      </c>
      <c r="X60">
        <v>0.5</v>
      </c>
      <c r="Y60">
        <v>2</v>
      </c>
      <c r="Z60">
        <v>42.9</v>
      </c>
      <c r="AA60">
        <v>54.7</v>
      </c>
      <c r="AB60">
        <v>2.4</v>
      </c>
      <c r="AC60">
        <v>2</v>
      </c>
      <c r="AD60">
        <v>57.4</v>
      </c>
      <c r="AE60">
        <v>42.6</v>
      </c>
      <c r="AF60">
        <v>0</v>
      </c>
      <c r="AG60">
        <v>1</v>
      </c>
      <c r="AH60">
        <v>1.9</v>
      </c>
      <c r="AI60">
        <v>1</v>
      </c>
      <c r="AJ60">
        <v>96.1</v>
      </c>
      <c r="AK60">
        <v>13.3</v>
      </c>
      <c r="AL60">
        <v>39.700000000000003</v>
      </c>
      <c r="AM60">
        <v>47</v>
      </c>
      <c r="AN60">
        <v>53.3</v>
      </c>
      <c r="AO60">
        <v>70.2</v>
      </c>
      <c r="AP60">
        <v>1.7</v>
      </c>
      <c r="AQ60">
        <v>24.7</v>
      </c>
      <c r="AR60">
        <v>3.4</v>
      </c>
      <c r="AS60">
        <v>80.900000000000006</v>
      </c>
      <c r="AT60">
        <v>19.100000000000001</v>
      </c>
      <c r="AU60">
        <v>93</v>
      </c>
      <c r="AV60">
        <v>7</v>
      </c>
      <c r="AW60">
        <v>-11.5</v>
      </c>
      <c r="AX60">
        <v>-3.7</v>
      </c>
      <c r="AY60">
        <v>-23.3</v>
      </c>
      <c r="BC60">
        <v>-12.2</v>
      </c>
      <c r="BF60">
        <v>-33</v>
      </c>
      <c r="BG60" s="2">
        <v>95.962344415377856</v>
      </c>
      <c r="BH60" s="2">
        <v>91.148131179400181</v>
      </c>
      <c r="BI60" s="2">
        <v>4.0376555846221658</v>
      </c>
      <c r="BJ60" s="2">
        <v>8.8518688205998206</v>
      </c>
      <c r="BK60">
        <v>11.4</v>
      </c>
      <c r="BL60">
        <v>0.8</v>
      </c>
      <c r="BM60">
        <v>4.4000000000000004</v>
      </c>
      <c r="BN60">
        <v>0</v>
      </c>
      <c r="BO60">
        <v>0</v>
      </c>
      <c r="BP60">
        <v>5.9</v>
      </c>
      <c r="BQ60">
        <v>-14.3</v>
      </c>
      <c r="BR60">
        <v>-4.9158505277170406</v>
      </c>
      <c r="BS60">
        <v>5.0420168067226863</v>
      </c>
      <c r="BT60">
        <v>1.378751013787501</v>
      </c>
      <c r="BU60">
        <v>-23.076923076923084</v>
      </c>
      <c r="BV60">
        <v>-14.987405541561717</v>
      </c>
      <c r="BW60">
        <v>-17.883211678832115</v>
      </c>
      <c r="BX60">
        <v>0</v>
      </c>
      <c r="BY60">
        <v>0</v>
      </c>
      <c r="BZ60">
        <v>1.3</v>
      </c>
      <c r="CA60">
        <v>32.4</v>
      </c>
      <c r="CB60">
        <v>37.799999999999997</v>
      </c>
      <c r="CC60">
        <v>20.8</v>
      </c>
      <c r="CD60">
        <v>9</v>
      </c>
      <c r="CE60">
        <v>93.2</v>
      </c>
      <c r="CF60">
        <v>3</v>
      </c>
      <c r="CG60">
        <v>2.5</v>
      </c>
      <c r="CH60">
        <v>5.7</v>
      </c>
      <c r="CI60">
        <v>0.2</v>
      </c>
      <c r="CJ60">
        <v>72.900000000000006</v>
      </c>
      <c r="CK60">
        <v>26.9</v>
      </c>
      <c r="CL60">
        <v>94.2</v>
      </c>
      <c r="CM60">
        <v>2.7</v>
      </c>
      <c r="CN60">
        <v>1.9</v>
      </c>
      <c r="CO60">
        <v>0</v>
      </c>
      <c r="CP60">
        <v>0.7</v>
      </c>
      <c r="CQ60">
        <v>0.5</v>
      </c>
      <c r="CR60">
        <v>12.8</v>
      </c>
      <c r="CS60">
        <v>61.5</v>
      </c>
      <c r="CT60">
        <v>25.7</v>
      </c>
      <c r="CU60">
        <v>8.1999999999999993</v>
      </c>
      <c r="CV60">
        <v>21.1</v>
      </c>
      <c r="CW60">
        <v>24.5</v>
      </c>
      <c r="CX60">
        <v>46.2</v>
      </c>
      <c r="CY60">
        <v>67.599999999999994</v>
      </c>
      <c r="CZ60">
        <v>32.4</v>
      </c>
      <c r="DA60">
        <v>91</v>
      </c>
      <c r="DB60">
        <v>9</v>
      </c>
      <c r="DC60" t="s">
        <v>109</v>
      </c>
      <c r="DD60" t="s">
        <v>109</v>
      </c>
      <c r="DE60" t="s">
        <v>109</v>
      </c>
      <c r="DF60" t="s">
        <v>109</v>
      </c>
      <c r="DG60" t="s">
        <v>109</v>
      </c>
      <c r="DH60" t="s">
        <v>109</v>
      </c>
      <c r="DI60" t="s">
        <v>109</v>
      </c>
      <c r="DJ60" t="s">
        <v>109</v>
      </c>
      <c r="DK60" t="s">
        <v>109</v>
      </c>
      <c r="DL60" t="s">
        <v>109</v>
      </c>
      <c r="DM60" t="s">
        <v>109</v>
      </c>
      <c r="DN60" t="s">
        <v>109</v>
      </c>
      <c r="DO60" t="s">
        <v>109</v>
      </c>
      <c r="DP60" t="s">
        <v>109</v>
      </c>
      <c r="DQ60" t="s">
        <v>109</v>
      </c>
      <c r="DR60" t="s">
        <v>109</v>
      </c>
      <c r="DS60" t="s">
        <v>109</v>
      </c>
      <c r="DT60" t="s">
        <v>109</v>
      </c>
      <c r="DU60" t="s">
        <v>109</v>
      </c>
      <c r="DV60" t="s">
        <v>109</v>
      </c>
      <c r="DW60" t="s">
        <v>109</v>
      </c>
      <c r="DX60" t="s">
        <v>109</v>
      </c>
      <c r="DY60" t="s">
        <v>109</v>
      </c>
      <c r="DZ60" t="s">
        <v>109</v>
      </c>
      <c r="EA60" t="s">
        <v>109</v>
      </c>
      <c r="EB60" t="s">
        <v>109</v>
      </c>
      <c r="EC60" t="s">
        <v>109</v>
      </c>
      <c r="ED60" t="s">
        <v>109</v>
      </c>
      <c r="EE60" t="s">
        <v>109</v>
      </c>
      <c r="EF60" t="s">
        <v>109</v>
      </c>
      <c r="EG60" t="s">
        <v>109</v>
      </c>
      <c r="EH60" t="s">
        <v>109</v>
      </c>
      <c r="EI60" s="1">
        <v>245.79671657516045</v>
      </c>
      <c r="EJ60">
        <v>15.6</v>
      </c>
      <c r="EK60" t="s">
        <v>109</v>
      </c>
      <c r="EL60">
        <v>20</v>
      </c>
      <c r="EM60" t="s">
        <v>109</v>
      </c>
      <c r="EN60">
        <v>3.4</v>
      </c>
      <c r="EO60" t="s">
        <v>109</v>
      </c>
      <c r="EP60" t="s">
        <v>109</v>
      </c>
      <c r="EQ60">
        <f>VLOOKUP($D60,CADRE,16,0)</f>
        <v>72772</v>
      </c>
      <c r="ER60">
        <f>VLOOKUP($D60,CADRE,17,0)</f>
        <v>74851</v>
      </c>
      <c r="ES60">
        <f>VLOOKUP($D60,CADRE,18,0)</f>
        <v>51980</v>
      </c>
      <c r="ET60">
        <f>VLOOKUP($D60,CADRE,19,0)</f>
        <v>8317</v>
      </c>
      <c r="EU60">
        <f>VLOOKUP($D60,CADRE,20,0)</f>
        <v>0</v>
      </c>
      <c r="EV60">
        <f>VLOOKUP($D60,CADRE,21,0)</f>
        <v>60297</v>
      </c>
      <c r="EW60" t="str">
        <f>VLOOKUP($D60,CADRE,2,0)</f>
        <v>Chad</v>
      </c>
    </row>
    <row r="61" spans="1:153" x14ac:dyDescent="0.25">
      <c r="A61" t="s">
        <v>107</v>
      </c>
      <c r="B61" t="s">
        <v>111</v>
      </c>
      <c r="C61" s="6">
        <v>91069</v>
      </c>
      <c r="D61" s="4" t="s">
        <v>198</v>
      </c>
      <c r="E61">
        <v>55</v>
      </c>
      <c r="F61">
        <v>20.2</v>
      </c>
      <c r="G61">
        <v>24.8</v>
      </c>
      <c r="H61">
        <v>4</v>
      </c>
      <c r="I61">
        <f t="shared" si="0"/>
        <v>26.6</v>
      </c>
      <c r="J61">
        <v>37.299999999999997</v>
      </c>
      <c r="K61">
        <v>25.5</v>
      </c>
      <c r="L61">
        <v>9.6</v>
      </c>
      <c r="M61">
        <v>1</v>
      </c>
      <c r="N61">
        <v>3</v>
      </c>
      <c r="O61">
        <v>71.2</v>
      </c>
      <c r="P61">
        <v>6.5</v>
      </c>
      <c r="Q61">
        <v>22.4</v>
      </c>
      <c r="R61">
        <v>0</v>
      </c>
      <c r="S61">
        <v>0</v>
      </c>
      <c r="T61">
        <v>3</v>
      </c>
      <c r="U61">
        <v>51.4</v>
      </c>
      <c r="V61">
        <v>42.8</v>
      </c>
      <c r="W61">
        <v>2.6</v>
      </c>
      <c r="X61">
        <v>3.1</v>
      </c>
      <c r="Y61">
        <v>2</v>
      </c>
      <c r="Z61">
        <v>36.5</v>
      </c>
      <c r="AA61">
        <v>54.6</v>
      </c>
      <c r="AB61">
        <v>8.9</v>
      </c>
      <c r="AC61">
        <v>2</v>
      </c>
      <c r="AD61">
        <v>39.4</v>
      </c>
      <c r="AE61">
        <v>60.6</v>
      </c>
      <c r="AF61">
        <v>0.2</v>
      </c>
      <c r="AG61">
        <v>0.5</v>
      </c>
      <c r="AH61">
        <v>4.0999999999999996</v>
      </c>
      <c r="AI61">
        <v>4.3</v>
      </c>
      <c r="AJ61">
        <v>90.9</v>
      </c>
      <c r="AK61">
        <v>43</v>
      </c>
      <c r="AL61">
        <v>21.9</v>
      </c>
      <c r="AM61">
        <v>35.1</v>
      </c>
      <c r="AN61">
        <v>21.2</v>
      </c>
      <c r="AO61">
        <v>82</v>
      </c>
      <c r="AP61">
        <v>1.9</v>
      </c>
      <c r="AQ61">
        <v>13.7</v>
      </c>
      <c r="AR61">
        <v>2.4</v>
      </c>
      <c r="AS61">
        <v>63.2</v>
      </c>
      <c r="AT61">
        <v>36.799999999999997</v>
      </c>
      <c r="AU61">
        <v>88.9</v>
      </c>
      <c r="AV61">
        <v>11.1</v>
      </c>
      <c r="AW61">
        <v>-11.5</v>
      </c>
      <c r="AX61">
        <v>-3.7</v>
      </c>
      <c r="AY61">
        <v>-23.3</v>
      </c>
      <c r="BC61">
        <v>-12.2</v>
      </c>
      <c r="BF61">
        <v>-33</v>
      </c>
      <c r="BG61" s="2">
        <v>96.218412122188241</v>
      </c>
      <c r="BH61" s="2">
        <v>91.449642742926514</v>
      </c>
      <c r="BI61" s="2">
        <v>3.7815878778117864</v>
      </c>
      <c r="BJ61" s="2">
        <v>8.5503572570735322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1.1000000000000001</v>
      </c>
      <c r="CA61">
        <v>56.2</v>
      </c>
      <c r="CB61">
        <v>33.200000000000003</v>
      </c>
      <c r="CC61">
        <v>8.9</v>
      </c>
      <c r="CD61">
        <v>1.7</v>
      </c>
      <c r="CE61">
        <v>62.4</v>
      </c>
      <c r="CF61">
        <v>3</v>
      </c>
      <c r="CG61">
        <v>2.5</v>
      </c>
      <c r="CH61">
        <v>3.9</v>
      </c>
      <c r="CI61">
        <v>0</v>
      </c>
      <c r="CJ61">
        <v>86.8</v>
      </c>
      <c r="CK61">
        <v>9.6</v>
      </c>
      <c r="CL61">
        <v>89.7</v>
      </c>
      <c r="CM61">
        <v>0.7</v>
      </c>
      <c r="CN61">
        <v>0.2</v>
      </c>
      <c r="CO61">
        <v>0</v>
      </c>
      <c r="CP61">
        <v>8.9</v>
      </c>
      <c r="CQ61">
        <v>0.5</v>
      </c>
      <c r="CR61">
        <v>1.4</v>
      </c>
      <c r="CS61">
        <v>97.1</v>
      </c>
      <c r="CT61">
        <v>1.4</v>
      </c>
      <c r="CU61">
        <v>8.4</v>
      </c>
      <c r="CV61">
        <v>18.3</v>
      </c>
      <c r="CW61">
        <v>20</v>
      </c>
      <c r="CX61">
        <v>53.4</v>
      </c>
      <c r="CY61">
        <v>43.8</v>
      </c>
      <c r="CZ61">
        <v>56.2</v>
      </c>
      <c r="DA61">
        <v>84.899999999999991</v>
      </c>
      <c r="DB61">
        <v>15.1</v>
      </c>
      <c r="DC61" t="s">
        <v>109</v>
      </c>
      <c r="DD61" t="s">
        <v>109</v>
      </c>
      <c r="DE61" t="s">
        <v>109</v>
      </c>
      <c r="DF61" t="s">
        <v>109</v>
      </c>
      <c r="DG61" t="s">
        <v>109</v>
      </c>
      <c r="DH61" t="s">
        <v>109</v>
      </c>
      <c r="DI61" t="s">
        <v>109</v>
      </c>
      <c r="DJ61" t="s">
        <v>109</v>
      </c>
      <c r="DK61" t="s">
        <v>109</v>
      </c>
      <c r="DL61" t="s">
        <v>109</v>
      </c>
      <c r="DM61" t="s">
        <v>109</v>
      </c>
      <c r="DN61" t="s">
        <v>109</v>
      </c>
      <c r="DO61" t="s">
        <v>109</v>
      </c>
      <c r="DP61" t="s">
        <v>109</v>
      </c>
      <c r="DQ61" t="s">
        <v>109</v>
      </c>
      <c r="DR61" t="s">
        <v>109</v>
      </c>
      <c r="DS61" t="s">
        <v>109</v>
      </c>
      <c r="DT61" t="s">
        <v>109</v>
      </c>
      <c r="DU61" t="s">
        <v>109</v>
      </c>
      <c r="DV61" t="s">
        <v>109</v>
      </c>
      <c r="DW61" t="s">
        <v>109</v>
      </c>
      <c r="DX61" t="s">
        <v>109</v>
      </c>
      <c r="DY61" t="s">
        <v>109</v>
      </c>
      <c r="DZ61" t="s">
        <v>109</v>
      </c>
      <c r="EA61" t="s">
        <v>109</v>
      </c>
      <c r="EB61" t="s">
        <v>109</v>
      </c>
      <c r="EC61" t="s">
        <v>109</v>
      </c>
      <c r="ED61" t="s">
        <v>109</v>
      </c>
      <c r="EE61" t="s">
        <v>109</v>
      </c>
      <c r="EF61" t="s">
        <v>109</v>
      </c>
      <c r="EG61" t="s">
        <v>109</v>
      </c>
      <c r="EH61" t="s">
        <v>109</v>
      </c>
      <c r="EI61" s="1">
        <v>245.79671657516045</v>
      </c>
      <c r="EJ61">
        <v>29.6</v>
      </c>
      <c r="EK61" t="s">
        <v>109</v>
      </c>
      <c r="EL61">
        <v>20</v>
      </c>
      <c r="EM61" t="s">
        <v>109</v>
      </c>
      <c r="EN61">
        <v>5.7</v>
      </c>
      <c r="EO61" t="s">
        <v>109</v>
      </c>
      <c r="EP61" t="s">
        <v>109</v>
      </c>
      <c r="EQ61">
        <f>VLOOKUP($D61,CADRE,16,0)</f>
        <v>37338</v>
      </c>
      <c r="ER61">
        <f>VLOOKUP($D61,CADRE,17,0)</f>
        <v>29142</v>
      </c>
      <c r="ES61">
        <f>VLOOKUP($D61,CADRE,18,0)</f>
        <v>21857</v>
      </c>
      <c r="ET61">
        <f>VLOOKUP($D61,CADRE,19,0)</f>
        <v>2732</v>
      </c>
      <c r="EU61">
        <f>VLOOKUP($D61,CADRE,20,0)</f>
        <v>0</v>
      </c>
      <c r="EV61">
        <f>VLOOKUP($D61,CADRE,21,0)</f>
        <v>24589</v>
      </c>
      <c r="EW61" t="str">
        <f>VLOOKUP($D61,CADRE,2,0)</f>
        <v>Chad</v>
      </c>
    </row>
    <row r="62" spans="1:153" x14ac:dyDescent="0.25">
      <c r="A62" t="s">
        <v>107</v>
      </c>
      <c r="B62" t="s">
        <v>110</v>
      </c>
      <c r="C62" s="6">
        <v>79564</v>
      </c>
      <c r="D62" s="4" t="s">
        <v>197</v>
      </c>
      <c r="E62">
        <v>17</v>
      </c>
      <c r="F62">
        <v>29.6</v>
      </c>
      <c r="G62">
        <v>53.4</v>
      </c>
      <c r="H62">
        <v>3</v>
      </c>
      <c r="I62">
        <f t="shared" si="0"/>
        <v>77.800000000000011</v>
      </c>
      <c r="J62">
        <v>10.3</v>
      </c>
      <c r="K62">
        <v>6.8</v>
      </c>
      <c r="L62">
        <v>2.8</v>
      </c>
      <c r="M62">
        <v>2.2999999999999998</v>
      </c>
      <c r="N62">
        <v>2</v>
      </c>
      <c r="O62">
        <v>67.900000000000006</v>
      </c>
      <c r="P62">
        <v>23.6</v>
      </c>
      <c r="Q62">
        <v>8.5</v>
      </c>
      <c r="R62">
        <v>0</v>
      </c>
      <c r="S62">
        <v>0</v>
      </c>
      <c r="T62">
        <v>2</v>
      </c>
      <c r="U62">
        <v>85</v>
      </c>
      <c r="V62">
        <v>12.8</v>
      </c>
      <c r="W62">
        <v>1.5</v>
      </c>
      <c r="X62">
        <v>0.8</v>
      </c>
      <c r="Y62">
        <v>1</v>
      </c>
      <c r="Z62">
        <v>74.7</v>
      </c>
      <c r="AA62">
        <v>25.1</v>
      </c>
      <c r="AB62">
        <v>0.3</v>
      </c>
      <c r="AC62">
        <v>2</v>
      </c>
      <c r="AD62">
        <v>75.2</v>
      </c>
      <c r="AE62">
        <v>24.8</v>
      </c>
      <c r="AF62">
        <v>0</v>
      </c>
      <c r="AG62">
        <v>2.2999999999999998</v>
      </c>
      <c r="AH62">
        <v>1.3</v>
      </c>
      <c r="AI62">
        <v>0</v>
      </c>
      <c r="AJ62">
        <v>96.5</v>
      </c>
      <c r="AK62">
        <v>4</v>
      </c>
      <c r="AL62">
        <v>72.400000000000006</v>
      </c>
      <c r="AM62">
        <v>23.6</v>
      </c>
      <c r="AN62">
        <v>44.9</v>
      </c>
      <c r="AO62">
        <v>92.2</v>
      </c>
      <c r="AP62">
        <v>0.5</v>
      </c>
      <c r="AQ62">
        <v>6.8</v>
      </c>
      <c r="AR62">
        <v>0.5</v>
      </c>
      <c r="AS62">
        <v>97</v>
      </c>
      <c r="AT62">
        <v>3</v>
      </c>
      <c r="AU62">
        <v>99</v>
      </c>
      <c r="AV62">
        <v>1</v>
      </c>
      <c r="AW62">
        <v>-11.5</v>
      </c>
      <c r="AX62">
        <v>-3.7</v>
      </c>
      <c r="AY62">
        <v>-23.3</v>
      </c>
      <c r="BC62">
        <v>-12.2</v>
      </c>
      <c r="BF62">
        <v>-33</v>
      </c>
      <c r="BG62" s="2">
        <v>91.026989122862076</v>
      </c>
      <c r="BH62" s="2">
        <v>85.030666039691937</v>
      </c>
      <c r="BI62" s="2">
        <v>8.9730108771379573</v>
      </c>
      <c r="BJ62" s="2">
        <v>14.969333960308061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1.3</v>
      </c>
      <c r="CA62">
        <v>26.8</v>
      </c>
      <c r="CB62">
        <v>52.9</v>
      </c>
      <c r="CC62">
        <v>18.3</v>
      </c>
      <c r="CD62">
        <v>2</v>
      </c>
      <c r="CE62">
        <v>98.7</v>
      </c>
      <c r="CF62">
        <v>2.6</v>
      </c>
      <c r="CG62">
        <v>2.5</v>
      </c>
      <c r="CH62">
        <v>5.7</v>
      </c>
      <c r="CI62">
        <v>0.3</v>
      </c>
      <c r="CJ62">
        <v>74.7</v>
      </c>
      <c r="CK62">
        <v>25.3</v>
      </c>
      <c r="CL62">
        <v>99.7</v>
      </c>
      <c r="CM62">
        <v>0.3</v>
      </c>
      <c r="CN62">
        <v>0</v>
      </c>
      <c r="CO62">
        <v>0</v>
      </c>
      <c r="CP62">
        <v>0</v>
      </c>
      <c r="CQ62">
        <v>0</v>
      </c>
      <c r="CR62">
        <v>39.299999999999997</v>
      </c>
      <c r="CS62">
        <v>47.6</v>
      </c>
      <c r="CT62">
        <v>13</v>
      </c>
      <c r="CU62">
        <v>2.2999999999999998</v>
      </c>
      <c r="CV62">
        <v>6.3</v>
      </c>
      <c r="CW62">
        <v>20.100000000000001</v>
      </c>
      <c r="CX62">
        <v>71.400000000000006</v>
      </c>
      <c r="CY62">
        <v>73.2</v>
      </c>
      <c r="CZ62">
        <v>26.8</v>
      </c>
      <c r="DA62">
        <v>89.7</v>
      </c>
      <c r="DB62">
        <v>10.299999999999999</v>
      </c>
      <c r="DC62" t="s">
        <v>109</v>
      </c>
      <c r="DD62" t="s">
        <v>109</v>
      </c>
      <c r="DE62" t="s">
        <v>109</v>
      </c>
      <c r="DF62" t="s">
        <v>109</v>
      </c>
      <c r="DG62" t="s">
        <v>109</v>
      </c>
      <c r="DH62" t="s">
        <v>109</v>
      </c>
      <c r="DI62" t="s">
        <v>109</v>
      </c>
      <c r="DJ62" t="s">
        <v>109</v>
      </c>
      <c r="DK62" t="s">
        <v>109</v>
      </c>
      <c r="DL62" t="s">
        <v>109</v>
      </c>
      <c r="DM62" t="s">
        <v>109</v>
      </c>
      <c r="DN62" t="s">
        <v>109</v>
      </c>
      <c r="DO62" t="s">
        <v>109</v>
      </c>
      <c r="DP62" t="s">
        <v>109</v>
      </c>
      <c r="DQ62" t="s">
        <v>109</v>
      </c>
      <c r="DR62" t="s">
        <v>109</v>
      </c>
      <c r="DS62" t="s">
        <v>109</v>
      </c>
      <c r="DT62" t="s">
        <v>109</v>
      </c>
      <c r="DU62" t="s">
        <v>109</v>
      </c>
      <c r="DV62" t="s">
        <v>109</v>
      </c>
      <c r="DW62" t="s">
        <v>109</v>
      </c>
      <c r="DX62" t="s">
        <v>109</v>
      </c>
      <c r="DY62" t="s">
        <v>109</v>
      </c>
      <c r="DZ62" t="s">
        <v>109</v>
      </c>
      <c r="EA62" t="s">
        <v>109</v>
      </c>
      <c r="EB62" t="s">
        <v>109</v>
      </c>
      <c r="EC62" t="s">
        <v>109</v>
      </c>
      <c r="ED62" t="s">
        <v>109</v>
      </c>
      <c r="EE62" t="s">
        <v>109</v>
      </c>
      <c r="EF62" t="s">
        <v>109</v>
      </c>
      <c r="EG62" t="s">
        <v>109</v>
      </c>
      <c r="EH62" t="s">
        <v>109</v>
      </c>
      <c r="EI62" s="1">
        <v>245.79671657516045</v>
      </c>
      <c r="EJ62">
        <v>16</v>
      </c>
      <c r="EK62" t="s">
        <v>109</v>
      </c>
      <c r="EL62">
        <v>20</v>
      </c>
      <c r="EM62" t="s">
        <v>109</v>
      </c>
      <c r="EN62">
        <v>1.8</v>
      </c>
      <c r="EO62" t="s">
        <v>109</v>
      </c>
      <c r="EP62" t="s">
        <v>109</v>
      </c>
      <c r="EQ62">
        <f>VLOOKUP($D62,CADRE,16,0)</f>
        <v>31826</v>
      </c>
      <c r="ER62">
        <f>VLOOKUP($D62,CADRE,17,0)</f>
        <v>27847</v>
      </c>
      <c r="ES62">
        <f>VLOOKUP($D62,CADRE,18,0)</f>
        <v>18300</v>
      </c>
      <c r="ET62">
        <f>VLOOKUP($D62,CADRE,19,0)</f>
        <v>1591</v>
      </c>
      <c r="EU62">
        <f>VLOOKUP($D62,CADRE,20,0)</f>
        <v>0</v>
      </c>
      <c r="EV62">
        <f>VLOOKUP($D62,CADRE,21,0)</f>
        <v>19891</v>
      </c>
      <c r="EW62" t="str">
        <f>VLOOKUP($D62,CADRE,2,0)</f>
        <v>Chad</v>
      </c>
    </row>
    <row r="63" spans="1:153" x14ac:dyDescent="0.25">
      <c r="A63" t="s">
        <v>122</v>
      </c>
      <c r="B63" t="s">
        <v>123</v>
      </c>
      <c r="C63" s="6">
        <v>116849</v>
      </c>
      <c r="D63" s="4" t="s">
        <v>207</v>
      </c>
      <c r="E63">
        <v>1</v>
      </c>
      <c r="F63">
        <v>9.4</v>
      </c>
      <c r="G63">
        <v>89.6</v>
      </c>
      <c r="H63">
        <v>1</v>
      </c>
      <c r="I63">
        <f t="shared" si="0"/>
        <v>97.9</v>
      </c>
      <c r="J63">
        <v>2.1</v>
      </c>
      <c r="K63">
        <v>0</v>
      </c>
      <c r="L63">
        <v>0</v>
      </c>
      <c r="M63">
        <v>0</v>
      </c>
      <c r="N63">
        <v>1</v>
      </c>
      <c r="O63">
        <v>95.3</v>
      </c>
      <c r="P63">
        <v>4.2</v>
      </c>
      <c r="Q63">
        <v>0.5</v>
      </c>
      <c r="R63">
        <v>0</v>
      </c>
      <c r="S63">
        <v>0</v>
      </c>
      <c r="T63">
        <v>1</v>
      </c>
      <c r="U63">
        <v>73.400000000000006</v>
      </c>
      <c r="V63">
        <v>25.5</v>
      </c>
      <c r="W63">
        <v>0.5</v>
      </c>
      <c r="X63">
        <v>0.5</v>
      </c>
      <c r="Y63">
        <v>2</v>
      </c>
      <c r="Z63">
        <v>92.7</v>
      </c>
      <c r="AA63">
        <v>7.3</v>
      </c>
      <c r="AB63">
        <v>0</v>
      </c>
      <c r="AC63">
        <v>1</v>
      </c>
      <c r="AD63">
        <v>36.5</v>
      </c>
      <c r="AE63">
        <v>63.5</v>
      </c>
      <c r="AF63">
        <v>0</v>
      </c>
      <c r="AG63">
        <v>4.2</v>
      </c>
      <c r="AH63">
        <v>6.2</v>
      </c>
      <c r="AI63">
        <v>0.5</v>
      </c>
      <c r="AJ63">
        <v>89.1</v>
      </c>
      <c r="AK63">
        <v>46.9</v>
      </c>
      <c r="AL63">
        <v>15.6</v>
      </c>
      <c r="AM63">
        <v>37.5</v>
      </c>
      <c r="AN63">
        <v>32.799999999999997</v>
      </c>
      <c r="AO63">
        <v>41.1</v>
      </c>
      <c r="AP63">
        <v>7.8</v>
      </c>
      <c r="AQ63">
        <v>49</v>
      </c>
      <c r="AR63">
        <v>2.1</v>
      </c>
      <c r="AS63">
        <v>80.7</v>
      </c>
      <c r="AT63">
        <v>19.3</v>
      </c>
      <c r="AU63">
        <v>98.4</v>
      </c>
      <c r="AV63">
        <v>1.6</v>
      </c>
      <c r="BG63" s="2">
        <v>77.319437800825909</v>
      </c>
      <c r="BH63" s="2">
        <v>75.889414537385932</v>
      </c>
      <c r="BI63" s="2">
        <v>22.680562199174066</v>
      </c>
      <c r="BJ63" s="2">
        <v>24.110585462614061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1.9</v>
      </c>
      <c r="CA63">
        <v>2.6</v>
      </c>
      <c r="CB63">
        <v>30.7</v>
      </c>
      <c r="CC63">
        <v>44.8</v>
      </c>
      <c r="CD63">
        <v>21.9</v>
      </c>
      <c r="CE63">
        <v>45.3</v>
      </c>
      <c r="CF63">
        <v>3</v>
      </c>
      <c r="CG63">
        <v>2.8</v>
      </c>
      <c r="CH63">
        <v>6.9</v>
      </c>
      <c r="CI63">
        <v>2.6</v>
      </c>
      <c r="CJ63">
        <v>23.4</v>
      </c>
      <c r="CK63">
        <v>24</v>
      </c>
      <c r="CL63">
        <v>93.8</v>
      </c>
      <c r="CM63">
        <v>6.2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100</v>
      </c>
      <c r="CT63">
        <v>0</v>
      </c>
      <c r="CU63">
        <v>18.8</v>
      </c>
      <c r="CV63">
        <v>38</v>
      </c>
      <c r="CW63">
        <v>27.1</v>
      </c>
      <c r="CX63">
        <v>16.100000000000001</v>
      </c>
      <c r="CY63">
        <v>97.4</v>
      </c>
      <c r="CZ63">
        <v>2.6</v>
      </c>
      <c r="DA63">
        <v>75.5</v>
      </c>
      <c r="DB63">
        <v>24.5</v>
      </c>
      <c r="DC63" t="s">
        <v>109</v>
      </c>
      <c r="DD63" t="s">
        <v>109</v>
      </c>
      <c r="DE63" t="s">
        <v>109</v>
      </c>
      <c r="DF63" t="s">
        <v>109</v>
      </c>
      <c r="DG63" t="s">
        <v>109</v>
      </c>
      <c r="DH63" t="s">
        <v>109</v>
      </c>
      <c r="DI63" t="s">
        <v>109</v>
      </c>
      <c r="DJ63" t="s">
        <v>109</v>
      </c>
      <c r="DK63" t="s">
        <v>109</v>
      </c>
      <c r="DL63" t="s">
        <v>109</v>
      </c>
      <c r="DM63" t="s">
        <v>109</v>
      </c>
      <c r="DN63" t="s">
        <v>109</v>
      </c>
      <c r="DO63" t="s">
        <v>109</v>
      </c>
      <c r="DP63" t="s">
        <v>109</v>
      </c>
      <c r="DQ63" t="s">
        <v>109</v>
      </c>
      <c r="DR63" t="s">
        <v>109</v>
      </c>
      <c r="DS63" t="s">
        <v>109</v>
      </c>
      <c r="DT63" t="s">
        <v>109</v>
      </c>
      <c r="DU63" t="s">
        <v>109</v>
      </c>
      <c r="DV63" t="s">
        <v>109</v>
      </c>
      <c r="DW63" t="s">
        <v>109</v>
      </c>
      <c r="DX63" t="s">
        <v>109</v>
      </c>
      <c r="DY63" t="s">
        <v>109</v>
      </c>
      <c r="DZ63" t="s">
        <v>109</v>
      </c>
      <c r="EA63" t="s">
        <v>109</v>
      </c>
      <c r="EB63" t="s">
        <v>109</v>
      </c>
      <c r="EC63" t="s">
        <v>109</v>
      </c>
      <c r="ED63" t="s">
        <v>109</v>
      </c>
      <c r="EE63" t="s">
        <v>109</v>
      </c>
      <c r="EF63" t="s">
        <v>109</v>
      </c>
      <c r="EG63" t="s">
        <v>109</v>
      </c>
      <c r="EH63" t="s">
        <v>109</v>
      </c>
      <c r="EK63" t="s">
        <v>109</v>
      </c>
      <c r="EL63">
        <v>20.3</v>
      </c>
      <c r="EM63" t="s">
        <v>109</v>
      </c>
      <c r="EN63" t="s">
        <v>109</v>
      </c>
      <c r="EO63" t="s">
        <v>109</v>
      </c>
      <c r="EP63" t="s">
        <v>109</v>
      </c>
      <c r="EQ63">
        <f>VLOOKUP($D63,CADRE,16,0)</f>
        <v>84131</v>
      </c>
      <c r="ER63">
        <f>VLOOKUP($D63,CADRE,17,0)</f>
        <v>25707</v>
      </c>
      <c r="ES63">
        <f>VLOOKUP($D63,CADRE,18,0)</f>
        <v>5842</v>
      </c>
      <c r="ET63">
        <f>VLOOKUP($D63,CADRE,19,0)</f>
        <v>1168</v>
      </c>
      <c r="EU63">
        <f>VLOOKUP($D63,CADRE,20,0)</f>
        <v>0</v>
      </c>
      <c r="EV63">
        <f>VLOOKUP($D63,CADRE,21,0)</f>
        <v>7011</v>
      </c>
      <c r="EW63" t="str">
        <f>VLOOKUP($D63,CADRE,2,0)</f>
        <v>Chad</v>
      </c>
    </row>
    <row r="64" spans="1:153" x14ac:dyDescent="0.25">
      <c r="A64" t="s">
        <v>122</v>
      </c>
      <c r="B64" t="s">
        <v>124</v>
      </c>
      <c r="C64" s="6">
        <v>41040</v>
      </c>
      <c r="D64" s="5" t="s">
        <v>311</v>
      </c>
      <c r="E64">
        <v>0</v>
      </c>
      <c r="F64">
        <v>7.3</v>
      </c>
      <c r="G64">
        <v>92.7</v>
      </c>
      <c r="H64">
        <v>1</v>
      </c>
      <c r="I64">
        <f t="shared" si="0"/>
        <v>98</v>
      </c>
      <c r="J64">
        <v>1</v>
      </c>
      <c r="K64">
        <v>1</v>
      </c>
      <c r="L64">
        <v>0</v>
      </c>
      <c r="M64">
        <v>0</v>
      </c>
      <c r="N64">
        <v>1</v>
      </c>
      <c r="O64">
        <v>99</v>
      </c>
      <c r="P64">
        <v>1</v>
      </c>
      <c r="Q64">
        <v>0</v>
      </c>
      <c r="R64">
        <v>0</v>
      </c>
      <c r="S64">
        <v>0</v>
      </c>
      <c r="T64">
        <v>1</v>
      </c>
      <c r="U64">
        <v>79.8</v>
      </c>
      <c r="V64">
        <v>20.2</v>
      </c>
      <c r="W64">
        <v>0</v>
      </c>
      <c r="X64">
        <v>0</v>
      </c>
      <c r="Y64">
        <v>2</v>
      </c>
      <c r="Z64">
        <v>99</v>
      </c>
      <c r="AA64">
        <v>1</v>
      </c>
      <c r="AB64">
        <v>0</v>
      </c>
      <c r="AC64">
        <v>1</v>
      </c>
      <c r="AD64">
        <v>18.7</v>
      </c>
      <c r="AE64">
        <v>81.3</v>
      </c>
      <c r="AF64">
        <v>0</v>
      </c>
      <c r="AG64">
        <v>0.5</v>
      </c>
      <c r="AH64">
        <v>1</v>
      </c>
      <c r="AI64">
        <v>0.5</v>
      </c>
      <c r="AJ64">
        <v>97.9</v>
      </c>
      <c r="AK64">
        <v>63.2</v>
      </c>
      <c r="AL64">
        <v>6.2</v>
      </c>
      <c r="AM64">
        <v>30.6</v>
      </c>
      <c r="AN64">
        <v>10.4</v>
      </c>
      <c r="AO64">
        <v>48.2</v>
      </c>
      <c r="AP64">
        <v>11.9</v>
      </c>
      <c r="AQ64">
        <v>37.299999999999997</v>
      </c>
      <c r="AR64">
        <v>2.6</v>
      </c>
      <c r="AS64">
        <v>81.3</v>
      </c>
      <c r="AT64">
        <v>18.7</v>
      </c>
      <c r="AU64">
        <v>99</v>
      </c>
      <c r="AV64">
        <v>1</v>
      </c>
      <c r="BG64" s="2">
        <v>77.935445062153036</v>
      </c>
      <c r="BH64" s="2">
        <v>73.579931630224763</v>
      </c>
      <c r="BI64" s="2">
        <v>22.06455493784696</v>
      </c>
      <c r="BJ64" s="2">
        <v>26.420068369775255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2.1</v>
      </c>
      <c r="CA64">
        <v>0.5</v>
      </c>
      <c r="CB64">
        <v>40.9</v>
      </c>
      <c r="CC64">
        <v>32.1</v>
      </c>
      <c r="CD64">
        <v>26.4</v>
      </c>
      <c r="CE64">
        <v>7.3000000000000007</v>
      </c>
      <c r="CF64">
        <v>3</v>
      </c>
      <c r="CG64">
        <v>3</v>
      </c>
      <c r="CH64">
        <v>6.9</v>
      </c>
      <c r="CI64">
        <v>0</v>
      </c>
      <c r="CJ64">
        <v>25.9</v>
      </c>
      <c r="CK64">
        <v>7.3</v>
      </c>
      <c r="CL64">
        <v>99.5</v>
      </c>
      <c r="CM64">
        <v>0.5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100</v>
      </c>
      <c r="CT64">
        <v>0</v>
      </c>
      <c r="CU64">
        <v>5.2</v>
      </c>
      <c r="CV64">
        <v>37.799999999999997</v>
      </c>
      <c r="CW64">
        <v>32.1</v>
      </c>
      <c r="CX64">
        <v>24.9</v>
      </c>
      <c r="CY64">
        <v>99.5</v>
      </c>
      <c r="CZ64">
        <v>0.5</v>
      </c>
      <c r="DA64">
        <v>77.2</v>
      </c>
      <c r="DB64">
        <v>22.8</v>
      </c>
      <c r="DC64" t="s">
        <v>109</v>
      </c>
      <c r="DD64" t="s">
        <v>109</v>
      </c>
      <c r="DE64" t="s">
        <v>109</v>
      </c>
      <c r="DF64" t="s">
        <v>109</v>
      </c>
      <c r="DG64" t="s">
        <v>109</v>
      </c>
      <c r="DH64" t="s">
        <v>109</v>
      </c>
      <c r="DI64" t="s">
        <v>109</v>
      </c>
      <c r="DJ64" t="s">
        <v>109</v>
      </c>
      <c r="DK64" t="s">
        <v>109</v>
      </c>
      <c r="DL64" t="s">
        <v>109</v>
      </c>
      <c r="DM64" t="s">
        <v>109</v>
      </c>
      <c r="DN64" t="s">
        <v>109</v>
      </c>
      <c r="DO64" t="s">
        <v>109</v>
      </c>
      <c r="DP64" t="s">
        <v>109</v>
      </c>
      <c r="DQ64" t="s">
        <v>109</v>
      </c>
      <c r="DR64" t="s">
        <v>109</v>
      </c>
      <c r="DS64" t="s">
        <v>109</v>
      </c>
      <c r="DT64" t="s">
        <v>109</v>
      </c>
      <c r="DU64" t="s">
        <v>109</v>
      </c>
      <c r="DV64" t="s">
        <v>109</v>
      </c>
      <c r="DW64" t="s">
        <v>109</v>
      </c>
      <c r="DX64" t="s">
        <v>109</v>
      </c>
      <c r="DY64" t="s">
        <v>109</v>
      </c>
      <c r="DZ64" t="s">
        <v>109</v>
      </c>
      <c r="EA64" t="s">
        <v>109</v>
      </c>
      <c r="EB64" t="s">
        <v>109</v>
      </c>
      <c r="EC64" t="s">
        <v>109</v>
      </c>
      <c r="ED64" t="s">
        <v>109</v>
      </c>
      <c r="EE64" t="s">
        <v>109</v>
      </c>
      <c r="EF64" t="s">
        <v>109</v>
      </c>
      <c r="EG64" t="s">
        <v>109</v>
      </c>
      <c r="EH64" t="s">
        <v>109</v>
      </c>
      <c r="EK64" t="s">
        <v>109</v>
      </c>
      <c r="EL64">
        <v>20.3</v>
      </c>
      <c r="EM64" t="s">
        <v>109</v>
      </c>
      <c r="EN64" t="s">
        <v>109</v>
      </c>
      <c r="EO64" t="s">
        <v>109</v>
      </c>
      <c r="EP64" t="s">
        <v>109</v>
      </c>
      <c r="EQ64">
        <f>VLOOKUP($D64,CADRE,16,0)</f>
        <v>29549</v>
      </c>
      <c r="ER64">
        <f>VLOOKUP($D64,CADRE,17,0)</f>
        <v>8208</v>
      </c>
      <c r="ES64">
        <f>VLOOKUP($D64,CADRE,18,0)</f>
        <v>2873</v>
      </c>
      <c r="ET64">
        <f>VLOOKUP($D64,CADRE,19,0)</f>
        <v>410</v>
      </c>
      <c r="EU64">
        <f>VLOOKUP($D64,CADRE,20,0)</f>
        <v>0</v>
      </c>
      <c r="EV64">
        <f>VLOOKUP($D64,CADRE,21,0)</f>
        <v>3283</v>
      </c>
      <c r="EW64" t="str">
        <f>VLOOKUP($D64,CADRE,2,0)</f>
        <v>Chad</v>
      </c>
    </row>
    <row r="65" spans="1:153" x14ac:dyDescent="0.25">
      <c r="A65" t="s">
        <v>181</v>
      </c>
      <c r="B65" t="s">
        <v>183</v>
      </c>
      <c r="C65" s="6">
        <v>450162</v>
      </c>
      <c r="D65" s="5" t="s">
        <v>252</v>
      </c>
      <c r="E65">
        <v>3.3</v>
      </c>
      <c r="F65">
        <v>27.8</v>
      </c>
      <c r="G65">
        <v>68.900000000000006</v>
      </c>
      <c r="H65">
        <v>1</v>
      </c>
      <c r="I65">
        <f t="shared" si="0"/>
        <v>82.6</v>
      </c>
      <c r="J65">
        <v>13.7</v>
      </c>
      <c r="K65">
        <v>2.8</v>
      </c>
      <c r="L65">
        <v>0.9</v>
      </c>
      <c r="M65">
        <v>0</v>
      </c>
      <c r="N65">
        <v>1</v>
      </c>
      <c r="O65">
        <v>69.3</v>
      </c>
      <c r="P65">
        <v>20.3</v>
      </c>
      <c r="Q65">
        <v>10.4</v>
      </c>
      <c r="R65">
        <v>0</v>
      </c>
      <c r="S65">
        <v>0</v>
      </c>
      <c r="T65">
        <v>2</v>
      </c>
      <c r="U65" s="12">
        <v>66</v>
      </c>
      <c r="V65" s="13">
        <v>26.9</v>
      </c>
      <c r="W65" s="13">
        <v>5.7</v>
      </c>
      <c r="X65" s="13">
        <v>1.4</v>
      </c>
      <c r="Y65">
        <v>2</v>
      </c>
      <c r="Z65">
        <v>32.1</v>
      </c>
      <c r="AA65">
        <v>35.799999999999997</v>
      </c>
      <c r="AB65">
        <v>32.1</v>
      </c>
      <c r="AC65">
        <v>3</v>
      </c>
      <c r="AD65">
        <v>3.8</v>
      </c>
      <c r="AE65">
        <v>96.2</v>
      </c>
      <c r="AF65">
        <v>0</v>
      </c>
      <c r="AG65">
        <v>3.3</v>
      </c>
      <c r="AH65">
        <v>4.7</v>
      </c>
      <c r="AI65">
        <v>0.5</v>
      </c>
      <c r="AJ65">
        <v>91.5</v>
      </c>
      <c r="AK65">
        <v>38.200000000000003</v>
      </c>
      <c r="AL65">
        <v>43.4</v>
      </c>
      <c r="AM65">
        <v>18.399999999999999</v>
      </c>
      <c r="AN65">
        <v>30.2</v>
      </c>
      <c r="AO65">
        <v>46.7</v>
      </c>
      <c r="AP65">
        <v>0.5</v>
      </c>
      <c r="AQ65">
        <v>50.5</v>
      </c>
      <c r="AR65">
        <v>2.4</v>
      </c>
      <c r="AS65">
        <v>92</v>
      </c>
      <c r="AT65">
        <v>8</v>
      </c>
      <c r="AU65">
        <v>94.3</v>
      </c>
      <c r="AV65">
        <v>5.7</v>
      </c>
      <c r="AW65">
        <v>2.8</v>
      </c>
      <c r="AX65">
        <v>7</v>
      </c>
      <c r="AY65">
        <v>0</v>
      </c>
      <c r="AZ65">
        <v>7</v>
      </c>
      <c r="BA65">
        <v>-1.5</v>
      </c>
      <c r="BC65">
        <v>6.6</v>
      </c>
      <c r="BD65">
        <v>-1.2</v>
      </c>
      <c r="BE65">
        <v>13.2</v>
      </c>
      <c r="BF65">
        <v>0.9</v>
      </c>
      <c r="BG65" s="2">
        <v>80.228905600640189</v>
      </c>
      <c r="BH65" s="2">
        <v>70.483345893192052</v>
      </c>
      <c r="BI65" s="2">
        <v>19.771094399359789</v>
      </c>
      <c r="BJ65" s="2">
        <v>29.51665410680792</v>
      </c>
      <c r="BK65">
        <v>4.5</v>
      </c>
      <c r="BL65">
        <v>-18.100000000000001</v>
      </c>
      <c r="BM65">
        <v>-7</v>
      </c>
      <c r="BN65">
        <v>-20.6</v>
      </c>
      <c r="BO65">
        <v>0</v>
      </c>
      <c r="BP65">
        <v>58.1</v>
      </c>
      <c r="BQ65">
        <v>60.5</v>
      </c>
      <c r="BR65">
        <v>51.307865168539323</v>
      </c>
      <c r="BS65">
        <v>93.066666666666663</v>
      </c>
      <c r="BT65">
        <v>70.004544765944559</v>
      </c>
      <c r="BU65">
        <v>53.633422618012325</v>
      </c>
      <c r="BV65">
        <v>96.034044630868763</v>
      </c>
      <c r="BW65">
        <v>72.526270557443638</v>
      </c>
      <c r="BX65">
        <v>-1.8383628165105832</v>
      </c>
      <c r="BY65">
        <v>0</v>
      </c>
      <c r="BZ65">
        <v>1.9</v>
      </c>
      <c r="CA65">
        <v>18.399999999999999</v>
      </c>
      <c r="CB65">
        <v>49.5</v>
      </c>
      <c r="CC65">
        <v>24.1</v>
      </c>
      <c r="CD65">
        <v>8</v>
      </c>
      <c r="CE65">
        <v>41.5</v>
      </c>
      <c r="CF65">
        <v>2.9</v>
      </c>
      <c r="CG65">
        <v>2.5</v>
      </c>
      <c r="CH65">
        <v>5.9</v>
      </c>
      <c r="CI65">
        <v>0</v>
      </c>
      <c r="CJ65">
        <v>37.299999999999997</v>
      </c>
      <c r="CK65">
        <v>19.399999999999999</v>
      </c>
      <c r="CL65">
        <v>99.5</v>
      </c>
      <c r="CM65">
        <v>0.5</v>
      </c>
      <c r="CN65">
        <v>0</v>
      </c>
      <c r="CO65">
        <v>0</v>
      </c>
      <c r="CP65">
        <v>0</v>
      </c>
      <c r="CQ65">
        <v>0</v>
      </c>
      <c r="CR65">
        <v>17.5</v>
      </c>
      <c r="CS65">
        <v>4.7</v>
      </c>
      <c r="CT65">
        <v>77.8</v>
      </c>
      <c r="CU65">
        <v>10.4</v>
      </c>
      <c r="CV65">
        <v>24.1</v>
      </c>
      <c r="CW65">
        <v>20.3</v>
      </c>
      <c r="CX65">
        <v>45.3</v>
      </c>
      <c r="CY65">
        <v>81.599999999999994</v>
      </c>
      <c r="CZ65">
        <v>18.399999999999999</v>
      </c>
      <c r="DA65">
        <v>68.400000000000006</v>
      </c>
      <c r="DB65">
        <v>31.6</v>
      </c>
      <c r="DC65" t="s">
        <v>109</v>
      </c>
      <c r="DD65" t="s">
        <v>109</v>
      </c>
      <c r="DE65" t="s">
        <v>109</v>
      </c>
      <c r="DF65" t="s">
        <v>109</v>
      </c>
      <c r="DG65" t="s">
        <v>109</v>
      </c>
      <c r="DH65" t="s">
        <v>109</v>
      </c>
      <c r="DI65" t="s">
        <v>109</v>
      </c>
      <c r="DJ65" t="s">
        <v>109</v>
      </c>
      <c r="DK65" t="s">
        <v>109</v>
      </c>
      <c r="DL65" t="s">
        <v>109</v>
      </c>
      <c r="DM65" t="s">
        <v>109</v>
      </c>
      <c r="DN65" t="s">
        <v>109</v>
      </c>
      <c r="DO65" t="s">
        <v>109</v>
      </c>
      <c r="DP65" t="s">
        <v>109</v>
      </c>
      <c r="DQ65" t="s">
        <v>109</v>
      </c>
      <c r="DR65" t="s">
        <v>109</v>
      </c>
      <c r="DS65" t="s">
        <v>109</v>
      </c>
      <c r="DT65" t="s">
        <v>109</v>
      </c>
      <c r="DU65" t="s">
        <v>109</v>
      </c>
      <c r="DV65" t="s">
        <v>109</v>
      </c>
      <c r="DW65" t="s">
        <v>109</v>
      </c>
      <c r="DX65" t="s">
        <v>109</v>
      </c>
      <c r="DY65" t="s">
        <v>109</v>
      </c>
      <c r="DZ65" t="s">
        <v>109</v>
      </c>
      <c r="EA65" t="s">
        <v>109</v>
      </c>
      <c r="EB65" t="s">
        <v>109</v>
      </c>
      <c r="EC65" t="s">
        <v>109</v>
      </c>
      <c r="ED65" t="s">
        <v>109</v>
      </c>
      <c r="EE65" t="s">
        <v>109</v>
      </c>
      <c r="EF65" t="s">
        <v>109</v>
      </c>
      <c r="EG65" t="s">
        <v>109</v>
      </c>
      <c r="EH65" t="s">
        <v>109</v>
      </c>
      <c r="EI65" s="1">
        <v>7214.6692047253837</v>
      </c>
      <c r="EK65" t="s">
        <v>109</v>
      </c>
      <c r="EL65">
        <v>15.5</v>
      </c>
      <c r="EM65" t="s">
        <v>109</v>
      </c>
      <c r="EN65" t="s">
        <v>109</v>
      </c>
      <c r="EO65" t="s">
        <v>109</v>
      </c>
      <c r="EP65" t="s">
        <v>109</v>
      </c>
      <c r="EQ65">
        <f>VLOOKUP($D65,CADRE,16,0)</f>
        <v>297107</v>
      </c>
      <c r="ER65">
        <f>VLOOKUP($D65,CADRE,17,0)</f>
        <v>108039</v>
      </c>
      <c r="ES65">
        <f>VLOOKUP($D65,CADRE,18,0)</f>
        <v>36013</v>
      </c>
      <c r="ET65">
        <f>VLOOKUP($D65,CADRE,19,0)</f>
        <v>9003</v>
      </c>
      <c r="EU65">
        <f>VLOOKUP($D65,CADRE,20,0)</f>
        <v>0</v>
      </c>
      <c r="EV65">
        <f>VLOOKUP($D65,CADRE,21,0)</f>
        <v>45016</v>
      </c>
      <c r="EW65" t="str">
        <f>VLOOKUP($D65,CADRE,2,0)</f>
        <v>Chad</v>
      </c>
    </row>
    <row r="66" spans="1:153" x14ac:dyDescent="0.25">
      <c r="A66" t="s">
        <v>173</v>
      </c>
      <c r="B66" t="s">
        <v>176</v>
      </c>
      <c r="C66" s="6">
        <v>119964</v>
      </c>
      <c r="D66" s="5" t="s">
        <v>253</v>
      </c>
      <c r="E66">
        <v>6.8</v>
      </c>
      <c r="F66">
        <v>21.4</v>
      </c>
      <c r="G66">
        <v>71.8</v>
      </c>
      <c r="H66">
        <v>2</v>
      </c>
      <c r="I66">
        <f t="shared" ref="I66:I70" si="1">100-J66-K66-L66-M66</f>
        <v>95.6</v>
      </c>
      <c r="J66">
        <v>2.9</v>
      </c>
      <c r="K66">
        <v>1.5</v>
      </c>
      <c r="L66">
        <v>0</v>
      </c>
      <c r="M66">
        <v>0</v>
      </c>
      <c r="N66">
        <v>1</v>
      </c>
      <c r="O66">
        <v>94.2</v>
      </c>
      <c r="P66">
        <v>4.9000000000000004</v>
      </c>
      <c r="Q66">
        <v>1</v>
      </c>
      <c r="R66">
        <v>0</v>
      </c>
      <c r="S66">
        <v>0</v>
      </c>
      <c r="T66">
        <v>1</v>
      </c>
      <c r="U66" s="12">
        <v>97.6</v>
      </c>
      <c r="V66" s="13">
        <v>1</v>
      </c>
      <c r="W66" s="13">
        <v>1</v>
      </c>
      <c r="X66" s="13">
        <v>0.5</v>
      </c>
      <c r="Y66">
        <v>1</v>
      </c>
      <c r="Z66">
        <v>55.3</v>
      </c>
      <c r="AA66">
        <v>44.7</v>
      </c>
      <c r="AB66">
        <v>0</v>
      </c>
      <c r="AC66">
        <v>2</v>
      </c>
      <c r="AD66">
        <v>43.2</v>
      </c>
      <c r="AE66">
        <v>56.8</v>
      </c>
      <c r="AF66">
        <v>0</v>
      </c>
      <c r="AG66">
        <v>0</v>
      </c>
      <c r="AH66">
        <v>0.5</v>
      </c>
      <c r="AI66">
        <v>0</v>
      </c>
      <c r="AJ66">
        <v>99.5</v>
      </c>
      <c r="AK66">
        <v>22.3</v>
      </c>
      <c r="AL66">
        <v>43.2</v>
      </c>
      <c r="AM66">
        <v>34.5</v>
      </c>
      <c r="AN66">
        <v>11.2</v>
      </c>
      <c r="AO66">
        <v>67.5</v>
      </c>
      <c r="AP66">
        <v>0</v>
      </c>
      <c r="AQ66">
        <v>32</v>
      </c>
      <c r="AR66">
        <v>0.5</v>
      </c>
      <c r="AS66">
        <v>100</v>
      </c>
      <c r="AT66">
        <v>0</v>
      </c>
      <c r="AU66">
        <v>100</v>
      </c>
      <c r="AV66">
        <v>0</v>
      </c>
      <c r="AW66">
        <v>4</v>
      </c>
      <c r="AX66">
        <v>16.5</v>
      </c>
      <c r="AY66">
        <v>11.2</v>
      </c>
      <c r="BA66">
        <v>1.3</v>
      </c>
      <c r="BC66">
        <v>9.1</v>
      </c>
      <c r="BD66">
        <v>1.3</v>
      </c>
      <c r="BE66">
        <v>33.9</v>
      </c>
      <c r="BF66">
        <v>8.3000000000000007</v>
      </c>
      <c r="BG66" s="2">
        <v>69.082462219665999</v>
      </c>
      <c r="BH66" s="2">
        <v>66.806235102203502</v>
      </c>
      <c r="BI66" s="2">
        <v>30.917537780334008</v>
      </c>
      <c r="BJ66" s="2">
        <v>33.193764897796477</v>
      </c>
      <c r="BK66">
        <v>-4.2</v>
      </c>
      <c r="BL66">
        <v>-14.2</v>
      </c>
      <c r="BM66">
        <v>0</v>
      </c>
      <c r="BN66">
        <v>-21.9</v>
      </c>
      <c r="BO66">
        <v>0</v>
      </c>
      <c r="BP66">
        <v>60.8</v>
      </c>
      <c r="BQ66">
        <v>68.3</v>
      </c>
      <c r="BR66">
        <v>67.815151610501033</v>
      </c>
      <c r="BS66">
        <v>87.507324504863476</v>
      </c>
      <c r="BT66">
        <v>0</v>
      </c>
      <c r="BU66">
        <v>75.607135847614344</v>
      </c>
      <c r="BV66">
        <v>96.16893607200555</v>
      </c>
      <c r="BW66">
        <v>0</v>
      </c>
      <c r="BX66">
        <v>-10.544217687074834</v>
      </c>
      <c r="BY66">
        <v>0</v>
      </c>
      <c r="BZ66">
        <v>1.5</v>
      </c>
      <c r="CA66">
        <v>40.799999999999997</v>
      </c>
      <c r="CB66">
        <v>40.299999999999997</v>
      </c>
      <c r="CC66">
        <v>17</v>
      </c>
      <c r="CD66">
        <v>1.9</v>
      </c>
      <c r="CE66">
        <v>40.299999999999997</v>
      </c>
      <c r="CF66">
        <v>2.9</v>
      </c>
      <c r="CG66">
        <v>2.2999999999999998</v>
      </c>
      <c r="CH66">
        <v>5.8</v>
      </c>
      <c r="CI66">
        <v>0.5</v>
      </c>
      <c r="CJ66">
        <v>87.9</v>
      </c>
      <c r="CK66">
        <v>1.5</v>
      </c>
      <c r="CL66">
        <v>99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26.7</v>
      </c>
      <c r="CS66">
        <v>3.4</v>
      </c>
      <c r="CT66">
        <v>69.900000000000006</v>
      </c>
      <c r="CU66">
        <v>4.4000000000000004</v>
      </c>
      <c r="CV66">
        <v>11.7</v>
      </c>
      <c r="CW66">
        <v>33</v>
      </c>
      <c r="CX66">
        <v>51</v>
      </c>
      <c r="CY66">
        <v>59.2</v>
      </c>
      <c r="CZ66">
        <v>40.799999999999997</v>
      </c>
      <c r="DA66">
        <v>66.2</v>
      </c>
      <c r="DB66">
        <v>33.800000000000004</v>
      </c>
      <c r="DC66" t="s">
        <v>109</v>
      </c>
      <c r="DD66" t="s">
        <v>109</v>
      </c>
      <c r="DE66" t="s">
        <v>109</v>
      </c>
      <c r="DF66" t="s">
        <v>109</v>
      </c>
      <c r="DG66" t="s">
        <v>109</v>
      </c>
      <c r="DH66" t="s">
        <v>109</v>
      </c>
      <c r="DI66" t="s">
        <v>109</v>
      </c>
      <c r="DJ66" t="s">
        <v>109</v>
      </c>
      <c r="DK66" t="s">
        <v>109</v>
      </c>
      <c r="DL66" t="s">
        <v>109</v>
      </c>
      <c r="DM66" t="s">
        <v>109</v>
      </c>
      <c r="DN66" t="s">
        <v>109</v>
      </c>
      <c r="DO66" t="s">
        <v>109</v>
      </c>
      <c r="DP66" t="s">
        <v>109</v>
      </c>
      <c r="DQ66" t="s">
        <v>109</v>
      </c>
      <c r="DR66" t="s">
        <v>109</v>
      </c>
      <c r="DS66" t="s">
        <v>109</v>
      </c>
      <c r="DT66" t="s">
        <v>109</v>
      </c>
      <c r="DU66" t="s">
        <v>109</v>
      </c>
      <c r="DV66" t="s">
        <v>109</v>
      </c>
      <c r="DW66" t="s">
        <v>109</v>
      </c>
      <c r="DX66" t="s">
        <v>109</v>
      </c>
      <c r="DY66" t="s">
        <v>109</v>
      </c>
      <c r="DZ66" t="s">
        <v>109</v>
      </c>
      <c r="EA66" t="s">
        <v>109</v>
      </c>
      <c r="EB66" t="s">
        <v>109</v>
      </c>
      <c r="EC66" t="s">
        <v>109</v>
      </c>
      <c r="ED66" t="s">
        <v>109</v>
      </c>
      <c r="EE66" t="s">
        <v>109</v>
      </c>
      <c r="EF66" t="s">
        <v>109</v>
      </c>
      <c r="EG66" t="s">
        <v>109</v>
      </c>
      <c r="EH66" t="s">
        <v>109</v>
      </c>
      <c r="EI66" s="1">
        <v>4725.1115242309897</v>
      </c>
      <c r="EK66" t="s">
        <v>109</v>
      </c>
      <c r="EL66">
        <v>14.2</v>
      </c>
      <c r="EM66" t="s">
        <v>109</v>
      </c>
      <c r="EN66" t="s">
        <v>109</v>
      </c>
      <c r="EO66" t="s">
        <v>109</v>
      </c>
      <c r="EP66" t="s">
        <v>109</v>
      </c>
      <c r="EQ66">
        <f>VLOOKUP($D66,CADRE,16,0)</f>
        <v>91173</v>
      </c>
      <c r="ER66">
        <f>VLOOKUP($D66,CADRE,17,0)</f>
        <v>21594</v>
      </c>
      <c r="ES66">
        <f>VLOOKUP($D66,CADRE,18,0)</f>
        <v>5998</v>
      </c>
      <c r="ET66">
        <f>VLOOKUP($D66,CADRE,19,0)</f>
        <v>1200</v>
      </c>
      <c r="EU66">
        <f>VLOOKUP($D66,CADRE,20,0)</f>
        <v>0</v>
      </c>
      <c r="EV66">
        <f>VLOOKUP($D66,CADRE,21,0)</f>
        <v>7198</v>
      </c>
      <c r="EW66" t="str">
        <f>VLOOKUP($D66,CADRE,2,0)</f>
        <v>Chad</v>
      </c>
    </row>
    <row r="67" spans="1:153" x14ac:dyDescent="0.25">
      <c r="A67" t="s">
        <v>188</v>
      </c>
      <c r="B67" t="s">
        <v>189</v>
      </c>
      <c r="C67" s="6">
        <v>21170</v>
      </c>
      <c r="D67" s="4" t="s">
        <v>257</v>
      </c>
      <c r="E67">
        <v>7.8</v>
      </c>
      <c r="F67">
        <v>21</v>
      </c>
      <c r="G67">
        <v>71.2</v>
      </c>
      <c r="H67">
        <v>2</v>
      </c>
      <c r="I67">
        <f t="shared" si="1"/>
        <v>78.7</v>
      </c>
      <c r="J67">
        <v>11.1</v>
      </c>
      <c r="K67">
        <v>8.1999999999999993</v>
      </c>
      <c r="L67">
        <v>0.8</v>
      </c>
      <c r="M67">
        <v>1.2</v>
      </c>
      <c r="N67">
        <v>2</v>
      </c>
      <c r="O67">
        <v>79.7</v>
      </c>
      <c r="P67">
        <v>8.6999999999999993</v>
      </c>
      <c r="Q67">
        <v>10.9</v>
      </c>
      <c r="R67">
        <v>0</v>
      </c>
      <c r="S67">
        <v>0.7</v>
      </c>
      <c r="T67">
        <v>2</v>
      </c>
      <c r="U67" s="11">
        <v>81.893004115226347</v>
      </c>
      <c r="V67" s="11">
        <v>11.111111111111111</v>
      </c>
      <c r="W67" s="11">
        <v>4.5267489711934159</v>
      </c>
      <c r="X67" s="11">
        <v>2.4691358024691357</v>
      </c>
      <c r="Y67">
        <v>1</v>
      </c>
      <c r="Z67" s="10">
        <v>61.728395061728392</v>
      </c>
      <c r="AA67" s="10">
        <v>36.625514403292179</v>
      </c>
      <c r="AB67" s="10">
        <v>1.6460905349794239</v>
      </c>
      <c r="AC67">
        <v>2</v>
      </c>
      <c r="AD67">
        <v>80.400000000000006</v>
      </c>
      <c r="AE67">
        <v>19.600000000000001</v>
      </c>
      <c r="AF67">
        <v>0</v>
      </c>
      <c r="AG67">
        <v>1.4</v>
      </c>
      <c r="AH67">
        <v>3.6</v>
      </c>
      <c r="AI67">
        <v>0.7</v>
      </c>
      <c r="AJ67">
        <v>94.2</v>
      </c>
      <c r="AK67">
        <v>20.3</v>
      </c>
      <c r="AL67">
        <v>66.7</v>
      </c>
      <c r="AM67">
        <v>13</v>
      </c>
      <c r="AN67">
        <v>24.6</v>
      </c>
      <c r="AO67">
        <v>16.7</v>
      </c>
      <c r="AP67">
        <v>11.6</v>
      </c>
      <c r="AQ67">
        <v>71.7</v>
      </c>
      <c r="AR67">
        <v>0</v>
      </c>
      <c r="AS67">
        <v>92</v>
      </c>
      <c r="AT67">
        <v>8</v>
      </c>
      <c r="AU67">
        <v>91.3</v>
      </c>
      <c r="AV67">
        <v>8.6999999999999993</v>
      </c>
      <c r="BG67" s="2">
        <v>97.000350721147768</v>
      </c>
      <c r="BH67" s="2">
        <v>95.531823769997388</v>
      </c>
      <c r="BI67" s="2">
        <v>2.9996492788522384</v>
      </c>
      <c r="BJ67" s="2">
        <v>4.4681762300026211</v>
      </c>
      <c r="BK67">
        <v>0</v>
      </c>
      <c r="BL67">
        <v>0</v>
      </c>
      <c r="BM67" t="e">
        <v>#N/A</v>
      </c>
      <c r="BN67">
        <v>0</v>
      </c>
      <c r="BO67" t="e">
        <v>#N/A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 t="e">
        <v>#N/A</v>
      </c>
      <c r="BZ67">
        <v>1.4</v>
      </c>
      <c r="CA67">
        <v>8</v>
      </c>
      <c r="CB67">
        <v>19.600000000000001</v>
      </c>
      <c r="CC67">
        <v>40.6</v>
      </c>
      <c r="CD67">
        <v>31.9</v>
      </c>
      <c r="CE67">
        <v>66.7</v>
      </c>
      <c r="CF67">
        <v>3.3</v>
      </c>
      <c r="CG67">
        <v>2.7</v>
      </c>
      <c r="CH67">
        <v>6.3</v>
      </c>
      <c r="CI67">
        <v>0.7</v>
      </c>
      <c r="CJ67">
        <v>42</v>
      </c>
      <c r="CK67">
        <v>57.2</v>
      </c>
      <c r="CL67">
        <v>98.6</v>
      </c>
      <c r="CM67">
        <v>0.7</v>
      </c>
      <c r="CN67">
        <v>0.7</v>
      </c>
      <c r="CO67">
        <v>0</v>
      </c>
      <c r="CP67">
        <v>0</v>
      </c>
      <c r="CQ67">
        <v>0</v>
      </c>
      <c r="CR67">
        <v>0</v>
      </c>
      <c r="CS67">
        <v>100</v>
      </c>
      <c r="CT67">
        <v>0</v>
      </c>
      <c r="CU67">
        <v>26.1</v>
      </c>
      <c r="CV67">
        <v>25.4</v>
      </c>
      <c r="CW67">
        <v>19.600000000000001</v>
      </c>
      <c r="CX67">
        <v>29</v>
      </c>
      <c r="CY67">
        <v>92</v>
      </c>
      <c r="CZ67">
        <v>8</v>
      </c>
      <c r="DA67">
        <v>81.2</v>
      </c>
      <c r="DB67">
        <v>18.8</v>
      </c>
      <c r="DC67" t="s">
        <v>109</v>
      </c>
      <c r="DD67" t="s">
        <v>109</v>
      </c>
      <c r="DE67" t="s">
        <v>109</v>
      </c>
      <c r="DF67" t="s">
        <v>109</v>
      </c>
      <c r="DG67" t="s">
        <v>109</v>
      </c>
      <c r="DH67" t="s">
        <v>109</v>
      </c>
      <c r="DI67" t="s">
        <v>109</v>
      </c>
      <c r="DJ67" t="s">
        <v>109</v>
      </c>
      <c r="DK67" t="s">
        <v>109</v>
      </c>
      <c r="DL67" t="s">
        <v>109</v>
      </c>
      <c r="DM67" t="s">
        <v>109</v>
      </c>
      <c r="DN67" t="s">
        <v>109</v>
      </c>
      <c r="DO67" t="s">
        <v>109</v>
      </c>
      <c r="DP67" t="s">
        <v>109</v>
      </c>
      <c r="DQ67" t="s">
        <v>109</v>
      </c>
      <c r="DR67" t="s">
        <v>109</v>
      </c>
      <c r="DS67" t="s">
        <v>109</v>
      </c>
      <c r="DT67" t="s">
        <v>109</v>
      </c>
      <c r="DU67" t="s">
        <v>109</v>
      </c>
      <c r="DV67" t="s">
        <v>109</v>
      </c>
      <c r="DW67" t="s">
        <v>109</v>
      </c>
      <c r="DX67" t="s">
        <v>109</v>
      </c>
      <c r="DY67" t="s">
        <v>109</v>
      </c>
      <c r="DZ67" t="s">
        <v>109</v>
      </c>
      <c r="EA67" t="s">
        <v>109</v>
      </c>
      <c r="EB67" t="s">
        <v>109</v>
      </c>
      <c r="EC67" t="s">
        <v>109</v>
      </c>
      <c r="ED67" t="s">
        <v>109</v>
      </c>
      <c r="EE67" t="s">
        <v>109</v>
      </c>
      <c r="EF67" t="s">
        <v>109</v>
      </c>
      <c r="EG67" t="s">
        <v>109</v>
      </c>
      <c r="EH67" t="s">
        <v>109</v>
      </c>
      <c r="EI67" s="1">
        <v>2003.3515022357769</v>
      </c>
      <c r="EK67" t="s">
        <v>109</v>
      </c>
      <c r="EL67">
        <v>11.8</v>
      </c>
      <c r="EM67" t="s">
        <v>109</v>
      </c>
      <c r="EN67" t="s">
        <v>109</v>
      </c>
      <c r="EO67" t="s">
        <v>109</v>
      </c>
      <c r="EP67" t="s">
        <v>109</v>
      </c>
      <c r="EQ67">
        <f>VLOOKUP($D67,CADRE,16,0)</f>
        <v>11008</v>
      </c>
      <c r="ER67">
        <f>VLOOKUP($D67,CADRE,17,0)</f>
        <v>5716</v>
      </c>
      <c r="ES67">
        <f>VLOOKUP($D67,CADRE,18,0)</f>
        <v>3811</v>
      </c>
      <c r="ET67">
        <f>VLOOKUP($D67,CADRE,19,0)</f>
        <v>635</v>
      </c>
      <c r="EU67">
        <f>VLOOKUP($D67,CADRE,20,0)</f>
        <v>0</v>
      </c>
      <c r="EV67">
        <f>VLOOKUP($D67,CADRE,21,0)</f>
        <v>4446</v>
      </c>
      <c r="EW67" t="str">
        <f>VLOOKUP($D67,CADRE,2,0)</f>
        <v>Chad</v>
      </c>
    </row>
    <row r="68" spans="1:153" x14ac:dyDescent="0.25">
      <c r="A68" t="s">
        <v>188</v>
      </c>
      <c r="B68" t="s">
        <v>190</v>
      </c>
      <c r="C68" s="6">
        <v>16327</v>
      </c>
      <c r="D68" s="5" t="s">
        <v>313</v>
      </c>
      <c r="E68">
        <v>7.8</v>
      </c>
      <c r="F68">
        <v>21</v>
      </c>
      <c r="G68">
        <v>71.2</v>
      </c>
      <c r="H68">
        <v>2</v>
      </c>
      <c r="I68">
        <f t="shared" si="1"/>
        <v>78.7</v>
      </c>
      <c r="J68">
        <v>11.1</v>
      </c>
      <c r="K68">
        <v>8.1999999999999993</v>
      </c>
      <c r="L68">
        <v>0.8</v>
      </c>
      <c r="M68">
        <v>1.2</v>
      </c>
      <c r="N68">
        <v>2</v>
      </c>
      <c r="O68">
        <v>82.9</v>
      </c>
      <c r="P68">
        <v>8.6</v>
      </c>
      <c r="Q68">
        <v>8.6</v>
      </c>
      <c r="R68">
        <v>0</v>
      </c>
      <c r="S68">
        <v>0</v>
      </c>
      <c r="T68">
        <v>1</v>
      </c>
      <c r="U68" s="11">
        <v>81.893004115226347</v>
      </c>
      <c r="V68" s="11">
        <v>11.111111111111111</v>
      </c>
      <c r="W68" s="11">
        <v>4.5267489711934159</v>
      </c>
      <c r="X68" s="11">
        <v>2.4691358024691357</v>
      </c>
      <c r="Y68">
        <v>1</v>
      </c>
      <c r="Z68" s="10">
        <v>61.728395061728392</v>
      </c>
      <c r="AA68" s="10">
        <v>36.625514403292179</v>
      </c>
      <c r="AB68" s="10">
        <v>1.6460905349794239</v>
      </c>
      <c r="AC68">
        <v>2</v>
      </c>
      <c r="AD68">
        <v>73.3</v>
      </c>
      <c r="AE68">
        <v>26.7</v>
      </c>
      <c r="AF68">
        <v>0</v>
      </c>
      <c r="AG68">
        <v>1</v>
      </c>
      <c r="AH68">
        <v>9.5</v>
      </c>
      <c r="AI68">
        <v>1.9</v>
      </c>
      <c r="AJ68">
        <v>87.6</v>
      </c>
      <c r="AK68">
        <v>29.5</v>
      </c>
      <c r="AL68">
        <v>51.4</v>
      </c>
      <c r="AM68">
        <v>19</v>
      </c>
      <c r="AN68">
        <v>11.4</v>
      </c>
      <c r="AO68">
        <v>39</v>
      </c>
      <c r="AP68">
        <v>11.4</v>
      </c>
      <c r="AQ68">
        <v>49.5</v>
      </c>
      <c r="AR68">
        <v>0</v>
      </c>
      <c r="AS68">
        <v>92.4</v>
      </c>
      <c r="AT68">
        <v>7.6</v>
      </c>
      <c r="AU68">
        <v>99</v>
      </c>
      <c r="AV68">
        <v>1</v>
      </c>
      <c r="BG68" s="2">
        <v>91.918599476727849</v>
      </c>
      <c r="BH68" s="2">
        <v>95.530174530834586</v>
      </c>
      <c r="BI68" s="2">
        <v>8.0814005232721335</v>
      </c>
      <c r="BJ68" s="2">
        <v>4.4698254691654391</v>
      </c>
      <c r="BK68">
        <v>0</v>
      </c>
      <c r="BL68">
        <v>0</v>
      </c>
      <c r="BM68" t="e">
        <v>#N/A</v>
      </c>
      <c r="BN68">
        <v>0</v>
      </c>
      <c r="BO68" t="e">
        <v>#N/A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 t="e">
        <v>#N/A</v>
      </c>
      <c r="BZ68">
        <v>1.6</v>
      </c>
      <c r="CA68">
        <v>32.4</v>
      </c>
      <c r="CB68">
        <v>24.8</v>
      </c>
      <c r="CC68">
        <v>41</v>
      </c>
      <c r="CD68">
        <v>1.9</v>
      </c>
      <c r="CE68">
        <v>57.2</v>
      </c>
      <c r="CF68">
        <v>3.2</v>
      </c>
      <c r="CG68">
        <v>2.6</v>
      </c>
      <c r="CH68">
        <v>6.6</v>
      </c>
      <c r="CI68">
        <v>1</v>
      </c>
      <c r="CJ68">
        <v>77.099999999999994</v>
      </c>
      <c r="CK68">
        <v>26.7</v>
      </c>
      <c r="CL68">
        <v>99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100</v>
      </c>
      <c r="CT68">
        <v>0</v>
      </c>
      <c r="CU68">
        <v>16.2</v>
      </c>
      <c r="CV68">
        <v>18.100000000000001</v>
      </c>
      <c r="CW68">
        <v>5.7</v>
      </c>
      <c r="CX68">
        <v>60</v>
      </c>
      <c r="CY68">
        <v>67.599999999999994</v>
      </c>
      <c r="CZ68">
        <v>32.4</v>
      </c>
      <c r="DA68">
        <v>76.2</v>
      </c>
      <c r="DB68">
        <v>23.799999999999997</v>
      </c>
      <c r="DC68" t="s">
        <v>109</v>
      </c>
      <c r="DD68" t="s">
        <v>109</v>
      </c>
      <c r="DE68" t="s">
        <v>109</v>
      </c>
      <c r="DF68" t="s">
        <v>109</v>
      </c>
      <c r="DG68" t="s">
        <v>109</v>
      </c>
      <c r="DH68" t="s">
        <v>109</v>
      </c>
      <c r="DI68" t="s">
        <v>109</v>
      </c>
      <c r="DJ68" t="s">
        <v>109</v>
      </c>
      <c r="DK68" t="s">
        <v>109</v>
      </c>
      <c r="DL68" t="s">
        <v>109</v>
      </c>
      <c r="DM68" t="s">
        <v>109</v>
      </c>
      <c r="DN68" t="s">
        <v>109</v>
      </c>
      <c r="DO68" t="s">
        <v>109</v>
      </c>
      <c r="DP68" t="s">
        <v>109</v>
      </c>
      <c r="DQ68" t="s">
        <v>109</v>
      </c>
      <c r="DR68" t="s">
        <v>109</v>
      </c>
      <c r="DS68" t="s">
        <v>109</v>
      </c>
      <c r="DT68" t="s">
        <v>109</v>
      </c>
      <c r="DU68" t="s">
        <v>109</v>
      </c>
      <c r="DV68" t="s">
        <v>109</v>
      </c>
      <c r="DW68" t="s">
        <v>109</v>
      </c>
      <c r="DX68" t="s">
        <v>109</v>
      </c>
      <c r="DY68" t="s">
        <v>109</v>
      </c>
      <c r="DZ68" t="s">
        <v>109</v>
      </c>
      <c r="EA68" t="s">
        <v>109</v>
      </c>
      <c r="EB68" t="s">
        <v>109</v>
      </c>
      <c r="EC68" t="s">
        <v>109</v>
      </c>
      <c r="ED68" t="s">
        <v>109</v>
      </c>
      <c r="EE68" t="s">
        <v>109</v>
      </c>
      <c r="EF68" t="s">
        <v>109</v>
      </c>
      <c r="EG68" t="s">
        <v>109</v>
      </c>
      <c r="EH68" t="s">
        <v>109</v>
      </c>
      <c r="EI68" s="1">
        <v>2003.3515022357769</v>
      </c>
      <c r="EK68" t="s">
        <v>109</v>
      </c>
      <c r="EL68">
        <v>11.8</v>
      </c>
      <c r="EM68" t="s">
        <v>109</v>
      </c>
      <c r="EN68" t="s">
        <v>109</v>
      </c>
      <c r="EO68" t="s">
        <v>109</v>
      </c>
      <c r="EP68" t="s">
        <v>109</v>
      </c>
      <c r="EQ68">
        <f>VLOOKUP($D68,CADRE,16,0)</f>
        <v>8653</v>
      </c>
      <c r="ER68">
        <f>VLOOKUP($D68,CADRE,17,0)</f>
        <v>4082</v>
      </c>
      <c r="ES68">
        <f>VLOOKUP($D68,CADRE,18,0)</f>
        <v>3102</v>
      </c>
      <c r="ET68">
        <f>VLOOKUP($D68,CADRE,19,0)</f>
        <v>490</v>
      </c>
      <c r="EU68">
        <f>VLOOKUP($D68,CADRE,20,0)</f>
        <v>0</v>
      </c>
      <c r="EV68">
        <f>VLOOKUP($D68,CADRE,21,0)</f>
        <v>3592</v>
      </c>
      <c r="EW68" t="str">
        <f>VLOOKUP($D68,CADRE,2,0)</f>
        <v>Chad</v>
      </c>
    </row>
    <row r="69" spans="1:153" x14ac:dyDescent="0.25">
      <c r="A69" t="s">
        <v>125</v>
      </c>
      <c r="B69" t="s">
        <v>126</v>
      </c>
      <c r="C69" s="6">
        <v>57833</v>
      </c>
      <c r="D69" s="5" t="s">
        <v>208</v>
      </c>
      <c r="E69">
        <v>0.5</v>
      </c>
      <c r="F69">
        <v>11.1</v>
      </c>
      <c r="G69">
        <v>88.4</v>
      </c>
      <c r="H69">
        <v>1</v>
      </c>
      <c r="I69">
        <f t="shared" si="1"/>
        <v>94.2</v>
      </c>
      <c r="J69">
        <v>5.8</v>
      </c>
      <c r="K69">
        <v>0</v>
      </c>
      <c r="L69">
        <v>0</v>
      </c>
      <c r="M69">
        <v>0</v>
      </c>
      <c r="N69">
        <v>1</v>
      </c>
      <c r="O69">
        <v>67.7</v>
      </c>
      <c r="P69">
        <v>28</v>
      </c>
      <c r="Q69">
        <v>4.2</v>
      </c>
      <c r="R69">
        <v>0</v>
      </c>
      <c r="S69">
        <v>0</v>
      </c>
      <c r="T69">
        <v>2</v>
      </c>
      <c r="U69">
        <v>76.2</v>
      </c>
      <c r="V69">
        <v>23.3</v>
      </c>
      <c r="W69">
        <v>0</v>
      </c>
      <c r="X69">
        <v>0.5</v>
      </c>
      <c r="Y69">
        <v>2</v>
      </c>
      <c r="Z69">
        <v>73</v>
      </c>
      <c r="AA69">
        <v>26.5</v>
      </c>
      <c r="AB69">
        <v>0.5</v>
      </c>
      <c r="AC69">
        <v>2</v>
      </c>
      <c r="AD69">
        <v>88.4</v>
      </c>
      <c r="AE69">
        <v>11.6</v>
      </c>
      <c r="AF69">
        <v>0</v>
      </c>
      <c r="AG69">
        <v>0</v>
      </c>
      <c r="AH69">
        <v>2.6</v>
      </c>
      <c r="AI69">
        <v>0</v>
      </c>
      <c r="AJ69">
        <v>97.4</v>
      </c>
      <c r="AK69">
        <v>15.9</v>
      </c>
      <c r="AL69">
        <v>19.600000000000001</v>
      </c>
      <c r="AM69">
        <v>64.599999999999994</v>
      </c>
      <c r="AN69">
        <v>21.7</v>
      </c>
      <c r="AO69">
        <v>40.700000000000003</v>
      </c>
      <c r="AP69">
        <v>0</v>
      </c>
      <c r="AQ69">
        <v>57.7</v>
      </c>
      <c r="AR69">
        <v>1.6</v>
      </c>
      <c r="AS69">
        <v>96.8</v>
      </c>
      <c r="AT69">
        <v>3.2</v>
      </c>
      <c r="AU69">
        <v>98.9</v>
      </c>
      <c r="AV69">
        <v>1.1000000000000001</v>
      </c>
      <c r="BG69" s="2">
        <v>89.2603932260634</v>
      </c>
      <c r="BH69" s="2">
        <v>84.507856648962331</v>
      </c>
      <c r="BI69" s="2">
        <v>10.739606773936609</v>
      </c>
      <c r="BJ69" s="2">
        <v>15.492143351037697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1.9</v>
      </c>
      <c r="CA69">
        <v>7.9</v>
      </c>
      <c r="CB69">
        <v>36</v>
      </c>
      <c r="CC69">
        <v>43.9</v>
      </c>
      <c r="CD69">
        <v>12.2</v>
      </c>
      <c r="CE69">
        <v>21.2</v>
      </c>
      <c r="CF69">
        <v>2.9</v>
      </c>
      <c r="CG69">
        <v>2.9</v>
      </c>
      <c r="CH69">
        <v>6.8</v>
      </c>
      <c r="CI69">
        <v>0</v>
      </c>
      <c r="CJ69">
        <v>66.099999999999994</v>
      </c>
      <c r="CK69">
        <v>27.5</v>
      </c>
      <c r="CL69">
        <v>97.9</v>
      </c>
      <c r="CM69">
        <v>0</v>
      </c>
      <c r="CN69">
        <v>0</v>
      </c>
      <c r="CO69">
        <v>0</v>
      </c>
      <c r="CP69">
        <v>2.1</v>
      </c>
      <c r="CQ69">
        <v>0</v>
      </c>
      <c r="CR69">
        <v>0</v>
      </c>
      <c r="CS69">
        <v>100</v>
      </c>
      <c r="CT69">
        <v>0</v>
      </c>
      <c r="CU69">
        <v>1.1000000000000001</v>
      </c>
      <c r="CV69">
        <v>12.2</v>
      </c>
      <c r="CW69">
        <v>29.1</v>
      </c>
      <c r="CX69">
        <v>57.7</v>
      </c>
      <c r="CY69">
        <v>92.1</v>
      </c>
      <c r="CZ69">
        <v>7.9</v>
      </c>
      <c r="DA69">
        <v>94.199999999999989</v>
      </c>
      <c r="DB69">
        <v>5.8000000000000007</v>
      </c>
      <c r="DC69" t="s">
        <v>109</v>
      </c>
      <c r="DD69" t="s">
        <v>109</v>
      </c>
      <c r="DE69" t="s">
        <v>109</v>
      </c>
      <c r="DF69" t="s">
        <v>109</v>
      </c>
      <c r="DG69" t="s">
        <v>109</v>
      </c>
      <c r="DH69" t="s">
        <v>109</v>
      </c>
      <c r="DI69" t="s">
        <v>109</v>
      </c>
      <c r="DJ69" t="s">
        <v>109</v>
      </c>
      <c r="DK69" t="s">
        <v>109</v>
      </c>
      <c r="DL69" t="s">
        <v>109</v>
      </c>
      <c r="DM69" t="s">
        <v>109</v>
      </c>
      <c r="DN69" t="s">
        <v>109</v>
      </c>
      <c r="DO69" t="s">
        <v>109</v>
      </c>
      <c r="DP69" t="s">
        <v>109</v>
      </c>
      <c r="DQ69" t="s">
        <v>109</v>
      </c>
      <c r="DR69" t="s">
        <v>109</v>
      </c>
      <c r="DS69" t="s">
        <v>109</v>
      </c>
      <c r="DT69" t="s">
        <v>109</v>
      </c>
      <c r="DU69" t="s">
        <v>109</v>
      </c>
      <c r="DV69" t="s">
        <v>109</v>
      </c>
      <c r="DW69" t="s">
        <v>109</v>
      </c>
      <c r="DX69" t="s">
        <v>109</v>
      </c>
      <c r="DY69" t="s">
        <v>109</v>
      </c>
      <c r="DZ69" t="s">
        <v>109</v>
      </c>
      <c r="EA69" t="s">
        <v>109</v>
      </c>
      <c r="EB69" t="s">
        <v>109</v>
      </c>
      <c r="EC69" t="s">
        <v>109</v>
      </c>
      <c r="ED69" t="s">
        <v>109</v>
      </c>
      <c r="EE69" t="s">
        <v>109</v>
      </c>
      <c r="EF69" t="s">
        <v>109</v>
      </c>
      <c r="EG69" t="s">
        <v>109</v>
      </c>
      <c r="EH69" t="s">
        <v>109</v>
      </c>
      <c r="EK69" t="s">
        <v>109</v>
      </c>
      <c r="EL69">
        <v>23.1</v>
      </c>
      <c r="EM69" t="s">
        <v>109</v>
      </c>
      <c r="EN69" t="s">
        <v>109</v>
      </c>
      <c r="EO69" t="s">
        <v>109</v>
      </c>
      <c r="EP69" t="s">
        <v>109</v>
      </c>
      <c r="EQ69">
        <f>VLOOKUP($D69,CADRE,16,0)</f>
        <v>37013</v>
      </c>
      <c r="ER69">
        <f>VLOOKUP($D69,CADRE,17,0)</f>
        <v>16772</v>
      </c>
      <c r="ES69">
        <f>VLOOKUP($D69,CADRE,18,0)</f>
        <v>2892</v>
      </c>
      <c r="ET69">
        <f>VLOOKUP($D69,CADRE,19,0)</f>
        <v>1157</v>
      </c>
      <c r="EU69">
        <f>VLOOKUP($D69,CADRE,20,0)</f>
        <v>0</v>
      </c>
      <c r="EV69">
        <f>VLOOKUP($D69,CADRE,21,0)</f>
        <v>4048</v>
      </c>
      <c r="EW69" t="str">
        <f>VLOOKUP($D69,CADRE,2,0)</f>
        <v>Chad</v>
      </c>
    </row>
    <row r="70" spans="1:153" x14ac:dyDescent="0.25">
      <c r="A70" t="s">
        <v>125</v>
      </c>
      <c r="B70" t="s">
        <v>127</v>
      </c>
      <c r="C70" s="6">
        <v>31361</v>
      </c>
      <c r="D70" s="5" t="s">
        <v>209</v>
      </c>
      <c r="E70">
        <v>0.5</v>
      </c>
      <c r="F70">
        <v>13</v>
      </c>
      <c r="G70">
        <v>86.6</v>
      </c>
      <c r="H70">
        <v>1</v>
      </c>
      <c r="I70">
        <f t="shared" si="1"/>
        <v>95.3</v>
      </c>
      <c r="J70">
        <v>4.2</v>
      </c>
      <c r="K70">
        <v>0.5</v>
      </c>
      <c r="L70">
        <v>0</v>
      </c>
      <c r="M70">
        <v>0</v>
      </c>
      <c r="N70">
        <v>1</v>
      </c>
      <c r="O70">
        <v>72.2</v>
      </c>
      <c r="P70">
        <v>24.1</v>
      </c>
      <c r="Q70">
        <v>3.7</v>
      </c>
      <c r="R70">
        <v>0</v>
      </c>
      <c r="S70">
        <v>0</v>
      </c>
      <c r="T70">
        <v>2</v>
      </c>
      <c r="U70">
        <v>88.4</v>
      </c>
      <c r="V70">
        <v>10.199999999999999</v>
      </c>
      <c r="W70">
        <v>1.4</v>
      </c>
      <c r="X70">
        <v>0</v>
      </c>
      <c r="Y70">
        <v>1</v>
      </c>
      <c r="Z70">
        <v>66.2</v>
      </c>
      <c r="AA70">
        <v>33.799999999999997</v>
      </c>
      <c r="AB70">
        <v>0</v>
      </c>
      <c r="AC70">
        <v>2</v>
      </c>
      <c r="AD70">
        <v>92.6</v>
      </c>
      <c r="AE70">
        <v>7.4</v>
      </c>
      <c r="AF70">
        <v>0</v>
      </c>
      <c r="AG70">
        <v>0</v>
      </c>
      <c r="AH70">
        <v>2.2999999999999998</v>
      </c>
      <c r="AI70">
        <v>0.5</v>
      </c>
      <c r="AJ70">
        <v>97.2</v>
      </c>
      <c r="AK70">
        <v>8.3000000000000007</v>
      </c>
      <c r="AL70">
        <v>22.7</v>
      </c>
      <c r="AM70">
        <v>69</v>
      </c>
      <c r="AN70">
        <v>12</v>
      </c>
      <c r="AO70">
        <v>53.2</v>
      </c>
      <c r="AP70">
        <v>0</v>
      </c>
      <c r="AQ70">
        <v>46.8</v>
      </c>
      <c r="AR70">
        <v>0</v>
      </c>
      <c r="AS70">
        <v>99.5</v>
      </c>
      <c r="AT70">
        <v>0.5</v>
      </c>
      <c r="AU70">
        <v>99.1</v>
      </c>
      <c r="AV70">
        <v>0.9</v>
      </c>
      <c r="BG70" s="2">
        <v>94.539627719171008</v>
      </c>
      <c r="BH70" s="2">
        <v>84.953340530616487</v>
      </c>
      <c r="BI70" s="2">
        <v>5.460372280828981</v>
      </c>
      <c r="BJ70" s="2">
        <v>15.046659469383536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1.5</v>
      </c>
      <c r="CA70">
        <v>10.6</v>
      </c>
      <c r="CB70">
        <v>56.9</v>
      </c>
      <c r="CC70">
        <v>23.6</v>
      </c>
      <c r="CD70">
        <v>8.8000000000000007</v>
      </c>
      <c r="CE70">
        <v>16.299999999999997</v>
      </c>
      <c r="CF70">
        <v>3</v>
      </c>
      <c r="CG70">
        <v>3</v>
      </c>
      <c r="CH70">
        <v>6.5</v>
      </c>
      <c r="CI70">
        <v>0</v>
      </c>
      <c r="CJ70">
        <v>54.6</v>
      </c>
      <c r="CK70">
        <v>30.6</v>
      </c>
      <c r="CL70">
        <v>97.2</v>
      </c>
      <c r="CM70">
        <v>0</v>
      </c>
      <c r="CN70">
        <v>0.5</v>
      </c>
      <c r="CO70">
        <v>0</v>
      </c>
      <c r="CP70">
        <v>2.2999999999999998</v>
      </c>
      <c r="CQ70">
        <v>0</v>
      </c>
      <c r="CR70">
        <v>0</v>
      </c>
      <c r="CS70">
        <v>100</v>
      </c>
      <c r="CT70">
        <v>0</v>
      </c>
      <c r="CU70">
        <v>6</v>
      </c>
      <c r="CV70">
        <v>19.899999999999999</v>
      </c>
      <c r="CW70">
        <v>28.2</v>
      </c>
      <c r="CX70">
        <v>45.8</v>
      </c>
      <c r="CY70">
        <v>89.4</v>
      </c>
      <c r="CZ70">
        <v>10.6</v>
      </c>
      <c r="DA70">
        <v>94</v>
      </c>
      <c r="DB70">
        <v>6</v>
      </c>
      <c r="DC70" t="s">
        <v>109</v>
      </c>
      <c r="DD70" t="s">
        <v>109</v>
      </c>
      <c r="DE70" t="s">
        <v>109</v>
      </c>
      <c r="DF70" t="s">
        <v>109</v>
      </c>
      <c r="DG70" t="s">
        <v>109</v>
      </c>
      <c r="DH70" t="s">
        <v>109</v>
      </c>
      <c r="DI70" t="s">
        <v>109</v>
      </c>
      <c r="DJ70" t="s">
        <v>109</v>
      </c>
      <c r="DK70" t="s">
        <v>109</v>
      </c>
      <c r="DL70" t="s">
        <v>109</v>
      </c>
      <c r="DM70" t="s">
        <v>109</v>
      </c>
      <c r="DN70" t="s">
        <v>109</v>
      </c>
      <c r="DO70" t="s">
        <v>109</v>
      </c>
      <c r="DP70" t="s">
        <v>109</v>
      </c>
      <c r="DQ70" t="s">
        <v>109</v>
      </c>
      <c r="DR70" t="s">
        <v>109</v>
      </c>
      <c r="DS70" t="s">
        <v>109</v>
      </c>
      <c r="DT70" t="s">
        <v>109</v>
      </c>
      <c r="DU70" t="s">
        <v>109</v>
      </c>
      <c r="DV70" t="s">
        <v>109</v>
      </c>
      <c r="DW70" t="s">
        <v>109</v>
      </c>
      <c r="DX70" t="s">
        <v>109</v>
      </c>
      <c r="DY70" t="s">
        <v>109</v>
      </c>
      <c r="DZ70" t="s">
        <v>109</v>
      </c>
      <c r="EA70" t="s">
        <v>109</v>
      </c>
      <c r="EB70" t="s">
        <v>109</v>
      </c>
      <c r="EC70" t="s">
        <v>109</v>
      </c>
      <c r="ED70" t="s">
        <v>109</v>
      </c>
      <c r="EE70" t="s">
        <v>109</v>
      </c>
      <c r="EF70" t="s">
        <v>109</v>
      </c>
      <c r="EG70" t="s">
        <v>109</v>
      </c>
      <c r="EH70" t="s">
        <v>109</v>
      </c>
      <c r="EK70" t="s">
        <v>109</v>
      </c>
      <c r="EL70">
        <v>23.1</v>
      </c>
      <c r="EM70" t="s">
        <v>109</v>
      </c>
      <c r="EN70" t="s">
        <v>109</v>
      </c>
      <c r="EO70" t="s">
        <v>109</v>
      </c>
      <c r="EP70" t="s">
        <v>109</v>
      </c>
      <c r="EQ70">
        <f>VLOOKUP($D70,CADRE,16,0)</f>
        <v>22266</v>
      </c>
      <c r="ER70">
        <f>VLOOKUP($D70,CADRE,17,0)</f>
        <v>7840</v>
      </c>
      <c r="ES70">
        <f>VLOOKUP($D70,CADRE,18,0)</f>
        <v>941</v>
      </c>
      <c r="ET70">
        <f>VLOOKUP($D70,CADRE,19,0)</f>
        <v>314</v>
      </c>
      <c r="EU70">
        <f>VLOOKUP($D70,CADRE,20,0)</f>
        <v>0</v>
      </c>
      <c r="EV70">
        <f>VLOOKUP($D70,CADRE,21,0)</f>
        <v>1254</v>
      </c>
      <c r="EW70" t="str">
        <f>VLOOKUP($D70,CADRE,2,0)</f>
        <v>Chad</v>
      </c>
    </row>
    <row r="71" spans="1:153" x14ac:dyDescent="0.25">
      <c r="BG71" s="2"/>
      <c r="BH71" s="2"/>
      <c r="BI71" s="2"/>
      <c r="BJ71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Z71"/>
  <sheetViews>
    <sheetView topLeftCell="CK1" workbookViewId="0">
      <pane ySplit="1" topLeftCell="A2" activePane="bottomLeft" state="frozen"/>
      <selection pane="bottomLeft" activeCell="CO13" sqref="CO13"/>
    </sheetView>
  </sheetViews>
  <sheetFormatPr baseColWidth="10" defaultColWidth="9.140625" defaultRowHeight="15" x14ac:dyDescent="0.25"/>
  <cols>
    <col min="1" max="1" width="20.28515625" customWidth="1"/>
    <col min="2" max="2" width="20.5703125" customWidth="1"/>
  </cols>
  <sheetData>
    <row r="1" spans="1:156" ht="120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7" t="s">
        <v>262</v>
      </c>
      <c r="AY1" s="17" t="s">
        <v>263</v>
      </c>
      <c r="AZ1" s="17" t="s">
        <v>264</v>
      </c>
      <c r="BA1" s="17" t="s">
        <v>265</v>
      </c>
      <c r="BB1" s="17" t="s">
        <v>287</v>
      </c>
      <c r="BC1" s="17" t="s">
        <v>266</v>
      </c>
      <c r="BD1" s="17" t="s">
        <v>267</v>
      </c>
      <c r="BE1" s="17" t="s">
        <v>278</v>
      </c>
      <c r="BF1" s="17" t="s">
        <v>268</v>
      </c>
      <c r="BG1" s="17" t="s">
        <v>279</v>
      </c>
      <c r="BH1" s="16" t="s">
        <v>280</v>
      </c>
      <c r="BI1" s="16" t="s">
        <v>281</v>
      </c>
      <c r="BJ1" s="16" t="s">
        <v>269</v>
      </c>
      <c r="BK1" s="16" t="s">
        <v>270</v>
      </c>
      <c r="BL1" s="16" t="s">
        <v>271</v>
      </c>
      <c r="BM1" s="16" t="s">
        <v>272</v>
      </c>
      <c r="BN1" s="16" t="s">
        <v>273</v>
      </c>
      <c r="BO1" s="16" t="s">
        <v>274</v>
      </c>
      <c r="BP1" s="16" t="s">
        <v>275</v>
      </c>
      <c r="BQ1" s="16" t="s">
        <v>276</v>
      </c>
      <c r="BR1" s="16" t="s">
        <v>277</v>
      </c>
      <c r="BS1" s="16" t="s">
        <v>282</v>
      </c>
      <c r="BT1" s="16" t="s">
        <v>283</v>
      </c>
      <c r="BU1" s="16" t="s">
        <v>306</v>
      </c>
      <c r="BV1" s="16" t="s">
        <v>307</v>
      </c>
      <c r="BW1" s="16" t="s">
        <v>284</v>
      </c>
      <c r="BX1" s="16" t="s">
        <v>308</v>
      </c>
      <c r="BY1" s="16" t="s">
        <v>285</v>
      </c>
      <c r="BZ1" s="16" t="s">
        <v>286</v>
      </c>
      <c r="CA1" s="16" t="s">
        <v>49</v>
      </c>
      <c r="CB1" s="16" t="s">
        <v>50</v>
      </c>
      <c r="CC1" s="16" t="s">
        <v>51</v>
      </c>
      <c r="CD1" s="16" t="s">
        <v>52</v>
      </c>
      <c r="CE1" s="16" t="s">
        <v>53</v>
      </c>
      <c r="CF1" s="16" t="s">
        <v>54</v>
      </c>
      <c r="CG1" s="16" t="s">
        <v>55</v>
      </c>
      <c r="CH1" s="16" t="s">
        <v>56</v>
      </c>
      <c r="CI1" s="16" t="s">
        <v>57</v>
      </c>
      <c r="CJ1" s="16" t="s">
        <v>58</v>
      </c>
      <c r="CK1" s="16" t="s">
        <v>59</v>
      </c>
      <c r="CL1" s="16" t="s">
        <v>309</v>
      </c>
      <c r="CM1" s="16" t="s">
        <v>310</v>
      </c>
      <c r="CN1" s="16" t="s">
        <v>60</v>
      </c>
      <c r="CO1" s="16" t="s">
        <v>61</v>
      </c>
      <c r="CP1" s="16" t="s">
        <v>62</v>
      </c>
      <c r="CQ1" s="16" t="s">
        <v>63</v>
      </c>
      <c r="CR1" s="16" t="s">
        <v>64</v>
      </c>
      <c r="CS1" s="16" t="s">
        <v>65</v>
      </c>
      <c r="CT1" s="16" t="s">
        <v>66</v>
      </c>
      <c r="CU1" s="16" t="s">
        <v>67</v>
      </c>
      <c r="CV1" s="16" t="s">
        <v>68</v>
      </c>
      <c r="CW1" s="16" t="s">
        <v>69</v>
      </c>
      <c r="CX1" s="16" t="s">
        <v>70</v>
      </c>
      <c r="CY1" s="16" t="s">
        <v>71</v>
      </c>
      <c r="CZ1" s="16" t="s">
        <v>72</v>
      </c>
      <c r="DA1" s="16" t="s">
        <v>73</v>
      </c>
      <c r="DB1" s="16" t="s">
        <v>74</v>
      </c>
      <c r="DC1" s="16" t="s">
        <v>75</v>
      </c>
      <c r="DD1" s="16" t="s">
        <v>76</v>
      </c>
      <c r="DE1" s="16" t="s">
        <v>77</v>
      </c>
      <c r="DF1" s="16" t="s">
        <v>78</v>
      </c>
      <c r="DG1" s="16" t="s">
        <v>79</v>
      </c>
      <c r="DH1" s="16" t="s">
        <v>80</v>
      </c>
      <c r="DI1" s="16" t="s">
        <v>81</v>
      </c>
      <c r="DJ1" s="16" t="s">
        <v>82</v>
      </c>
      <c r="DK1" s="16" t="s">
        <v>288</v>
      </c>
      <c r="DL1" s="16" t="s">
        <v>289</v>
      </c>
      <c r="DM1" s="18" t="s">
        <v>83</v>
      </c>
      <c r="DN1" s="18" t="s">
        <v>290</v>
      </c>
      <c r="DO1" s="18" t="s">
        <v>84</v>
      </c>
      <c r="DP1" s="18" t="s">
        <v>85</v>
      </c>
      <c r="DQ1" s="18" t="s">
        <v>291</v>
      </c>
      <c r="DR1" s="18" t="s">
        <v>292</v>
      </c>
      <c r="DS1" s="18" t="s">
        <v>86</v>
      </c>
      <c r="DT1" s="18" t="s">
        <v>293</v>
      </c>
      <c r="DU1" s="18" t="s">
        <v>87</v>
      </c>
      <c r="DV1" s="18" t="s">
        <v>294</v>
      </c>
      <c r="DW1" s="18" t="s">
        <v>88</v>
      </c>
      <c r="DX1" s="18" t="s">
        <v>89</v>
      </c>
      <c r="DY1" s="18" t="s">
        <v>295</v>
      </c>
      <c r="DZ1" s="18" t="s">
        <v>296</v>
      </c>
      <c r="EA1" s="18" t="s">
        <v>90</v>
      </c>
      <c r="EB1" s="18" t="s">
        <v>297</v>
      </c>
      <c r="EC1" s="18" t="s">
        <v>91</v>
      </c>
      <c r="ED1" s="18" t="s">
        <v>298</v>
      </c>
      <c r="EE1" s="18" t="s">
        <v>92</v>
      </c>
      <c r="EF1" s="18" t="s">
        <v>93</v>
      </c>
      <c r="EG1" s="18" t="s">
        <v>299</v>
      </c>
      <c r="EH1" s="18" t="s">
        <v>300</v>
      </c>
      <c r="EI1" s="18" t="s">
        <v>94</v>
      </c>
      <c r="EJ1" s="18" t="s">
        <v>301</v>
      </c>
      <c r="EK1" s="18" t="s">
        <v>95</v>
      </c>
      <c r="EL1" s="18" t="s">
        <v>302</v>
      </c>
      <c r="EM1" s="18" t="s">
        <v>96</v>
      </c>
      <c r="EN1" s="18" t="s">
        <v>97</v>
      </c>
      <c r="EO1" s="18" t="s">
        <v>303</v>
      </c>
      <c r="EP1" s="18" t="s">
        <v>304</v>
      </c>
      <c r="EQ1" s="18" t="s">
        <v>98</v>
      </c>
      <c r="ER1" s="18" t="s">
        <v>305</v>
      </c>
      <c r="ES1" s="19" t="s">
        <v>99</v>
      </c>
      <c r="ET1" s="19" t="s">
        <v>100</v>
      </c>
      <c r="EU1" s="19" t="s">
        <v>101</v>
      </c>
      <c r="EV1" s="19" t="s">
        <v>102</v>
      </c>
      <c r="EW1" s="19" t="s">
        <v>103</v>
      </c>
      <c r="EX1" s="19" t="s">
        <v>104</v>
      </c>
      <c r="EY1" s="20" t="s">
        <v>105</v>
      </c>
      <c r="EZ1" s="20" t="s">
        <v>106</v>
      </c>
    </row>
    <row r="2" spans="1:156" x14ac:dyDescent="0.25">
      <c r="A2" t="s">
        <v>112</v>
      </c>
      <c r="B2" t="s">
        <v>113</v>
      </c>
      <c r="C2" s="6">
        <v>290921</v>
      </c>
      <c r="D2" s="4" t="s">
        <v>199</v>
      </c>
      <c r="E2">
        <v>1.5</v>
      </c>
      <c r="F2">
        <v>25.7</v>
      </c>
      <c r="G2">
        <v>72.8</v>
      </c>
      <c r="H2">
        <v>1</v>
      </c>
      <c r="I2">
        <f t="shared" ref="I2:I33" si="0">100-J2-K2-L2-M2</f>
        <v>94.1</v>
      </c>
      <c r="J2">
        <v>2.4</v>
      </c>
      <c r="K2">
        <v>1.5</v>
      </c>
      <c r="L2">
        <v>1.5</v>
      </c>
      <c r="M2">
        <v>0.5</v>
      </c>
      <c r="N2">
        <v>1</v>
      </c>
      <c r="O2">
        <v>99</v>
      </c>
      <c r="P2">
        <v>1</v>
      </c>
      <c r="Q2">
        <v>0</v>
      </c>
      <c r="R2">
        <v>0</v>
      </c>
      <c r="S2">
        <v>0</v>
      </c>
      <c r="T2">
        <v>1</v>
      </c>
      <c r="U2">
        <v>62.6</v>
      </c>
      <c r="V2">
        <v>35.4</v>
      </c>
      <c r="W2">
        <v>1.5</v>
      </c>
      <c r="X2">
        <v>0.5</v>
      </c>
      <c r="Y2">
        <v>2</v>
      </c>
      <c r="Z2">
        <v>45.1</v>
      </c>
      <c r="AA2">
        <v>54.4</v>
      </c>
      <c r="AB2">
        <v>0.5</v>
      </c>
      <c r="AC2">
        <v>2</v>
      </c>
      <c r="AD2">
        <v>29.1</v>
      </c>
      <c r="AE2">
        <v>70.900000000000006</v>
      </c>
      <c r="AF2">
        <v>0</v>
      </c>
      <c r="AG2">
        <v>1</v>
      </c>
      <c r="AH2">
        <v>0</v>
      </c>
      <c r="AI2">
        <v>0</v>
      </c>
      <c r="AJ2">
        <v>99</v>
      </c>
      <c r="AK2">
        <v>13.1</v>
      </c>
      <c r="AL2">
        <v>43.7</v>
      </c>
      <c r="AM2">
        <v>43.2</v>
      </c>
      <c r="AN2">
        <v>23.8</v>
      </c>
      <c r="AO2">
        <v>76.2</v>
      </c>
      <c r="AP2">
        <v>72.8</v>
      </c>
      <c r="AQ2">
        <v>0</v>
      </c>
      <c r="AR2">
        <v>26.7</v>
      </c>
      <c r="AS2">
        <v>0.5</v>
      </c>
      <c r="AT2">
        <v>90.3</v>
      </c>
      <c r="AU2">
        <v>9.6999999999999993</v>
      </c>
      <c r="AV2">
        <v>98.5</v>
      </c>
      <c r="AW2">
        <v>1.5</v>
      </c>
      <c r="AX2">
        <v>6.1</v>
      </c>
      <c r="AY2">
        <v>-0.4</v>
      </c>
      <c r="AZ2">
        <v>161.4</v>
      </c>
      <c r="BA2" s="8">
        <v>4192.7</v>
      </c>
      <c r="BB2">
        <v>9.6999999999999993</v>
      </c>
      <c r="BD2">
        <v>5.0999999999999996</v>
      </c>
      <c r="BE2">
        <v>3.4</v>
      </c>
      <c r="BF2">
        <v>54</v>
      </c>
      <c r="BG2">
        <v>28.1</v>
      </c>
      <c r="BH2" s="2">
        <v>86.861161350622581</v>
      </c>
      <c r="BI2" s="2">
        <v>76.197735097384694</v>
      </c>
      <c r="BJ2" s="2">
        <v>13.138838649377437</v>
      </c>
      <c r="BK2" s="2">
        <v>23.802264902615267</v>
      </c>
      <c r="BL2">
        <v>-0.9</v>
      </c>
      <c r="BM2">
        <v>-25.3</v>
      </c>
      <c r="BN2">
        <v>0</v>
      </c>
      <c r="BO2">
        <v>-18.7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9.0000000000000036</v>
      </c>
      <c r="BZ2">
        <v>0</v>
      </c>
      <c r="CA2">
        <v>2</v>
      </c>
      <c r="CB2">
        <v>22.8</v>
      </c>
      <c r="CC2">
        <v>52.9</v>
      </c>
      <c r="CD2">
        <v>23.8</v>
      </c>
      <c r="CE2">
        <v>0.5</v>
      </c>
      <c r="CF2">
        <v>0.5</v>
      </c>
      <c r="CG2">
        <v>70.400000000000006</v>
      </c>
      <c r="CH2">
        <v>7.3</v>
      </c>
      <c r="CI2">
        <v>16.5</v>
      </c>
      <c r="CJ2">
        <v>5.3</v>
      </c>
      <c r="CK2">
        <v>3.2</v>
      </c>
      <c r="CL2">
        <v>2.5</v>
      </c>
      <c r="CM2">
        <v>5.9</v>
      </c>
      <c r="CN2">
        <v>3.4</v>
      </c>
      <c r="CO2">
        <v>0</v>
      </c>
      <c r="CP2">
        <v>96.6</v>
      </c>
      <c r="CQ2">
        <v>0</v>
      </c>
      <c r="CR2">
        <v>3.4</v>
      </c>
      <c r="CS2">
        <v>0.5</v>
      </c>
      <c r="CT2">
        <v>96.1</v>
      </c>
      <c r="CU2">
        <v>0</v>
      </c>
      <c r="CV2">
        <v>98.1</v>
      </c>
      <c r="CW2">
        <v>0.5</v>
      </c>
      <c r="CX2">
        <v>0</v>
      </c>
      <c r="CY2">
        <v>0</v>
      </c>
      <c r="CZ2">
        <v>1.5</v>
      </c>
      <c r="DA2">
        <v>0</v>
      </c>
      <c r="DB2">
        <v>12.6</v>
      </c>
      <c r="DC2">
        <v>14.6</v>
      </c>
      <c r="DD2">
        <v>72.8</v>
      </c>
      <c r="DE2">
        <v>2.4</v>
      </c>
      <c r="DF2">
        <v>9.6999999999999993</v>
      </c>
      <c r="DG2">
        <v>35</v>
      </c>
      <c r="DH2">
        <v>52.9</v>
      </c>
      <c r="DI2">
        <v>77.2</v>
      </c>
      <c r="DJ2">
        <v>22.8</v>
      </c>
      <c r="DK2">
        <v>73.3</v>
      </c>
      <c r="DL2">
        <v>26.700000000000003</v>
      </c>
      <c r="DM2" t="s">
        <v>109</v>
      </c>
      <c r="DN2" t="s">
        <v>109</v>
      </c>
      <c r="DO2" t="s">
        <v>109</v>
      </c>
      <c r="DP2" t="s">
        <v>109</v>
      </c>
      <c r="DQ2" t="s">
        <v>109</v>
      </c>
      <c r="DR2" t="s">
        <v>109</v>
      </c>
      <c r="DS2" t="s">
        <v>109</v>
      </c>
      <c r="DT2" t="s">
        <v>109</v>
      </c>
      <c r="DU2" t="s">
        <v>109</v>
      </c>
      <c r="DV2" t="s">
        <v>109</v>
      </c>
      <c r="DW2" t="s">
        <v>109</v>
      </c>
      <c r="DX2" t="s">
        <v>109</v>
      </c>
      <c r="DY2" t="s">
        <v>109</v>
      </c>
      <c r="DZ2" t="s">
        <v>109</v>
      </c>
      <c r="EA2" t="s">
        <v>109</v>
      </c>
      <c r="EB2" t="s">
        <v>109</v>
      </c>
      <c r="EC2" t="s">
        <v>109</v>
      </c>
      <c r="ED2" t="s">
        <v>109</v>
      </c>
      <c r="EE2" t="s">
        <v>109</v>
      </c>
      <c r="EF2" t="s">
        <v>109</v>
      </c>
      <c r="EG2" t="s">
        <v>109</v>
      </c>
      <c r="EH2" t="s">
        <v>109</v>
      </c>
      <c r="EI2" t="s">
        <v>109</v>
      </c>
      <c r="EJ2" t="s">
        <v>109</v>
      </c>
      <c r="EK2" t="s">
        <v>109</v>
      </c>
      <c r="EL2" t="s">
        <v>109</v>
      </c>
      <c r="EM2" t="s">
        <v>109</v>
      </c>
      <c r="EN2" t="s">
        <v>109</v>
      </c>
      <c r="EO2" t="s">
        <v>109</v>
      </c>
      <c r="EP2" t="s">
        <v>109</v>
      </c>
      <c r="EQ2" t="s">
        <v>109</v>
      </c>
      <c r="ER2" t="s">
        <v>109</v>
      </c>
      <c r="ES2" s="1">
        <v>2344.8575741773075</v>
      </c>
      <c r="EU2" t="s">
        <v>109</v>
      </c>
      <c r="EV2">
        <v>16.899999999999999</v>
      </c>
      <c r="EW2" t="s">
        <v>109</v>
      </c>
      <c r="EX2" t="s">
        <v>109</v>
      </c>
      <c r="EY2" t="s">
        <v>109</v>
      </c>
      <c r="EZ2" t="s">
        <v>109</v>
      </c>
    </row>
    <row r="3" spans="1:156" x14ac:dyDescent="0.25">
      <c r="A3" t="s">
        <v>112</v>
      </c>
      <c r="B3" t="s">
        <v>114</v>
      </c>
      <c r="C3" s="6">
        <v>265364</v>
      </c>
      <c r="D3" s="5" t="s">
        <v>200</v>
      </c>
      <c r="E3">
        <v>4.7</v>
      </c>
      <c r="F3">
        <v>28.5</v>
      </c>
      <c r="G3">
        <v>66.8</v>
      </c>
      <c r="H3">
        <v>1</v>
      </c>
      <c r="I3">
        <f t="shared" si="0"/>
        <v>91.2</v>
      </c>
      <c r="J3">
        <v>6.5</v>
      </c>
      <c r="K3">
        <v>2.2999999999999998</v>
      </c>
      <c r="L3">
        <v>0</v>
      </c>
      <c r="M3">
        <v>0</v>
      </c>
      <c r="N3">
        <v>1</v>
      </c>
      <c r="O3">
        <v>98.1</v>
      </c>
      <c r="P3">
        <v>0.9</v>
      </c>
      <c r="Q3">
        <v>0.9</v>
      </c>
      <c r="R3">
        <v>0</v>
      </c>
      <c r="S3">
        <v>0</v>
      </c>
      <c r="T3">
        <v>1</v>
      </c>
      <c r="U3">
        <v>94.4</v>
      </c>
      <c r="V3">
        <v>3.7</v>
      </c>
      <c r="W3">
        <v>0.9</v>
      </c>
      <c r="X3">
        <v>0.9</v>
      </c>
      <c r="Y3">
        <v>1</v>
      </c>
      <c r="Z3">
        <v>49.1</v>
      </c>
      <c r="AA3">
        <v>50.9</v>
      </c>
      <c r="AB3">
        <v>0</v>
      </c>
      <c r="AC3">
        <v>2</v>
      </c>
      <c r="AD3">
        <v>53.7</v>
      </c>
      <c r="AE3">
        <v>46.3</v>
      </c>
      <c r="AF3">
        <v>0</v>
      </c>
      <c r="AG3">
        <v>0.5</v>
      </c>
      <c r="AH3">
        <v>1.4</v>
      </c>
      <c r="AI3">
        <v>0</v>
      </c>
      <c r="AJ3">
        <v>98.1</v>
      </c>
      <c r="AK3">
        <v>22.9</v>
      </c>
      <c r="AL3">
        <v>50.9</v>
      </c>
      <c r="AM3">
        <v>26.2</v>
      </c>
      <c r="AN3">
        <v>79</v>
      </c>
      <c r="AO3">
        <v>21</v>
      </c>
      <c r="AP3">
        <v>70.099999999999994</v>
      </c>
      <c r="AQ3">
        <v>0.5</v>
      </c>
      <c r="AR3">
        <v>29</v>
      </c>
      <c r="AS3">
        <v>0.5</v>
      </c>
      <c r="AT3">
        <v>97.7</v>
      </c>
      <c r="AU3">
        <v>2.2999999999999998</v>
      </c>
      <c r="AV3">
        <v>99.1</v>
      </c>
      <c r="AW3">
        <v>0.9</v>
      </c>
      <c r="AX3">
        <v>6.1</v>
      </c>
      <c r="AY3">
        <v>-0.4</v>
      </c>
      <c r="AZ3">
        <v>161.4</v>
      </c>
      <c r="BA3" s="8">
        <v>4192.7</v>
      </c>
      <c r="BB3">
        <v>9.6999999999999993</v>
      </c>
      <c r="BD3">
        <v>5.0999999999999996</v>
      </c>
      <c r="BE3">
        <v>3.4</v>
      </c>
      <c r="BF3">
        <v>54</v>
      </c>
      <c r="BG3">
        <v>28.1</v>
      </c>
      <c r="BH3" s="2">
        <v>85.428265966081412</v>
      </c>
      <c r="BI3" s="2">
        <v>70.706153685008218</v>
      </c>
      <c r="BJ3" s="2">
        <v>14.571734033918581</v>
      </c>
      <c r="BK3" s="2">
        <v>29.293846314991733</v>
      </c>
      <c r="BL3">
        <v>-8.5</v>
      </c>
      <c r="BM3">
        <v>-33.299999999999997</v>
      </c>
      <c r="BN3">
        <v>0</v>
      </c>
      <c r="BO3">
        <v>0</v>
      </c>
      <c r="BP3">
        <v>27.1</v>
      </c>
      <c r="BQ3">
        <v>-24.9</v>
      </c>
      <c r="BR3">
        <v>-10.4</v>
      </c>
      <c r="BS3">
        <v>-17.901043635655462</v>
      </c>
      <c r="BT3">
        <v>12.577267764713275</v>
      </c>
      <c r="BU3">
        <v>0</v>
      </c>
      <c r="BV3">
        <v>-1.9999843199974872</v>
      </c>
      <c r="BW3">
        <v>34.408602150537632</v>
      </c>
      <c r="BX3">
        <v>0</v>
      </c>
      <c r="BY3">
        <v>0</v>
      </c>
      <c r="BZ3">
        <v>92.258064516129039</v>
      </c>
      <c r="CA3">
        <v>1.7</v>
      </c>
      <c r="CB3">
        <v>35.5</v>
      </c>
      <c r="CC3">
        <v>41.6</v>
      </c>
      <c r="CD3">
        <v>19.2</v>
      </c>
      <c r="CE3">
        <v>3.7</v>
      </c>
      <c r="CF3">
        <v>9.3000000000000007</v>
      </c>
      <c r="CG3">
        <v>29.9</v>
      </c>
      <c r="CH3">
        <v>20.100000000000001</v>
      </c>
      <c r="CI3">
        <v>3.7</v>
      </c>
      <c r="CJ3">
        <v>36.9</v>
      </c>
      <c r="CK3">
        <v>2.8</v>
      </c>
      <c r="CL3">
        <v>2.2999999999999998</v>
      </c>
      <c r="CM3">
        <v>5.6</v>
      </c>
      <c r="CN3">
        <v>8.4</v>
      </c>
      <c r="CO3">
        <v>0</v>
      </c>
      <c r="CP3">
        <v>91.1</v>
      </c>
      <c r="CQ3">
        <v>0.5</v>
      </c>
      <c r="CR3">
        <v>2.8</v>
      </c>
      <c r="CS3">
        <v>1.4</v>
      </c>
      <c r="CT3">
        <v>94.4</v>
      </c>
      <c r="CU3">
        <v>1.4</v>
      </c>
      <c r="CV3">
        <v>98.6</v>
      </c>
      <c r="CW3">
        <v>0</v>
      </c>
      <c r="CX3">
        <v>0</v>
      </c>
      <c r="CY3">
        <v>0.5</v>
      </c>
      <c r="CZ3">
        <v>0.9</v>
      </c>
      <c r="DA3">
        <v>0</v>
      </c>
      <c r="DB3">
        <v>22</v>
      </c>
      <c r="DC3">
        <v>4.2</v>
      </c>
      <c r="DD3">
        <v>73.8</v>
      </c>
      <c r="DE3">
        <v>7</v>
      </c>
      <c r="DF3">
        <v>22.4</v>
      </c>
      <c r="DG3">
        <v>29.4</v>
      </c>
      <c r="DH3">
        <v>41.1</v>
      </c>
      <c r="DI3">
        <v>64.5</v>
      </c>
      <c r="DJ3">
        <v>35.5</v>
      </c>
      <c r="DK3">
        <v>46.300000000000004</v>
      </c>
      <c r="DL3">
        <v>53.7</v>
      </c>
      <c r="DM3" t="s">
        <v>109</v>
      </c>
      <c r="DN3" t="s">
        <v>109</v>
      </c>
      <c r="DO3" t="s">
        <v>109</v>
      </c>
      <c r="DP3" t="s">
        <v>109</v>
      </c>
      <c r="DQ3" t="s">
        <v>109</v>
      </c>
      <c r="DR3" t="s">
        <v>109</v>
      </c>
      <c r="DS3" t="s">
        <v>109</v>
      </c>
      <c r="DT3" t="s">
        <v>109</v>
      </c>
      <c r="DU3" t="s">
        <v>109</v>
      </c>
      <c r="DV3" t="s">
        <v>109</v>
      </c>
      <c r="DW3" t="s">
        <v>109</v>
      </c>
      <c r="DX3" t="s">
        <v>109</v>
      </c>
      <c r="DY3" t="s">
        <v>109</v>
      </c>
      <c r="DZ3" t="s">
        <v>109</v>
      </c>
      <c r="EA3" t="s">
        <v>109</v>
      </c>
      <c r="EB3" t="s">
        <v>109</v>
      </c>
      <c r="EC3" t="s">
        <v>109</v>
      </c>
      <c r="ED3" t="s">
        <v>109</v>
      </c>
      <c r="EE3" t="s">
        <v>109</v>
      </c>
      <c r="EF3" t="s">
        <v>109</v>
      </c>
      <c r="EG3" t="s">
        <v>109</v>
      </c>
      <c r="EH3" t="s">
        <v>109</v>
      </c>
      <c r="EI3" t="s">
        <v>109</v>
      </c>
      <c r="EJ3" t="s">
        <v>109</v>
      </c>
      <c r="EK3" t="s">
        <v>109</v>
      </c>
      <c r="EL3" t="s">
        <v>109</v>
      </c>
      <c r="EM3" t="s">
        <v>109</v>
      </c>
      <c r="EN3" t="s">
        <v>109</v>
      </c>
      <c r="EO3" t="s">
        <v>109</v>
      </c>
      <c r="EP3" t="s">
        <v>109</v>
      </c>
      <c r="EQ3" t="s">
        <v>109</v>
      </c>
      <c r="ER3" t="s">
        <v>109</v>
      </c>
      <c r="ES3" s="1">
        <v>2344.8575741773075</v>
      </c>
      <c r="EU3" t="s">
        <v>109</v>
      </c>
      <c r="EV3">
        <v>16.899999999999999</v>
      </c>
      <c r="EW3" t="s">
        <v>109</v>
      </c>
      <c r="EX3" t="s">
        <v>109</v>
      </c>
      <c r="EY3" t="s">
        <v>109</v>
      </c>
      <c r="EZ3" t="s">
        <v>109</v>
      </c>
    </row>
    <row r="4" spans="1:156" x14ac:dyDescent="0.25">
      <c r="A4" t="s">
        <v>112</v>
      </c>
      <c r="B4" t="s">
        <v>115</v>
      </c>
      <c r="C4" s="6">
        <v>162451</v>
      </c>
      <c r="D4" s="4" t="s">
        <v>201</v>
      </c>
      <c r="E4">
        <v>3.3</v>
      </c>
      <c r="F4">
        <v>32.1</v>
      </c>
      <c r="G4">
        <v>64.599999999999994</v>
      </c>
      <c r="H4">
        <v>1</v>
      </c>
      <c r="I4">
        <f t="shared" si="0"/>
        <v>90.899999999999991</v>
      </c>
      <c r="J4">
        <v>6.2</v>
      </c>
      <c r="K4">
        <v>1.9</v>
      </c>
      <c r="L4">
        <v>0.5</v>
      </c>
      <c r="M4">
        <v>0.5</v>
      </c>
      <c r="N4">
        <v>1</v>
      </c>
      <c r="O4">
        <v>97.6</v>
      </c>
      <c r="P4">
        <v>2.4</v>
      </c>
      <c r="Q4">
        <v>0</v>
      </c>
      <c r="R4">
        <v>0</v>
      </c>
      <c r="S4">
        <v>0</v>
      </c>
      <c r="T4">
        <v>1</v>
      </c>
      <c r="U4">
        <v>54.1</v>
      </c>
      <c r="V4">
        <v>44</v>
      </c>
      <c r="W4">
        <v>1.9</v>
      </c>
      <c r="X4">
        <v>0</v>
      </c>
      <c r="Y4">
        <v>2</v>
      </c>
      <c r="Z4">
        <v>45.5</v>
      </c>
      <c r="AA4">
        <v>54.5</v>
      </c>
      <c r="AB4">
        <v>0</v>
      </c>
      <c r="AC4">
        <v>2</v>
      </c>
      <c r="AD4">
        <v>11.5</v>
      </c>
      <c r="AE4">
        <v>88.5</v>
      </c>
      <c r="AF4">
        <v>0</v>
      </c>
      <c r="AG4">
        <v>0</v>
      </c>
      <c r="AH4">
        <v>0.5</v>
      </c>
      <c r="AI4">
        <v>0</v>
      </c>
      <c r="AJ4">
        <v>99.5</v>
      </c>
      <c r="AK4">
        <v>3.8</v>
      </c>
      <c r="AL4">
        <v>75.599999999999994</v>
      </c>
      <c r="AM4">
        <v>20.6</v>
      </c>
      <c r="AN4">
        <v>14.4</v>
      </c>
      <c r="AO4">
        <v>85.6</v>
      </c>
      <c r="AP4">
        <v>73.2</v>
      </c>
      <c r="AQ4">
        <v>0.5</v>
      </c>
      <c r="AR4">
        <v>26.3</v>
      </c>
      <c r="AS4">
        <v>0</v>
      </c>
      <c r="AT4">
        <v>98.6</v>
      </c>
      <c r="AU4">
        <v>1.4</v>
      </c>
      <c r="AV4">
        <v>99.5</v>
      </c>
      <c r="AW4">
        <v>0.5</v>
      </c>
      <c r="AX4">
        <v>6.1</v>
      </c>
      <c r="AY4">
        <v>-0.4</v>
      </c>
      <c r="AZ4">
        <v>161.4</v>
      </c>
      <c r="BA4" s="8">
        <v>4192.7</v>
      </c>
      <c r="BB4">
        <v>9.6999999999999993</v>
      </c>
      <c r="BD4">
        <v>5.0999999999999996</v>
      </c>
      <c r="BE4">
        <v>3.4</v>
      </c>
      <c r="BF4">
        <v>54</v>
      </c>
      <c r="BG4">
        <v>28.1</v>
      </c>
      <c r="BH4" s="2">
        <v>94.035940162027529</v>
      </c>
      <c r="BI4" s="2">
        <v>82.343369458720971</v>
      </c>
      <c r="BJ4" s="2">
        <v>5.9640598379724743</v>
      </c>
      <c r="BK4" s="2">
        <v>17.656630541279029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1.9</v>
      </c>
      <c r="CB4">
        <v>20.100000000000001</v>
      </c>
      <c r="CC4">
        <v>53.6</v>
      </c>
      <c r="CD4">
        <v>25.8</v>
      </c>
      <c r="CE4">
        <v>0.5</v>
      </c>
      <c r="CF4">
        <v>2.4</v>
      </c>
      <c r="CG4">
        <v>70.3</v>
      </c>
      <c r="CH4">
        <v>13.4</v>
      </c>
      <c r="CI4">
        <v>1.9</v>
      </c>
      <c r="CJ4">
        <v>12</v>
      </c>
      <c r="CK4">
        <v>3.3</v>
      </c>
      <c r="CL4">
        <v>2.4</v>
      </c>
      <c r="CM4">
        <v>5.6</v>
      </c>
      <c r="CN4">
        <v>10</v>
      </c>
      <c r="CO4">
        <v>0</v>
      </c>
      <c r="CP4">
        <v>90</v>
      </c>
      <c r="CQ4">
        <v>0</v>
      </c>
      <c r="CR4">
        <v>9.6</v>
      </c>
      <c r="CS4">
        <v>0.5</v>
      </c>
      <c r="CT4">
        <v>90</v>
      </c>
      <c r="CU4">
        <v>0</v>
      </c>
      <c r="CV4">
        <v>99.5</v>
      </c>
      <c r="CW4">
        <v>0</v>
      </c>
      <c r="CX4">
        <v>0</v>
      </c>
      <c r="CY4">
        <v>0</v>
      </c>
      <c r="CZ4">
        <v>0.5</v>
      </c>
      <c r="DA4">
        <v>0</v>
      </c>
      <c r="DB4">
        <v>5.7</v>
      </c>
      <c r="DC4">
        <v>7.7</v>
      </c>
      <c r="DD4">
        <v>86.6</v>
      </c>
      <c r="DE4">
        <v>0.5</v>
      </c>
      <c r="DF4">
        <v>8.6</v>
      </c>
      <c r="DG4">
        <v>26.8</v>
      </c>
      <c r="DH4">
        <v>64.099999999999994</v>
      </c>
      <c r="DI4">
        <v>79.900000000000006</v>
      </c>
      <c r="DJ4">
        <v>20.100000000000001</v>
      </c>
      <c r="DK4">
        <v>63.2</v>
      </c>
      <c r="DL4">
        <v>36.799999999999997</v>
      </c>
      <c r="DM4" t="s">
        <v>109</v>
      </c>
      <c r="DN4" t="s">
        <v>109</v>
      </c>
      <c r="DO4" t="s">
        <v>109</v>
      </c>
      <c r="DP4" t="s">
        <v>109</v>
      </c>
      <c r="DQ4" t="s">
        <v>109</v>
      </c>
      <c r="DR4" t="s">
        <v>109</v>
      </c>
      <c r="DS4" t="s">
        <v>109</v>
      </c>
      <c r="DT4" t="s">
        <v>109</v>
      </c>
      <c r="DU4" t="s">
        <v>109</v>
      </c>
      <c r="DV4" t="s">
        <v>109</v>
      </c>
      <c r="DW4" t="s">
        <v>109</v>
      </c>
      <c r="DX4" t="s">
        <v>109</v>
      </c>
      <c r="DY4" t="s">
        <v>109</v>
      </c>
      <c r="DZ4" t="s">
        <v>109</v>
      </c>
      <c r="EA4" t="s">
        <v>109</v>
      </c>
      <c r="EB4" t="s">
        <v>109</v>
      </c>
      <c r="EC4" t="s">
        <v>109</v>
      </c>
      <c r="ED4" t="s">
        <v>109</v>
      </c>
      <c r="EE4" t="s">
        <v>109</v>
      </c>
      <c r="EF4" t="s">
        <v>109</v>
      </c>
      <c r="EG4" t="s">
        <v>109</v>
      </c>
      <c r="EH4" t="s">
        <v>109</v>
      </c>
      <c r="EI4" t="s">
        <v>109</v>
      </c>
      <c r="EJ4" t="s">
        <v>109</v>
      </c>
      <c r="EK4" t="s">
        <v>109</v>
      </c>
      <c r="EL4" t="s">
        <v>109</v>
      </c>
      <c r="EM4" t="s">
        <v>109</v>
      </c>
      <c r="EN4" t="s">
        <v>109</v>
      </c>
      <c r="EO4" t="s">
        <v>109</v>
      </c>
      <c r="EP4" t="s">
        <v>109</v>
      </c>
      <c r="EQ4" t="s">
        <v>109</v>
      </c>
      <c r="ER4" t="s">
        <v>109</v>
      </c>
      <c r="ES4" s="1">
        <v>2344.8575741773075</v>
      </c>
      <c r="EU4" t="s">
        <v>109</v>
      </c>
      <c r="EV4">
        <v>16.899999999999999</v>
      </c>
      <c r="EW4" t="s">
        <v>109</v>
      </c>
      <c r="EX4" t="s">
        <v>109</v>
      </c>
      <c r="EY4" t="s">
        <v>109</v>
      </c>
      <c r="EZ4" t="s">
        <v>109</v>
      </c>
    </row>
    <row r="5" spans="1:156" x14ac:dyDescent="0.25">
      <c r="A5" t="s">
        <v>116</v>
      </c>
      <c r="B5" t="s">
        <v>116</v>
      </c>
      <c r="C5" s="6">
        <v>100602</v>
      </c>
      <c r="D5" s="4" t="s">
        <v>202</v>
      </c>
      <c r="E5">
        <v>9.5</v>
      </c>
      <c r="F5">
        <v>25.4</v>
      </c>
      <c r="G5">
        <v>65.099999999999994</v>
      </c>
      <c r="H5">
        <v>2</v>
      </c>
      <c r="I5">
        <f t="shared" si="0"/>
        <v>63.000000000000007</v>
      </c>
      <c r="J5">
        <v>23.3</v>
      </c>
      <c r="K5">
        <v>10.6</v>
      </c>
      <c r="L5">
        <v>2.6</v>
      </c>
      <c r="M5">
        <v>0.5</v>
      </c>
      <c r="N5">
        <v>2</v>
      </c>
      <c r="O5">
        <v>15.9</v>
      </c>
      <c r="P5">
        <v>82.5</v>
      </c>
      <c r="Q5">
        <v>1.6</v>
      </c>
      <c r="R5">
        <v>0</v>
      </c>
      <c r="S5">
        <v>0</v>
      </c>
      <c r="T5">
        <v>2</v>
      </c>
      <c r="U5">
        <v>20.6</v>
      </c>
      <c r="V5">
        <v>75.099999999999994</v>
      </c>
      <c r="W5">
        <v>3.7</v>
      </c>
      <c r="X5">
        <v>0.5</v>
      </c>
      <c r="Y5">
        <v>2</v>
      </c>
      <c r="Z5">
        <v>5.8</v>
      </c>
      <c r="AA5">
        <v>94.2</v>
      </c>
      <c r="AB5">
        <v>0</v>
      </c>
      <c r="AC5">
        <v>2</v>
      </c>
      <c r="AD5">
        <v>18.5</v>
      </c>
      <c r="AE5">
        <v>81.5</v>
      </c>
      <c r="AF5">
        <v>0</v>
      </c>
      <c r="AG5">
        <v>18.5</v>
      </c>
      <c r="AH5">
        <v>9</v>
      </c>
      <c r="AI5">
        <v>9</v>
      </c>
      <c r="AJ5">
        <v>63.5</v>
      </c>
      <c r="AK5">
        <v>24.9</v>
      </c>
      <c r="AL5">
        <v>34.4</v>
      </c>
      <c r="AM5">
        <v>40.700000000000003</v>
      </c>
      <c r="AN5">
        <v>16.899999999999999</v>
      </c>
      <c r="AO5">
        <v>83.1</v>
      </c>
      <c r="AP5">
        <v>85.7</v>
      </c>
      <c r="AQ5">
        <v>3.2</v>
      </c>
      <c r="AR5">
        <v>11.1</v>
      </c>
      <c r="AS5">
        <v>0</v>
      </c>
      <c r="AT5">
        <v>64</v>
      </c>
      <c r="AU5">
        <v>36</v>
      </c>
      <c r="AV5">
        <v>99.5</v>
      </c>
      <c r="AW5">
        <v>0.5</v>
      </c>
      <c r="BH5" s="2">
        <v>86.175042148402639</v>
      </c>
      <c r="BI5" s="2">
        <v>88.657726782578109</v>
      </c>
      <c r="BJ5" s="2">
        <v>13.824957851597361</v>
      </c>
      <c r="BK5" s="2">
        <v>11.342273217421921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1.7</v>
      </c>
      <c r="CB5">
        <v>52.4</v>
      </c>
      <c r="CC5">
        <v>27.5</v>
      </c>
      <c r="CD5">
        <v>15.3</v>
      </c>
      <c r="CE5">
        <v>4.8</v>
      </c>
      <c r="CF5">
        <v>1.6</v>
      </c>
      <c r="CG5">
        <v>12.7</v>
      </c>
      <c r="CH5">
        <v>0</v>
      </c>
      <c r="CI5">
        <v>4.8</v>
      </c>
      <c r="CJ5">
        <v>81</v>
      </c>
      <c r="CK5">
        <v>2.9</v>
      </c>
      <c r="CL5">
        <v>2.7</v>
      </c>
      <c r="CM5">
        <v>5.7</v>
      </c>
      <c r="CN5">
        <v>26.5</v>
      </c>
      <c r="CO5">
        <v>0</v>
      </c>
      <c r="CP5">
        <v>73.5</v>
      </c>
      <c r="CQ5">
        <v>0</v>
      </c>
      <c r="CR5">
        <v>25.4</v>
      </c>
      <c r="CS5">
        <v>0.5</v>
      </c>
      <c r="CT5">
        <v>74.099999999999994</v>
      </c>
      <c r="CU5">
        <v>0</v>
      </c>
      <c r="CV5">
        <v>81.5</v>
      </c>
      <c r="CW5">
        <v>0</v>
      </c>
      <c r="CX5">
        <v>2.6</v>
      </c>
      <c r="CY5">
        <v>0</v>
      </c>
      <c r="CZ5">
        <v>15.9</v>
      </c>
      <c r="DA5">
        <v>0</v>
      </c>
      <c r="DB5">
        <v>0</v>
      </c>
      <c r="DC5">
        <v>100</v>
      </c>
      <c r="DD5">
        <v>0</v>
      </c>
      <c r="DE5">
        <v>6.9</v>
      </c>
      <c r="DF5">
        <v>28</v>
      </c>
      <c r="DG5">
        <v>31.7</v>
      </c>
      <c r="DH5">
        <v>33.299999999999997</v>
      </c>
      <c r="DI5">
        <v>47.6</v>
      </c>
      <c r="DJ5">
        <v>52.4</v>
      </c>
      <c r="DK5">
        <v>88.9</v>
      </c>
      <c r="DL5">
        <v>11.1</v>
      </c>
      <c r="DM5" t="s">
        <v>109</v>
      </c>
      <c r="DN5" t="s">
        <v>109</v>
      </c>
      <c r="DO5" t="s">
        <v>109</v>
      </c>
      <c r="DP5" t="s">
        <v>109</v>
      </c>
      <c r="DQ5" t="s">
        <v>109</v>
      </c>
      <c r="DR5" t="s">
        <v>109</v>
      </c>
      <c r="DS5" t="s">
        <v>109</v>
      </c>
      <c r="DT5" t="s">
        <v>109</v>
      </c>
      <c r="DU5" t="s">
        <v>109</v>
      </c>
      <c r="DV5" t="s">
        <v>109</v>
      </c>
      <c r="DW5" t="s">
        <v>109</v>
      </c>
      <c r="DX5" t="s">
        <v>109</v>
      </c>
      <c r="DY5" t="s">
        <v>109</v>
      </c>
      <c r="DZ5" t="s">
        <v>109</v>
      </c>
      <c r="EA5" t="s">
        <v>109</v>
      </c>
      <c r="EB5" t="s">
        <v>109</v>
      </c>
      <c r="EC5" t="s">
        <v>109</v>
      </c>
      <c r="ED5" t="s">
        <v>109</v>
      </c>
      <c r="EE5" t="s">
        <v>109</v>
      </c>
      <c r="EF5" t="s">
        <v>109</v>
      </c>
      <c r="EG5" t="s">
        <v>109</v>
      </c>
      <c r="EH5" t="s">
        <v>109</v>
      </c>
      <c r="EI5" t="s">
        <v>109</v>
      </c>
      <c r="EJ5" t="s">
        <v>109</v>
      </c>
      <c r="EK5" t="s">
        <v>109</v>
      </c>
      <c r="EL5" t="s">
        <v>109</v>
      </c>
      <c r="EM5" t="s">
        <v>109</v>
      </c>
      <c r="EN5" t="s">
        <v>109</v>
      </c>
      <c r="EO5" t="s">
        <v>109</v>
      </c>
      <c r="EP5" t="s">
        <v>109</v>
      </c>
      <c r="EQ5" t="s">
        <v>109</v>
      </c>
      <c r="ER5" t="s">
        <v>109</v>
      </c>
      <c r="EU5" t="s">
        <v>109</v>
      </c>
      <c r="EV5">
        <v>19.399999999999999</v>
      </c>
      <c r="EW5" t="s">
        <v>109</v>
      </c>
      <c r="EX5" t="s">
        <v>109</v>
      </c>
      <c r="EY5" t="s">
        <v>109</v>
      </c>
      <c r="EZ5" t="s">
        <v>109</v>
      </c>
    </row>
    <row r="6" spans="1:156" x14ac:dyDescent="0.25">
      <c r="A6" t="s">
        <v>116</v>
      </c>
      <c r="B6" t="s">
        <v>117</v>
      </c>
      <c r="C6" s="6">
        <v>37101</v>
      </c>
      <c r="D6" s="5" t="s">
        <v>203</v>
      </c>
      <c r="E6">
        <v>32.700000000000003</v>
      </c>
      <c r="F6">
        <v>30.4</v>
      </c>
      <c r="G6">
        <v>36.9</v>
      </c>
      <c r="H6">
        <v>4</v>
      </c>
      <c r="I6">
        <f t="shared" si="0"/>
        <v>55.300000000000004</v>
      </c>
      <c r="J6">
        <v>25.6</v>
      </c>
      <c r="K6">
        <v>15.5</v>
      </c>
      <c r="L6">
        <v>3</v>
      </c>
      <c r="M6">
        <v>0.6</v>
      </c>
      <c r="N6">
        <v>2</v>
      </c>
      <c r="O6">
        <v>25</v>
      </c>
      <c r="P6">
        <v>72.599999999999994</v>
      </c>
      <c r="Q6">
        <v>2.4</v>
      </c>
      <c r="R6">
        <v>0</v>
      </c>
      <c r="S6">
        <v>0</v>
      </c>
      <c r="T6">
        <v>2</v>
      </c>
      <c r="U6">
        <v>6.5</v>
      </c>
      <c r="V6">
        <v>85.7</v>
      </c>
      <c r="W6">
        <v>6.5</v>
      </c>
      <c r="X6">
        <v>1.2</v>
      </c>
      <c r="Y6">
        <v>2</v>
      </c>
      <c r="Z6">
        <v>7.1</v>
      </c>
      <c r="AA6">
        <v>92.9</v>
      </c>
      <c r="AB6">
        <v>0</v>
      </c>
      <c r="AC6">
        <v>2</v>
      </c>
      <c r="AD6">
        <v>23.2</v>
      </c>
      <c r="AE6">
        <v>76.8</v>
      </c>
      <c r="AF6">
        <v>1.2</v>
      </c>
      <c r="AG6">
        <v>26.2</v>
      </c>
      <c r="AH6">
        <v>8.3000000000000007</v>
      </c>
      <c r="AI6">
        <v>6.5</v>
      </c>
      <c r="AJ6">
        <v>57.7</v>
      </c>
      <c r="AK6">
        <v>44</v>
      </c>
      <c r="AL6">
        <v>31.5</v>
      </c>
      <c r="AM6">
        <v>24.4</v>
      </c>
      <c r="AN6">
        <v>26.2</v>
      </c>
      <c r="AO6">
        <v>73.8</v>
      </c>
      <c r="AP6">
        <v>88.7</v>
      </c>
      <c r="AQ6">
        <v>5.4</v>
      </c>
      <c r="AR6">
        <v>3.6</v>
      </c>
      <c r="AS6">
        <v>2.4</v>
      </c>
      <c r="AT6">
        <v>55.4</v>
      </c>
      <c r="AU6">
        <v>44.6</v>
      </c>
      <c r="AV6">
        <v>94.6</v>
      </c>
      <c r="AW6">
        <v>5.4</v>
      </c>
      <c r="BH6" s="2">
        <v>72.334008685444104</v>
      </c>
      <c r="BI6" s="2">
        <v>75.980805050007845</v>
      </c>
      <c r="BJ6" s="2">
        <v>27.665991314555875</v>
      </c>
      <c r="BK6" s="2">
        <v>24.019194949992141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1.6</v>
      </c>
      <c r="CB6">
        <v>44</v>
      </c>
      <c r="CC6">
        <v>36.299999999999997</v>
      </c>
      <c r="CD6">
        <v>14.9</v>
      </c>
      <c r="CE6">
        <v>4.8</v>
      </c>
      <c r="CF6">
        <v>0</v>
      </c>
      <c r="CG6">
        <v>0</v>
      </c>
      <c r="CH6">
        <v>0</v>
      </c>
      <c r="CI6">
        <v>0</v>
      </c>
      <c r="CJ6">
        <v>100</v>
      </c>
      <c r="CK6">
        <v>2.8</v>
      </c>
      <c r="CL6">
        <v>2.5</v>
      </c>
      <c r="CM6">
        <v>5.2</v>
      </c>
      <c r="CN6">
        <v>7.1</v>
      </c>
      <c r="CO6">
        <v>0</v>
      </c>
      <c r="CP6">
        <v>92.3</v>
      </c>
      <c r="CQ6">
        <v>0.6</v>
      </c>
      <c r="CR6">
        <v>7.1</v>
      </c>
      <c r="CS6">
        <v>0</v>
      </c>
      <c r="CT6">
        <v>89.3</v>
      </c>
      <c r="CU6">
        <v>3.6</v>
      </c>
      <c r="CV6">
        <v>98.2</v>
      </c>
      <c r="CW6">
        <v>0.6</v>
      </c>
      <c r="CX6">
        <v>0</v>
      </c>
      <c r="CY6">
        <v>0</v>
      </c>
      <c r="CZ6">
        <v>1.2</v>
      </c>
      <c r="DA6">
        <v>0</v>
      </c>
      <c r="DB6">
        <v>0</v>
      </c>
      <c r="DC6">
        <v>100</v>
      </c>
      <c r="DD6">
        <v>0</v>
      </c>
      <c r="DE6">
        <v>8.3000000000000007</v>
      </c>
      <c r="DF6">
        <v>16.7</v>
      </c>
      <c r="DG6">
        <v>25.6</v>
      </c>
      <c r="DH6">
        <v>49.4</v>
      </c>
      <c r="DI6">
        <v>56</v>
      </c>
      <c r="DJ6">
        <v>44</v>
      </c>
      <c r="DK6">
        <v>55.400000000000006</v>
      </c>
      <c r="DL6">
        <v>44.6</v>
      </c>
      <c r="DM6" t="s">
        <v>109</v>
      </c>
      <c r="DN6" t="s">
        <v>109</v>
      </c>
      <c r="DO6" t="s">
        <v>109</v>
      </c>
      <c r="DP6" t="s">
        <v>109</v>
      </c>
      <c r="DQ6" t="s">
        <v>109</v>
      </c>
      <c r="DR6" t="s">
        <v>109</v>
      </c>
      <c r="DS6" t="s">
        <v>109</v>
      </c>
      <c r="DT6" t="s">
        <v>109</v>
      </c>
      <c r="DU6" t="s">
        <v>109</v>
      </c>
      <c r="DV6" t="s">
        <v>109</v>
      </c>
      <c r="DW6" t="s">
        <v>109</v>
      </c>
      <c r="DX6" t="s">
        <v>109</v>
      </c>
      <c r="DY6" t="s">
        <v>109</v>
      </c>
      <c r="DZ6" t="s">
        <v>109</v>
      </c>
      <c r="EA6" t="s">
        <v>109</v>
      </c>
      <c r="EB6" t="s">
        <v>109</v>
      </c>
      <c r="EC6" t="s">
        <v>109</v>
      </c>
      <c r="ED6" t="s">
        <v>109</v>
      </c>
      <c r="EE6" t="s">
        <v>109</v>
      </c>
      <c r="EF6" t="s">
        <v>109</v>
      </c>
      <c r="EG6" t="s">
        <v>109</v>
      </c>
      <c r="EH6" t="s">
        <v>109</v>
      </c>
      <c r="EI6" t="s">
        <v>109</v>
      </c>
      <c r="EJ6" t="s">
        <v>109</v>
      </c>
      <c r="EK6" t="s">
        <v>109</v>
      </c>
      <c r="EL6" t="s">
        <v>109</v>
      </c>
      <c r="EM6" t="s">
        <v>109</v>
      </c>
      <c r="EN6" t="s">
        <v>109</v>
      </c>
      <c r="EO6" t="s">
        <v>109</v>
      </c>
      <c r="EP6" t="s">
        <v>109</v>
      </c>
      <c r="EQ6" t="s">
        <v>109</v>
      </c>
      <c r="ER6" t="s">
        <v>109</v>
      </c>
      <c r="EU6" t="s">
        <v>109</v>
      </c>
      <c r="EV6">
        <v>19.399999999999999</v>
      </c>
      <c r="EW6" t="s">
        <v>109</v>
      </c>
      <c r="EX6" t="s">
        <v>109</v>
      </c>
      <c r="EY6" t="s">
        <v>109</v>
      </c>
      <c r="EZ6" t="s">
        <v>109</v>
      </c>
    </row>
    <row r="7" spans="1:156" x14ac:dyDescent="0.25">
      <c r="A7" t="s">
        <v>118</v>
      </c>
      <c r="B7" t="s">
        <v>119</v>
      </c>
      <c r="C7" s="6">
        <v>308592</v>
      </c>
      <c r="D7" s="4" t="s">
        <v>204</v>
      </c>
      <c r="E7">
        <v>0</v>
      </c>
      <c r="F7">
        <v>1.4</v>
      </c>
      <c r="G7">
        <v>98.6</v>
      </c>
      <c r="H7">
        <v>1</v>
      </c>
      <c r="I7">
        <f t="shared" si="0"/>
        <v>100</v>
      </c>
      <c r="J7">
        <v>0</v>
      </c>
      <c r="K7">
        <v>0</v>
      </c>
      <c r="L7">
        <v>0</v>
      </c>
      <c r="M7">
        <v>0</v>
      </c>
      <c r="N7">
        <v>1</v>
      </c>
      <c r="O7">
        <v>90.9</v>
      </c>
      <c r="P7">
        <v>7.2</v>
      </c>
      <c r="Q7">
        <v>1.9</v>
      </c>
      <c r="R7">
        <v>0</v>
      </c>
      <c r="S7">
        <v>0</v>
      </c>
      <c r="T7">
        <v>1</v>
      </c>
      <c r="U7">
        <v>98.6</v>
      </c>
      <c r="V7">
        <v>1.4</v>
      </c>
      <c r="W7">
        <v>0</v>
      </c>
      <c r="X7">
        <v>0</v>
      </c>
      <c r="Y7">
        <v>1</v>
      </c>
      <c r="Z7">
        <v>87.1</v>
      </c>
      <c r="AA7">
        <v>12.9</v>
      </c>
      <c r="AB7">
        <v>0</v>
      </c>
      <c r="AC7">
        <v>1</v>
      </c>
      <c r="AD7">
        <v>45.5</v>
      </c>
      <c r="AE7">
        <v>54.5</v>
      </c>
      <c r="AF7">
        <v>0</v>
      </c>
      <c r="AG7">
        <v>0</v>
      </c>
      <c r="AH7">
        <v>1.4</v>
      </c>
      <c r="AI7">
        <v>0.5</v>
      </c>
      <c r="AJ7">
        <v>98.1</v>
      </c>
      <c r="AK7">
        <v>30.1</v>
      </c>
      <c r="AL7">
        <v>20.100000000000001</v>
      </c>
      <c r="AM7">
        <v>49.8</v>
      </c>
      <c r="AN7">
        <v>64.099999999999994</v>
      </c>
      <c r="AO7">
        <v>35.9</v>
      </c>
      <c r="AP7">
        <v>21.5</v>
      </c>
      <c r="AQ7">
        <v>1</v>
      </c>
      <c r="AR7">
        <v>76.599999999999994</v>
      </c>
      <c r="AS7">
        <v>1</v>
      </c>
      <c r="AT7">
        <v>99.5</v>
      </c>
      <c r="AU7">
        <v>0.5</v>
      </c>
      <c r="AV7">
        <v>99</v>
      </c>
      <c r="AW7">
        <v>1</v>
      </c>
      <c r="AX7">
        <v>17.2</v>
      </c>
      <c r="AY7">
        <v>8.9</v>
      </c>
      <c r="AZ7">
        <v>3.9</v>
      </c>
      <c r="BA7">
        <v>-30.4</v>
      </c>
      <c r="BB7">
        <v>23</v>
      </c>
      <c r="BD7">
        <v>10.1</v>
      </c>
      <c r="BE7">
        <v>2.8</v>
      </c>
      <c r="BF7">
        <v>63.8</v>
      </c>
      <c r="BG7">
        <v>12.8</v>
      </c>
      <c r="BH7" s="2">
        <v>53.167872688302786</v>
      </c>
      <c r="BI7" s="2">
        <v>56.419656201666996</v>
      </c>
      <c r="BJ7" s="2">
        <v>46.832127311697214</v>
      </c>
      <c r="BK7" s="2">
        <v>43.580343798333004</v>
      </c>
      <c r="BL7">
        <v>6.9</v>
      </c>
      <c r="BM7">
        <v>-32.9</v>
      </c>
      <c r="BN7">
        <v>-10.3</v>
      </c>
      <c r="BO7">
        <v>0</v>
      </c>
      <c r="BP7">
        <v>0</v>
      </c>
      <c r="BQ7">
        <v>19.2</v>
      </c>
      <c r="BR7">
        <v>-9.8000000000000007</v>
      </c>
      <c r="BS7">
        <v>11.538461538461521</v>
      </c>
      <c r="BT7">
        <v>77.733521778234618</v>
      </c>
      <c r="BU7">
        <v>32.823152113379287</v>
      </c>
      <c r="BV7">
        <v>-15.568078324225866</v>
      </c>
      <c r="BW7">
        <v>34.537241954794489</v>
      </c>
      <c r="BX7">
        <v>0.51569096490456434</v>
      </c>
      <c r="BY7">
        <v>0</v>
      </c>
      <c r="BZ7">
        <v>0</v>
      </c>
      <c r="CA7">
        <v>1.6</v>
      </c>
      <c r="CB7">
        <v>6.7</v>
      </c>
      <c r="CC7">
        <v>32.1</v>
      </c>
      <c r="CD7">
        <v>38.299999999999997</v>
      </c>
      <c r="CE7">
        <v>23</v>
      </c>
      <c r="CF7">
        <v>0</v>
      </c>
      <c r="CG7">
        <v>98.1</v>
      </c>
      <c r="CH7">
        <v>0.5</v>
      </c>
      <c r="CI7">
        <v>0</v>
      </c>
      <c r="CJ7">
        <v>1.4</v>
      </c>
      <c r="CK7">
        <v>3</v>
      </c>
      <c r="CL7">
        <v>2.9</v>
      </c>
      <c r="CM7">
        <v>6.7</v>
      </c>
      <c r="CN7">
        <v>32.5</v>
      </c>
      <c r="CO7">
        <v>0</v>
      </c>
      <c r="CP7">
        <v>67.5</v>
      </c>
      <c r="CQ7">
        <v>0</v>
      </c>
      <c r="CR7">
        <v>15.8</v>
      </c>
      <c r="CS7">
        <v>0</v>
      </c>
      <c r="CT7">
        <v>84.2</v>
      </c>
      <c r="CU7">
        <v>0</v>
      </c>
      <c r="CV7">
        <v>96.2</v>
      </c>
      <c r="CW7">
        <v>0</v>
      </c>
      <c r="CX7">
        <v>0</v>
      </c>
      <c r="CY7">
        <v>0</v>
      </c>
      <c r="CZ7">
        <v>3.3</v>
      </c>
      <c r="DA7">
        <v>0.5</v>
      </c>
      <c r="DB7">
        <v>4.3</v>
      </c>
      <c r="DC7">
        <v>8.1</v>
      </c>
      <c r="DD7">
        <v>87.6</v>
      </c>
      <c r="DE7">
        <v>16.7</v>
      </c>
      <c r="DF7">
        <v>32.1</v>
      </c>
      <c r="DG7">
        <v>27.3</v>
      </c>
      <c r="DH7">
        <v>23.9</v>
      </c>
      <c r="DI7">
        <v>93.3</v>
      </c>
      <c r="DJ7">
        <v>6.7</v>
      </c>
      <c r="DK7">
        <v>96.7</v>
      </c>
      <c r="DL7">
        <v>3.3000000000000003</v>
      </c>
      <c r="DM7" t="s">
        <v>109</v>
      </c>
      <c r="DN7" t="s">
        <v>109</v>
      </c>
      <c r="DO7" t="s">
        <v>109</v>
      </c>
      <c r="DP7" t="s">
        <v>109</v>
      </c>
      <c r="DQ7" t="s">
        <v>109</v>
      </c>
      <c r="DR7" t="s">
        <v>109</v>
      </c>
      <c r="DS7" t="s">
        <v>109</v>
      </c>
      <c r="DT7" t="s">
        <v>109</v>
      </c>
      <c r="DU7" t="s">
        <v>109</v>
      </c>
      <c r="DV7" t="s">
        <v>109</v>
      </c>
      <c r="DW7" t="s">
        <v>109</v>
      </c>
      <c r="DX7" t="s">
        <v>109</v>
      </c>
      <c r="DY7" t="s">
        <v>109</v>
      </c>
      <c r="DZ7" t="s">
        <v>109</v>
      </c>
      <c r="EA7" t="s">
        <v>109</v>
      </c>
      <c r="EB7" t="s">
        <v>109</v>
      </c>
      <c r="EC7" t="s">
        <v>109</v>
      </c>
      <c r="ED7" t="s">
        <v>109</v>
      </c>
      <c r="EE7" t="s">
        <v>109</v>
      </c>
      <c r="EF7" t="s">
        <v>109</v>
      </c>
      <c r="EG7" t="s">
        <v>109</v>
      </c>
      <c r="EH7" t="s">
        <v>109</v>
      </c>
      <c r="EI7" t="s">
        <v>109</v>
      </c>
      <c r="EJ7" t="s">
        <v>109</v>
      </c>
      <c r="EK7" t="s">
        <v>109</v>
      </c>
      <c r="EL7" t="s">
        <v>109</v>
      </c>
      <c r="EM7" t="s">
        <v>109</v>
      </c>
      <c r="EN7" t="s">
        <v>109</v>
      </c>
      <c r="EO7" t="s">
        <v>109</v>
      </c>
      <c r="EP7" t="s">
        <v>109</v>
      </c>
      <c r="EQ7" t="s">
        <v>109</v>
      </c>
      <c r="ER7" t="s">
        <v>109</v>
      </c>
      <c r="ES7" s="1">
        <v>4839.1780973479072</v>
      </c>
      <c r="EU7" t="s">
        <v>109</v>
      </c>
      <c r="EV7">
        <v>12.1</v>
      </c>
      <c r="EW7" t="s">
        <v>109</v>
      </c>
      <c r="EX7" t="s">
        <v>109</v>
      </c>
      <c r="EY7" t="s">
        <v>109</v>
      </c>
      <c r="EZ7" t="s">
        <v>109</v>
      </c>
    </row>
    <row r="8" spans="1:156" x14ac:dyDescent="0.25">
      <c r="A8" t="s">
        <v>118</v>
      </c>
      <c r="B8" t="s">
        <v>120</v>
      </c>
      <c r="C8" s="6">
        <v>269131</v>
      </c>
      <c r="D8" s="5" t="s">
        <v>205</v>
      </c>
      <c r="E8">
        <v>0.5</v>
      </c>
      <c r="F8">
        <v>5.4</v>
      </c>
      <c r="G8">
        <v>94.1</v>
      </c>
      <c r="H8">
        <v>1</v>
      </c>
      <c r="I8">
        <f t="shared" si="0"/>
        <v>98</v>
      </c>
      <c r="J8">
        <v>1</v>
      </c>
      <c r="K8">
        <v>1</v>
      </c>
      <c r="L8">
        <v>0</v>
      </c>
      <c r="M8">
        <v>0</v>
      </c>
      <c r="N8">
        <v>1</v>
      </c>
      <c r="O8">
        <v>94.1</v>
      </c>
      <c r="P8">
        <v>3.4</v>
      </c>
      <c r="Q8">
        <v>2.5</v>
      </c>
      <c r="R8">
        <v>0</v>
      </c>
      <c r="S8">
        <v>0</v>
      </c>
      <c r="T8">
        <v>1</v>
      </c>
      <c r="U8">
        <v>90.7</v>
      </c>
      <c r="V8">
        <v>9.3000000000000007</v>
      </c>
      <c r="W8">
        <v>0</v>
      </c>
      <c r="X8">
        <v>0</v>
      </c>
      <c r="Y8">
        <v>1</v>
      </c>
      <c r="Z8">
        <v>89.7</v>
      </c>
      <c r="AA8">
        <v>10.3</v>
      </c>
      <c r="AB8">
        <v>0</v>
      </c>
      <c r="AC8">
        <v>1</v>
      </c>
      <c r="AD8">
        <v>33.799999999999997</v>
      </c>
      <c r="AE8">
        <v>66.2</v>
      </c>
      <c r="AF8">
        <v>0</v>
      </c>
      <c r="AG8">
        <v>0</v>
      </c>
      <c r="AH8">
        <v>5.4</v>
      </c>
      <c r="AI8">
        <v>0</v>
      </c>
      <c r="AJ8">
        <v>94.6</v>
      </c>
      <c r="AK8">
        <v>29.9</v>
      </c>
      <c r="AL8">
        <v>32.4</v>
      </c>
      <c r="AM8">
        <v>37.700000000000003</v>
      </c>
      <c r="AN8">
        <v>79.900000000000006</v>
      </c>
      <c r="AO8">
        <v>20.100000000000001</v>
      </c>
      <c r="AP8">
        <v>56.9</v>
      </c>
      <c r="AQ8">
        <v>1.5</v>
      </c>
      <c r="AR8">
        <v>37.700000000000003</v>
      </c>
      <c r="AS8">
        <v>3.9</v>
      </c>
      <c r="AT8">
        <v>91.7</v>
      </c>
      <c r="AU8">
        <v>8.3000000000000007</v>
      </c>
      <c r="AV8">
        <v>96.6</v>
      </c>
      <c r="AW8">
        <v>3.4</v>
      </c>
      <c r="AX8">
        <v>17.2</v>
      </c>
      <c r="AY8">
        <v>8.9</v>
      </c>
      <c r="AZ8">
        <v>3.9</v>
      </c>
      <c r="BA8">
        <v>-30.4</v>
      </c>
      <c r="BB8">
        <v>23</v>
      </c>
      <c r="BD8">
        <v>10.1</v>
      </c>
      <c r="BE8">
        <v>2.8</v>
      </c>
      <c r="BF8">
        <v>63.8</v>
      </c>
      <c r="BG8">
        <v>12.8</v>
      </c>
      <c r="BH8" s="2">
        <v>71.034606202135379</v>
      </c>
      <c r="BI8" s="2">
        <v>66.864461040573062</v>
      </c>
      <c r="BJ8" s="2">
        <v>28.965393797864618</v>
      </c>
      <c r="BK8" s="2">
        <v>33.135538959426952</v>
      </c>
      <c r="BL8">
        <v>-6.8</v>
      </c>
      <c r="BM8">
        <v>-29.4</v>
      </c>
      <c r="BN8">
        <v>2.1</v>
      </c>
      <c r="BO8">
        <v>0</v>
      </c>
      <c r="BP8">
        <v>0</v>
      </c>
      <c r="BQ8">
        <v>0</v>
      </c>
      <c r="BR8">
        <v>-8.1999999999999993</v>
      </c>
      <c r="BS8">
        <v>0</v>
      </c>
      <c r="BT8">
        <v>0</v>
      </c>
      <c r="BU8">
        <v>0</v>
      </c>
      <c r="BV8">
        <v>-1.540885147442524</v>
      </c>
      <c r="BW8">
        <v>30.005200208008326</v>
      </c>
      <c r="BX8">
        <v>-10.112359550561798</v>
      </c>
      <c r="BY8">
        <v>0</v>
      </c>
      <c r="BZ8">
        <v>0</v>
      </c>
      <c r="CA8">
        <v>2</v>
      </c>
      <c r="CB8">
        <v>25.5</v>
      </c>
      <c r="CC8">
        <v>44.6</v>
      </c>
      <c r="CD8">
        <v>23</v>
      </c>
      <c r="CE8">
        <v>6.9</v>
      </c>
      <c r="CF8">
        <v>1.5</v>
      </c>
      <c r="CG8">
        <v>98.5</v>
      </c>
      <c r="CH8">
        <v>0</v>
      </c>
      <c r="CI8">
        <v>0</v>
      </c>
      <c r="CJ8">
        <v>0</v>
      </c>
      <c r="CK8">
        <v>2.7</v>
      </c>
      <c r="CL8">
        <v>2.5</v>
      </c>
      <c r="CM8">
        <v>5.8</v>
      </c>
      <c r="CN8">
        <v>82.8</v>
      </c>
      <c r="CO8">
        <v>0.5</v>
      </c>
      <c r="CP8">
        <v>16.7</v>
      </c>
      <c r="CQ8">
        <v>0</v>
      </c>
      <c r="CR8">
        <v>48</v>
      </c>
      <c r="CS8">
        <v>1</v>
      </c>
      <c r="CT8">
        <v>51</v>
      </c>
      <c r="CU8">
        <v>0</v>
      </c>
      <c r="CV8">
        <v>99.5</v>
      </c>
      <c r="CW8">
        <v>0</v>
      </c>
      <c r="CX8">
        <v>0</v>
      </c>
      <c r="CY8">
        <v>0</v>
      </c>
      <c r="CZ8">
        <v>0.5</v>
      </c>
      <c r="DA8">
        <v>0</v>
      </c>
      <c r="DB8">
        <v>1.5</v>
      </c>
      <c r="DC8">
        <v>19.600000000000001</v>
      </c>
      <c r="DD8">
        <v>78.900000000000006</v>
      </c>
      <c r="DE8">
        <v>12.3</v>
      </c>
      <c r="DF8">
        <v>29.4</v>
      </c>
      <c r="DG8">
        <v>28.9</v>
      </c>
      <c r="DH8">
        <v>29.4</v>
      </c>
      <c r="DI8">
        <v>74.5</v>
      </c>
      <c r="DJ8">
        <v>25.5</v>
      </c>
      <c r="DK8">
        <v>79.400000000000006</v>
      </c>
      <c r="DL8">
        <v>20.599999999999998</v>
      </c>
      <c r="DM8" t="s">
        <v>109</v>
      </c>
      <c r="DN8" t="s">
        <v>109</v>
      </c>
      <c r="DO8" t="s">
        <v>109</v>
      </c>
      <c r="DP8" t="s">
        <v>109</v>
      </c>
      <c r="DQ8" t="s">
        <v>109</v>
      </c>
      <c r="DR8" t="s">
        <v>109</v>
      </c>
      <c r="DS8" t="s">
        <v>109</v>
      </c>
      <c r="DT8" t="s">
        <v>109</v>
      </c>
      <c r="DU8" t="s">
        <v>109</v>
      </c>
      <c r="DV8" t="s">
        <v>109</v>
      </c>
      <c r="DW8" t="s">
        <v>109</v>
      </c>
      <c r="DX8" t="s">
        <v>109</v>
      </c>
      <c r="DY8" t="s">
        <v>109</v>
      </c>
      <c r="DZ8" t="s">
        <v>109</v>
      </c>
      <c r="EA8" t="s">
        <v>109</v>
      </c>
      <c r="EB8" t="s">
        <v>109</v>
      </c>
      <c r="EC8" t="s">
        <v>109</v>
      </c>
      <c r="ED8" t="s">
        <v>109</v>
      </c>
      <c r="EE8" t="s">
        <v>109</v>
      </c>
      <c r="EF8" t="s">
        <v>109</v>
      </c>
      <c r="EG8" t="s">
        <v>109</v>
      </c>
      <c r="EH8" t="s">
        <v>109</v>
      </c>
      <c r="EI8" t="s">
        <v>109</v>
      </c>
      <c r="EJ8" t="s">
        <v>109</v>
      </c>
      <c r="EK8" t="s">
        <v>109</v>
      </c>
      <c r="EL8" t="s">
        <v>109</v>
      </c>
      <c r="EM8" t="s">
        <v>109</v>
      </c>
      <c r="EN8" t="s">
        <v>109</v>
      </c>
      <c r="EO8" t="s">
        <v>109</v>
      </c>
      <c r="EP8" t="s">
        <v>109</v>
      </c>
      <c r="EQ8" t="s">
        <v>109</v>
      </c>
      <c r="ER8" t="s">
        <v>109</v>
      </c>
      <c r="ES8" s="1">
        <v>4839.1780973479072</v>
      </c>
      <c r="EU8" t="s">
        <v>109</v>
      </c>
      <c r="EV8">
        <v>12.1</v>
      </c>
      <c r="EW8" t="s">
        <v>109</v>
      </c>
      <c r="EX8" t="s">
        <v>109</v>
      </c>
      <c r="EY8" t="s">
        <v>109</v>
      </c>
      <c r="EZ8" t="s">
        <v>109</v>
      </c>
    </row>
    <row r="9" spans="1:156" x14ac:dyDescent="0.25">
      <c r="A9" t="s">
        <v>118</v>
      </c>
      <c r="B9" t="s">
        <v>121</v>
      </c>
      <c r="C9" s="6">
        <v>273395</v>
      </c>
      <c r="D9" s="5" t="s">
        <v>206</v>
      </c>
      <c r="E9">
        <v>3.4</v>
      </c>
      <c r="F9">
        <v>13.1</v>
      </c>
      <c r="G9">
        <v>83.5</v>
      </c>
      <c r="H9">
        <v>1</v>
      </c>
      <c r="I9">
        <f t="shared" si="0"/>
        <v>93.6</v>
      </c>
      <c r="J9">
        <v>4.9000000000000004</v>
      </c>
      <c r="K9">
        <v>0</v>
      </c>
      <c r="L9">
        <v>0</v>
      </c>
      <c r="M9">
        <v>1.5</v>
      </c>
      <c r="N9">
        <v>1</v>
      </c>
      <c r="O9">
        <v>93.2</v>
      </c>
      <c r="P9">
        <v>3.9</v>
      </c>
      <c r="Q9">
        <v>1.9</v>
      </c>
      <c r="R9">
        <v>1</v>
      </c>
      <c r="S9">
        <v>0</v>
      </c>
      <c r="T9">
        <v>1</v>
      </c>
      <c r="U9">
        <v>83.5</v>
      </c>
      <c r="V9">
        <v>15.5</v>
      </c>
      <c r="W9">
        <v>1</v>
      </c>
      <c r="X9">
        <v>0</v>
      </c>
      <c r="Y9">
        <v>1</v>
      </c>
      <c r="Z9">
        <v>85.9</v>
      </c>
      <c r="AA9">
        <v>14.1</v>
      </c>
      <c r="AB9">
        <v>0</v>
      </c>
      <c r="AC9">
        <v>1</v>
      </c>
      <c r="AD9">
        <v>43.7</v>
      </c>
      <c r="AE9">
        <v>56.3</v>
      </c>
      <c r="AF9">
        <v>0</v>
      </c>
      <c r="AG9">
        <v>1.5</v>
      </c>
      <c r="AH9">
        <v>3.4</v>
      </c>
      <c r="AI9">
        <v>1</v>
      </c>
      <c r="AJ9">
        <v>94.2</v>
      </c>
      <c r="AK9">
        <v>34.5</v>
      </c>
      <c r="AL9">
        <v>24.8</v>
      </c>
      <c r="AM9">
        <v>40.799999999999997</v>
      </c>
      <c r="AN9">
        <v>78.2</v>
      </c>
      <c r="AO9">
        <v>21.8</v>
      </c>
      <c r="AP9">
        <v>40.799999999999997</v>
      </c>
      <c r="AQ9">
        <v>11.7</v>
      </c>
      <c r="AR9">
        <v>45.1</v>
      </c>
      <c r="AS9">
        <v>2.4</v>
      </c>
      <c r="AT9">
        <v>87.9</v>
      </c>
      <c r="AU9">
        <v>12.1</v>
      </c>
      <c r="AV9">
        <v>96.6</v>
      </c>
      <c r="AW9">
        <v>3.4</v>
      </c>
      <c r="AX9">
        <v>17.2</v>
      </c>
      <c r="AY9">
        <v>8.9</v>
      </c>
      <c r="AZ9">
        <v>3.9</v>
      </c>
      <c r="BA9">
        <v>-30.4</v>
      </c>
      <c r="BB9">
        <v>23</v>
      </c>
      <c r="BD9">
        <v>10.1</v>
      </c>
      <c r="BE9">
        <v>2.8</v>
      </c>
      <c r="BF9">
        <v>63.8</v>
      </c>
      <c r="BG9">
        <v>12.8</v>
      </c>
      <c r="BH9" s="2">
        <v>72.615036795166816</v>
      </c>
      <c r="BI9" s="2">
        <v>69.166050046861329</v>
      </c>
      <c r="BJ9" s="2">
        <v>27.384963204833209</v>
      </c>
      <c r="BK9" s="2">
        <v>30.833949953138678</v>
      </c>
      <c r="BL9">
        <v>17.399999999999999</v>
      </c>
      <c r="BM9">
        <v>5.0999999999999996</v>
      </c>
      <c r="BN9">
        <v>-11.9</v>
      </c>
      <c r="BO9">
        <v>0</v>
      </c>
      <c r="BP9">
        <v>0</v>
      </c>
      <c r="BQ9">
        <v>-13</v>
      </c>
      <c r="BR9">
        <v>-14.4</v>
      </c>
      <c r="BS9">
        <v>-25.885561996386038</v>
      </c>
      <c r="BT9">
        <v>-17.160218983212228</v>
      </c>
      <c r="BU9">
        <v>-1.2212733632182162</v>
      </c>
      <c r="BV9">
        <v>-27.091898045664419</v>
      </c>
      <c r="BW9">
        <v>-18.489405331510589</v>
      </c>
      <c r="BX9">
        <v>-2.8240252897787217</v>
      </c>
      <c r="BY9">
        <v>0</v>
      </c>
      <c r="BZ9">
        <v>0</v>
      </c>
      <c r="CA9">
        <v>1.9</v>
      </c>
      <c r="CB9">
        <v>20.399999999999999</v>
      </c>
      <c r="CC9">
        <v>30.6</v>
      </c>
      <c r="CD9">
        <v>27.2</v>
      </c>
      <c r="CE9">
        <v>21.8</v>
      </c>
      <c r="CF9">
        <v>3.4</v>
      </c>
      <c r="CG9">
        <v>85.4</v>
      </c>
      <c r="CH9">
        <v>5.3</v>
      </c>
      <c r="CI9">
        <v>0</v>
      </c>
      <c r="CJ9">
        <v>5.8</v>
      </c>
      <c r="CK9">
        <v>2.7</v>
      </c>
      <c r="CL9">
        <v>2.4</v>
      </c>
      <c r="CM9">
        <v>5.6</v>
      </c>
      <c r="CN9">
        <v>68.400000000000006</v>
      </c>
      <c r="CO9">
        <v>0</v>
      </c>
      <c r="CP9">
        <v>31.6</v>
      </c>
      <c r="CQ9">
        <v>0</v>
      </c>
      <c r="CR9">
        <v>35.4</v>
      </c>
      <c r="CS9">
        <v>0</v>
      </c>
      <c r="CT9">
        <v>64.599999999999994</v>
      </c>
      <c r="CU9">
        <v>0</v>
      </c>
      <c r="CV9">
        <v>99</v>
      </c>
      <c r="CW9">
        <v>0</v>
      </c>
      <c r="CX9">
        <v>0</v>
      </c>
      <c r="CY9">
        <v>0</v>
      </c>
      <c r="CZ9">
        <v>1</v>
      </c>
      <c r="DA9">
        <v>0</v>
      </c>
      <c r="DB9">
        <v>1.5</v>
      </c>
      <c r="DC9">
        <v>22.8</v>
      </c>
      <c r="DD9">
        <v>75.7</v>
      </c>
      <c r="DE9">
        <v>12.6</v>
      </c>
      <c r="DF9">
        <v>31.6</v>
      </c>
      <c r="DG9">
        <v>26.7</v>
      </c>
      <c r="DH9">
        <v>29.1</v>
      </c>
      <c r="DI9">
        <v>79.599999999999994</v>
      </c>
      <c r="DJ9">
        <v>20.399999999999999</v>
      </c>
      <c r="DK9">
        <v>62.6</v>
      </c>
      <c r="DL9">
        <v>37.4</v>
      </c>
      <c r="DM9" t="s">
        <v>109</v>
      </c>
      <c r="DN9" t="s">
        <v>109</v>
      </c>
      <c r="DO9" t="s">
        <v>109</v>
      </c>
      <c r="DP9" t="s">
        <v>109</v>
      </c>
      <c r="DQ9" t="s">
        <v>109</v>
      </c>
      <c r="DR9" t="s">
        <v>109</v>
      </c>
      <c r="DS9" t="s">
        <v>109</v>
      </c>
      <c r="DT9" t="s">
        <v>109</v>
      </c>
      <c r="DU9" t="s">
        <v>109</v>
      </c>
      <c r="DV9" t="s">
        <v>109</v>
      </c>
      <c r="DW9" t="s">
        <v>109</v>
      </c>
      <c r="DX9" t="s">
        <v>109</v>
      </c>
      <c r="DY9" t="s">
        <v>109</v>
      </c>
      <c r="DZ9" t="s">
        <v>109</v>
      </c>
      <c r="EA9" t="s">
        <v>109</v>
      </c>
      <c r="EB9" t="s">
        <v>109</v>
      </c>
      <c r="EC9" t="s">
        <v>109</v>
      </c>
      <c r="ED9" t="s">
        <v>109</v>
      </c>
      <c r="EE9" t="s">
        <v>109</v>
      </c>
      <c r="EF9" t="s">
        <v>109</v>
      </c>
      <c r="EG9" t="s">
        <v>109</v>
      </c>
      <c r="EH9" t="s">
        <v>109</v>
      </c>
      <c r="EI9" t="s">
        <v>109</v>
      </c>
      <c r="EJ9" t="s">
        <v>109</v>
      </c>
      <c r="EK9" t="s">
        <v>109</v>
      </c>
      <c r="EL9" t="s">
        <v>109</v>
      </c>
      <c r="EM9" t="s">
        <v>109</v>
      </c>
      <c r="EN9" t="s">
        <v>109</v>
      </c>
      <c r="EO9" t="s">
        <v>109</v>
      </c>
      <c r="EP9" t="s">
        <v>109</v>
      </c>
      <c r="EQ9" t="s">
        <v>109</v>
      </c>
      <c r="ER9" t="s">
        <v>109</v>
      </c>
      <c r="ES9" s="1">
        <v>4839.1780973479072</v>
      </c>
      <c r="EU9" t="s">
        <v>109</v>
      </c>
      <c r="EV9">
        <v>12.1</v>
      </c>
      <c r="EW9" t="s">
        <v>109</v>
      </c>
      <c r="EX9" t="s">
        <v>109</v>
      </c>
      <c r="EY9" t="s">
        <v>109</v>
      </c>
      <c r="EZ9" t="s">
        <v>109</v>
      </c>
    </row>
    <row r="10" spans="1:156" x14ac:dyDescent="0.25">
      <c r="A10" t="s">
        <v>128</v>
      </c>
      <c r="B10" t="s">
        <v>128</v>
      </c>
      <c r="C10" s="6">
        <v>253745</v>
      </c>
      <c r="D10" s="4" t="s">
        <v>210</v>
      </c>
      <c r="E10">
        <v>14.1</v>
      </c>
      <c r="F10">
        <v>29.3</v>
      </c>
      <c r="G10">
        <v>56.6</v>
      </c>
      <c r="H10">
        <v>3</v>
      </c>
      <c r="I10">
        <f t="shared" si="0"/>
        <v>83.899999999999991</v>
      </c>
      <c r="J10">
        <v>11.2</v>
      </c>
      <c r="K10">
        <v>4.9000000000000004</v>
      </c>
      <c r="L10">
        <v>0</v>
      </c>
      <c r="M10">
        <v>0</v>
      </c>
      <c r="N10">
        <v>1</v>
      </c>
      <c r="O10">
        <v>98.5</v>
      </c>
      <c r="P10">
        <v>1.5</v>
      </c>
      <c r="Q10">
        <v>0</v>
      </c>
      <c r="R10">
        <v>0</v>
      </c>
      <c r="S10">
        <v>0</v>
      </c>
      <c r="T10">
        <v>1</v>
      </c>
      <c r="U10">
        <v>91.2</v>
      </c>
      <c r="V10">
        <v>3.9</v>
      </c>
      <c r="W10">
        <v>4.9000000000000004</v>
      </c>
      <c r="X10">
        <v>0</v>
      </c>
      <c r="Y10">
        <v>1</v>
      </c>
      <c r="Z10">
        <v>86.8</v>
      </c>
      <c r="AA10">
        <v>13.2</v>
      </c>
      <c r="AB10">
        <v>0</v>
      </c>
      <c r="AC10">
        <v>1</v>
      </c>
      <c r="AD10">
        <v>37.1</v>
      </c>
      <c r="AE10">
        <v>62.9</v>
      </c>
      <c r="AF10">
        <v>0.5</v>
      </c>
      <c r="AG10">
        <v>0.5</v>
      </c>
      <c r="AH10">
        <v>5.4</v>
      </c>
      <c r="AI10">
        <v>1</v>
      </c>
      <c r="AJ10">
        <v>92.7</v>
      </c>
      <c r="AK10">
        <v>12.7</v>
      </c>
      <c r="AL10">
        <v>64.900000000000006</v>
      </c>
      <c r="AM10">
        <v>22.4</v>
      </c>
      <c r="AN10">
        <v>73.2</v>
      </c>
      <c r="AO10">
        <v>26.8</v>
      </c>
      <c r="AP10">
        <v>77.099999999999994</v>
      </c>
      <c r="AQ10">
        <v>0.5</v>
      </c>
      <c r="AR10">
        <v>22.4</v>
      </c>
      <c r="AS10">
        <v>0</v>
      </c>
      <c r="AT10">
        <v>98</v>
      </c>
      <c r="AU10">
        <v>2</v>
      </c>
      <c r="AV10">
        <v>100</v>
      </c>
      <c r="AW10">
        <v>0</v>
      </c>
      <c r="AX10">
        <v>3.7</v>
      </c>
      <c r="AY10">
        <v>0.6</v>
      </c>
      <c r="AZ10">
        <v>13.7</v>
      </c>
      <c r="BA10">
        <v>22.8</v>
      </c>
      <c r="BB10">
        <v>12.8</v>
      </c>
      <c r="BD10">
        <v>6.4</v>
      </c>
      <c r="BE10">
        <v>3.8</v>
      </c>
      <c r="BF10">
        <v>59.3</v>
      </c>
      <c r="BG10">
        <v>3.1</v>
      </c>
      <c r="BH10" s="2">
        <v>67.076630184218871</v>
      </c>
      <c r="BI10" s="2">
        <v>52.648304354660517</v>
      </c>
      <c r="BJ10" s="2">
        <v>32.923369815781143</v>
      </c>
      <c r="BK10" s="2">
        <v>47.351695645339476</v>
      </c>
      <c r="BL10">
        <v>-12.4</v>
      </c>
      <c r="BM10">
        <v>-47.1</v>
      </c>
      <c r="BN10">
        <v>0</v>
      </c>
      <c r="BO10">
        <v>0</v>
      </c>
      <c r="BP10">
        <v>-15.9</v>
      </c>
      <c r="BQ10">
        <v>-12.5</v>
      </c>
      <c r="BR10">
        <v>0</v>
      </c>
      <c r="BS10">
        <v>-5.2772980234123607E-2</v>
      </c>
      <c r="BT10">
        <v>65.439745880484409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58.197083517454701</v>
      </c>
      <c r="CA10">
        <v>2</v>
      </c>
      <c r="CB10">
        <v>51.7</v>
      </c>
      <c r="CC10">
        <v>31.7</v>
      </c>
      <c r="CD10">
        <v>14.1</v>
      </c>
      <c r="CE10">
        <v>2.4</v>
      </c>
      <c r="CF10">
        <v>7.3</v>
      </c>
      <c r="CG10">
        <v>45.9</v>
      </c>
      <c r="CH10">
        <v>6.8</v>
      </c>
      <c r="CI10">
        <v>2.4</v>
      </c>
      <c r="CJ10">
        <v>37.6</v>
      </c>
      <c r="CK10">
        <v>2.9</v>
      </c>
      <c r="CL10">
        <v>2.6</v>
      </c>
      <c r="CM10">
        <v>5.2</v>
      </c>
      <c r="CN10">
        <v>26.3</v>
      </c>
      <c r="CO10">
        <v>0</v>
      </c>
      <c r="CP10">
        <v>73.7</v>
      </c>
      <c r="CQ10">
        <v>0</v>
      </c>
      <c r="CR10">
        <v>23.9</v>
      </c>
      <c r="CS10">
        <v>1</v>
      </c>
      <c r="CT10">
        <v>75.099999999999994</v>
      </c>
      <c r="CU10">
        <v>0</v>
      </c>
      <c r="CV10">
        <v>99.5</v>
      </c>
      <c r="CW10">
        <v>0</v>
      </c>
      <c r="CX10">
        <v>0</v>
      </c>
      <c r="CY10">
        <v>0</v>
      </c>
      <c r="CZ10">
        <v>0.5</v>
      </c>
      <c r="DA10">
        <v>0</v>
      </c>
      <c r="DB10">
        <v>16.600000000000001</v>
      </c>
      <c r="DC10">
        <v>9.8000000000000007</v>
      </c>
      <c r="DD10">
        <v>73.7</v>
      </c>
      <c r="DE10">
        <v>14.1</v>
      </c>
      <c r="DF10">
        <v>33.200000000000003</v>
      </c>
      <c r="DG10">
        <v>31.7</v>
      </c>
      <c r="DH10">
        <v>21</v>
      </c>
      <c r="DI10">
        <v>48.3</v>
      </c>
      <c r="DJ10">
        <v>51.7</v>
      </c>
      <c r="DK10">
        <v>16.100000000000001</v>
      </c>
      <c r="DL10">
        <v>83.899999999999991</v>
      </c>
      <c r="DM10" t="s">
        <v>109</v>
      </c>
      <c r="DN10" t="s">
        <v>109</v>
      </c>
      <c r="DO10" t="s">
        <v>109</v>
      </c>
      <c r="DP10" t="s">
        <v>109</v>
      </c>
      <c r="DQ10" t="s">
        <v>109</v>
      </c>
      <c r="DR10" t="s">
        <v>109</v>
      </c>
      <c r="DS10" t="s">
        <v>109</v>
      </c>
      <c r="DT10" t="s">
        <v>109</v>
      </c>
      <c r="DU10" t="s">
        <v>109</v>
      </c>
      <c r="DV10" t="s">
        <v>109</v>
      </c>
      <c r="DW10" t="s">
        <v>109</v>
      </c>
      <c r="DX10" t="s">
        <v>109</v>
      </c>
      <c r="DY10" t="s">
        <v>109</v>
      </c>
      <c r="DZ10" t="s">
        <v>109</v>
      </c>
      <c r="EA10" t="s">
        <v>109</v>
      </c>
      <c r="EB10" t="s">
        <v>109</v>
      </c>
      <c r="EC10" t="s">
        <v>109</v>
      </c>
      <c r="ED10" t="s">
        <v>109</v>
      </c>
      <c r="EE10" t="s">
        <v>109</v>
      </c>
      <c r="EF10" t="s">
        <v>109</v>
      </c>
      <c r="EG10" t="s">
        <v>109</v>
      </c>
      <c r="EH10" t="s">
        <v>109</v>
      </c>
      <c r="EI10" t="s">
        <v>109</v>
      </c>
      <c r="EJ10" t="s">
        <v>109</v>
      </c>
      <c r="EK10" t="s">
        <v>109</v>
      </c>
      <c r="EL10" t="s">
        <v>109</v>
      </c>
      <c r="EM10" t="s">
        <v>109</v>
      </c>
      <c r="EN10" t="s">
        <v>109</v>
      </c>
      <c r="EO10" t="s">
        <v>109</v>
      </c>
      <c r="EP10" t="s">
        <v>109</v>
      </c>
      <c r="EQ10" t="s">
        <v>109</v>
      </c>
      <c r="ER10" t="s">
        <v>109</v>
      </c>
      <c r="ES10" s="1">
        <v>2274.758108862331</v>
      </c>
      <c r="EU10" t="s">
        <v>109</v>
      </c>
      <c r="EV10">
        <v>13.9</v>
      </c>
      <c r="EW10" t="s">
        <v>109</v>
      </c>
      <c r="EX10" t="s">
        <v>109</v>
      </c>
      <c r="EY10" t="s">
        <v>109</v>
      </c>
      <c r="EZ10" t="s">
        <v>109</v>
      </c>
    </row>
    <row r="11" spans="1:156" x14ac:dyDescent="0.25">
      <c r="A11" t="s">
        <v>128</v>
      </c>
      <c r="B11" t="s">
        <v>129</v>
      </c>
      <c r="C11" s="6">
        <v>246346</v>
      </c>
      <c r="D11" s="5" t="s">
        <v>211</v>
      </c>
      <c r="E11">
        <v>15.1</v>
      </c>
      <c r="F11">
        <v>27.3</v>
      </c>
      <c r="G11">
        <v>57.6</v>
      </c>
      <c r="H11">
        <v>3</v>
      </c>
      <c r="I11">
        <f t="shared" si="0"/>
        <v>73.099999999999994</v>
      </c>
      <c r="J11">
        <v>19</v>
      </c>
      <c r="K11">
        <v>5.4</v>
      </c>
      <c r="L11">
        <v>1.5</v>
      </c>
      <c r="M11">
        <v>1</v>
      </c>
      <c r="N11">
        <v>2</v>
      </c>
      <c r="O11">
        <v>93.7</v>
      </c>
      <c r="P11">
        <v>5.4</v>
      </c>
      <c r="Q11">
        <v>1</v>
      </c>
      <c r="R11">
        <v>0</v>
      </c>
      <c r="S11">
        <v>0</v>
      </c>
      <c r="T11">
        <v>1</v>
      </c>
      <c r="U11">
        <v>81.5</v>
      </c>
      <c r="V11">
        <v>11.2</v>
      </c>
      <c r="W11">
        <v>6.8</v>
      </c>
      <c r="X11">
        <v>0.5</v>
      </c>
      <c r="Y11">
        <v>1</v>
      </c>
      <c r="Z11">
        <v>80</v>
      </c>
      <c r="AA11">
        <v>19</v>
      </c>
      <c r="AB11">
        <v>1</v>
      </c>
      <c r="AC11">
        <v>2</v>
      </c>
      <c r="AD11">
        <v>54.6</v>
      </c>
      <c r="AE11">
        <v>45.4</v>
      </c>
      <c r="AF11">
        <v>0</v>
      </c>
      <c r="AG11">
        <v>0.5</v>
      </c>
      <c r="AH11">
        <v>3.9</v>
      </c>
      <c r="AI11">
        <v>0</v>
      </c>
      <c r="AJ11">
        <v>95.6</v>
      </c>
      <c r="AK11">
        <v>30.2</v>
      </c>
      <c r="AL11">
        <v>47.8</v>
      </c>
      <c r="AM11">
        <v>22</v>
      </c>
      <c r="AN11">
        <v>70.2</v>
      </c>
      <c r="AO11">
        <v>29.8</v>
      </c>
      <c r="AP11">
        <v>64.400000000000006</v>
      </c>
      <c r="AQ11">
        <v>4.4000000000000004</v>
      </c>
      <c r="AR11">
        <v>29.8</v>
      </c>
      <c r="AS11">
        <v>1.5</v>
      </c>
      <c r="AT11">
        <v>94.1</v>
      </c>
      <c r="AU11">
        <v>5.9</v>
      </c>
      <c r="AV11">
        <v>98</v>
      </c>
      <c r="AW11">
        <v>2</v>
      </c>
      <c r="AX11">
        <v>3.7</v>
      </c>
      <c r="AY11">
        <v>0.6</v>
      </c>
      <c r="AZ11">
        <v>13.7</v>
      </c>
      <c r="BA11">
        <v>22.8</v>
      </c>
      <c r="BB11">
        <v>12.8</v>
      </c>
      <c r="BD11">
        <v>6.4</v>
      </c>
      <c r="BE11">
        <v>3.8</v>
      </c>
      <c r="BF11">
        <v>59.3</v>
      </c>
      <c r="BG11">
        <v>3.1</v>
      </c>
      <c r="BH11" s="2">
        <v>50.321039476946574</v>
      </c>
      <c r="BI11" s="2">
        <v>52.008701261675554</v>
      </c>
      <c r="BJ11" s="2">
        <v>49.678960523053426</v>
      </c>
      <c r="BK11" s="2">
        <v>47.991298738324446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1.8</v>
      </c>
      <c r="CB11">
        <v>29.8</v>
      </c>
      <c r="CC11">
        <v>41.5</v>
      </c>
      <c r="CD11">
        <v>18</v>
      </c>
      <c r="CE11">
        <v>10.7</v>
      </c>
      <c r="CF11">
        <v>0</v>
      </c>
      <c r="CG11">
        <v>23.4</v>
      </c>
      <c r="CH11">
        <v>2.4</v>
      </c>
      <c r="CI11">
        <v>26.8</v>
      </c>
      <c r="CJ11">
        <v>47.3</v>
      </c>
      <c r="CK11">
        <v>3</v>
      </c>
      <c r="CL11">
        <v>2.5</v>
      </c>
      <c r="CM11">
        <v>5.3</v>
      </c>
      <c r="CN11">
        <v>11.7</v>
      </c>
      <c r="CO11">
        <v>0.5</v>
      </c>
      <c r="CP11">
        <v>87.8</v>
      </c>
      <c r="CQ11">
        <v>0</v>
      </c>
      <c r="CR11">
        <v>4.9000000000000004</v>
      </c>
      <c r="CS11">
        <v>0</v>
      </c>
      <c r="CT11">
        <v>93.7</v>
      </c>
      <c r="CU11">
        <v>1.5</v>
      </c>
      <c r="CV11">
        <v>100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6.8</v>
      </c>
      <c r="DC11">
        <v>5.9</v>
      </c>
      <c r="DD11">
        <v>87.3</v>
      </c>
      <c r="DE11">
        <v>13.2</v>
      </c>
      <c r="DF11">
        <v>38.5</v>
      </c>
      <c r="DG11">
        <v>26.8</v>
      </c>
      <c r="DH11">
        <v>21.5</v>
      </c>
      <c r="DI11">
        <v>70.2</v>
      </c>
      <c r="DJ11">
        <v>29.8</v>
      </c>
      <c r="DK11">
        <v>46.300000000000004</v>
      </c>
      <c r="DL11">
        <v>53.7</v>
      </c>
      <c r="DM11" t="s">
        <v>109</v>
      </c>
      <c r="DN11" t="s">
        <v>109</v>
      </c>
      <c r="DO11" t="s">
        <v>109</v>
      </c>
      <c r="DP11" t="s">
        <v>109</v>
      </c>
      <c r="DQ11" t="s">
        <v>109</v>
      </c>
      <c r="DR11" t="s">
        <v>109</v>
      </c>
      <c r="DS11" t="s">
        <v>109</v>
      </c>
      <c r="DT11" t="s">
        <v>109</v>
      </c>
      <c r="DU11" t="s">
        <v>109</v>
      </c>
      <c r="DV11" t="s">
        <v>109</v>
      </c>
      <c r="DW11" t="s">
        <v>109</v>
      </c>
      <c r="DX11" t="s">
        <v>109</v>
      </c>
      <c r="DY11" t="s">
        <v>109</v>
      </c>
      <c r="DZ11" t="s">
        <v>109</v>
      </c>
      <c r="EA11" t="s">
        <v>109</v>
      </c>
      <c r="EB11" t="s">
        <v>109</v>
      </c>
      <c r="EC11" t="s">
        <v>109</v>
      </c>
      <c r="ED11" t="s">
        <v>109</v>
      </c>
      <c r="EE11" t="s">
        <v>109</v>
      </c>
      <c r="EF11" t="s">
        <v>109</v>
      </c>
      <c r="EG11" t="s">
        <v>109</v>
      </c>
      <c r="EH11" t="s">
        <v>109</v>
      </c>
      <c r="EI11" t="s">
        <v>109</v>
      </c>
      <c r="EJ11" t="s">
        <v>109</v>
      </c>
      <c r="EK11" t="s">
        <v>109</v>
      </c>
      <c r="EL11" t="s">
        <v>109</v>
      </c>
      <c r="EM11" t="s">
        <v>109</v>
      </c>
      <c r="EN11" t="s">
        <v>109</v>
      </c>
      <c r="EO11" t="s">
        <v>109</v>
      </c>
      <c r="EP11" t="s">
        <v>109</v>
      </c>
      <c r="EQ11" t="s">
        <v>109</v>
      </c>
      <c r="ER11" t="s">
        <v>109</v>
      </c>
      <c r="ES11" s="1">
        <v>2274.758108862331</v>
      </c>
      <c r="EU11" t="s">
        <v>109</v>
      </c>
      <c r="EV11">
        <v>13.9</v>
      </c>
      <c r="EW11" t="s">
        <v>109</v>
      </c>
      <c r="EX11" t="s">
        <v>109</v>
      </c>
      <c r="EY11" t="s">
        <v>109</v>
      </c>
      <c r="EZ11" t="s">
        <v>109</v>
      </c>
    </row>
    <row r="12" spans="1:156" x14ac:dyDescent="0.25">
      <c r="A12" t="s">
        <v>128</v>
      </c>
      <c r="B12" t="s">
        <v>130</v>
      </c>
      <c r="C12" s="6">
        <v>152400</v>
      </c>
      <c r="D12" s="5" t="s">
        <v>212</v>
      </c>
      <c r="E12">
        <v>10.6</v>
      </c>
      <c r="F12">
        <v>29.3</v>
      </c>
      <c r="G12">
        <v>60.1</v>
      </c>
      <c r="H12">
        <v>3</v>
      </c>
      <c r="I12">
        <f t="shared" si="0"/>
        <v>80.3</v>
      </c>
      <c r="J12">
        <v>15.2</v>
      </c>
      <c r="K12">
        <v>4.5</v>
      </c>
      <c r="L12">
        <v>0</v>
      </c>
      <c r="M12">
        <v>0</v>
      </c>
      <c r="N12">
        <v>1</v>
      </c>
      <c r="O12">
        <v>95.5</v>
      </c>
      <c r="P12">
        <v>3.5</v>
      </c>
      <c r="Q12">
        <v>1</v>
      </c>
      <c r="R12">
        <v>0</v>
      </c>
      <c r="S12">
        <v>0</v>
      </c>
      <c r="T12">
        <v>1</v>
      </c>
      <c r="U12">
        <v>84.8</v>
      </c>
      <c r="V12">
        <v>10.6</v>
      </c>
      <c r="W12">
        <v>4.5</v>
      </c>
      <c r="X12">
        <v>0</v>
      </c>
      <c r="Y12">
        <v>1</v>
      </c>
      <c r="Z12">
        <v>93.4</v>
      </c>
      <c r="AA12">
        <v>6.6</v>
      </c>
      <c r="AB12">
        <v>0</v>
      </c>
      <c r="AC12">
        <v>1</v>
      </c>
      <c r="AD12">
        <v>48</v>
      </c>
      <c r="AE12">
        <v>52</v>
      </c>
      <c r="AF12">
        <v>0</v>
      </c>
      <c r="AG12">
        <v>0</v>
      </c>
      <c r="AH12">
        <v>1</v>
      </c>
      <c r="AI12">
        <v>2</v>
      </c>
      <c r="AJ12">
        <v>97</v>
      </c>
      <c r="AK12">
        <v>34.799999999999997</v>
      </c>
      <c r="AL12">
        <v>41.9</v>
      </c>
      <c r="AM12">
        <v>23.2</v>
      </c>
      <c r="AN12">
        <v>65.7</v>
      </c>
      <c r="AO12">
        <v>34.299999999999997</v>
      </c>
      <c r="AP12">
        <v>51.5</v>
      </c>
      <c r="AQ12">
        <v>1</v>
      </c>
      <c r="AR12">
        <v>44.4</v>
      </c>
      <c r="AS12">
        <v>3</v>
      </c>
      <c r="AT12">
        <v>92.4</v>
      </c>
      <c r="AU12">
        <v>7.6</v>
      </c>
      <c r="AV12">
        <v>99.5</v>
      </c>
      <c r="AW12">
        <v>0.5</v>
      </c>
      <c r="AX12">
        <v>3.7</v>
      </c>
      <c r="AY12">
        <v>0.6</v>
      </c>
      <c r="AZ12">
        <v>13.7</v>
      </c>
      <c r="BA12">
        <v>22.8</v>
      </c>
      <c r="BB12">
        <v>12.8</v>
      </c>
      <c r="BD12">
        <v>6.4</v>
      </c>
      <c r="BE12">
        <v>3.8</v>
      </c>
      <c r="BF12">
        <v>59.3</v>
      </c>
      <c r="BG12">
        <v>3.1</v>
      </c>
      <c r="BH12" s="2">
        <v>69.916901050201119</v>
      </c>
      <c r="BI12" s="2">
        <v>60.292783980098456</v>
      </c>
      <c r="BJ12" s="2">
        <v>30.083098949798885</v>
      </c>
      <c r="BK12" s="2">
        <v>39.707216019901551</v>
      </c>
      <c r="BL12">
        <v>0</v>
      </c>
      <c r="BM12">
        <v>0</v>
      </c>
      <c r="BN12">
        <v>-10.4</v>
      </c>
      <c r="BO12">
        <v>0</v>
      </c>
      <c r="BP12">
        <v>0</v>
      </c>
      <c r="BQ12">
        <v>-0.3</v>
      </c>
      <c r="BR12">
        <v>-4.5</v>
      </c>
      <c r="BS12">
        <v>0</v>
      </c>
      <c r="BT12">
        <v>0</v>
      </c>
      <c r="BU12">
        <v>11.320007916089443</v>
      </c>
      <c r="BV12">
        <v>0</v>
      </c>
      <c r="BW12">
        <v>0</v>
      </c>
      <c r="BX12">
        <v>6.5670094184740417</v>
      </c>
      <c r="BY12">
        <v>0</v>
      </c>
      <c r="BZ12">
        <v>0</v>
      </c>
      <c r="CA12">
        <v>1.9</v>
      </c>
      <c r="CB12">
        <v>18.7</v>
      </c>
      <c r="CC12">
        <v>47.5</v>
      </c>
      <c r="CD12">
        <v>22.7</v>
      </c>
      <c r="CE12">
        <v>11.1</v>
      </c>
      <c r="CF12">
        <v>0</v>
      </c>
      <c r="CG12">
        <v>49</v>
      </c>
      <c r="CH12">
        <v>3</v>
      </c>
      <c r="CI12">
        <v>16.7</v>
      </c>
      <c r="CJ12">
        <v>31.3</v>
      </c>
      <c r="CK12">
        <v>3.1</v>
      </c>
      <c r="CL12">
        <v>2.6</v>
      </c>
      <c r="CM12">
        <v>5.6</v>
      </c>
      <c r="CN12">
        <v>15.7</v>
      </c>
      <c r="CO12">
        <v>0</v>
      </c>
      <c r="CP12">
        <v>84.3</v>
      </c>
      <c r="CQ12">
        <v>0</v>
      </c>
      <c r="CR12">
        <v>1.5</v>
      </c>
      <c r="CS12">
        <v>0</v>
      </c>
      <c r="CT12">
        <v>98.5</v>
      </c>
      <c r="CU12">
        <v>0</v>
      </c>
      <c r="CV12">
        <v>99.5</v>
      </c>
      <c r="CW12">
        <v>0</v>
      </c>
      <c r="CX12">
        <v>0</v>
      </c>
      <c r="CY12">
        <v>0</v>
      </c>
      <c r="CZ12">
        <v>0.5</v>
      </c>
      <c r="DA12">
        <v>0</v>
      </c>
      <c r="DB12">
        <v>8.1</v>
      </c>
      <c r="DC12">
        <v>11.1</v>
      </c>
      <c r="DD12">
        <v>80.8</v>
      </c>
      <c r="DE12">
        <v>8.6</v>
      </c>
      <c r="DF12">
        <v>26.3</v>
      </c>
      <c r="DG12">
        <v>27.3</v>
      </c>
      <c r="DH12">
        <v>37.9</v>
      </c>
      <c r="DI12">
        <v>81.3</v>
      </c>
      <c r="DJ12">
        <v>18.7</v>
      </c>
      <c r="DK12">
        <v>76.3</v>
      </c>
      <c r="DL12">
        <v>23.7</v>
      </c>
      <c r="DM12" t="s">
        <v>109</v>
      </c>
      <c r="DN12" t="s">
        <v>109</v>
      </c>
      <c r="DO12" t="s">
        <v>109</v>
      </c>
      <c r="DP12" t="s">
        <v>109</v>
      </c>
      <c r="DQ12" t="s">
        <v>109</v>
      </c>
      <c r="DR12" t="s">
        <v>109</v>
      </c>
      <c r="DS12" t="s">
        <v>109</v>
      </c>
      <c r="DT12" t="s">
        <v>109</v>
      </c>
      <c r="DU12" t="s">
        <v>109</v>
      </c>
      <c r="DV12" t="s">
        <v>109</v>
      </c>
      <c r="DW12" t="s">
        <v>109</v>
      </c>
      <c r="DX12" t="s">
        <v>109</v>
      </c>
      <c r="DY12" t="s">
        <v>109</v>
      </c>
      <c r="DZ12" t="s">
        <v>109</v>
      </c>
      <c r="EA12" t="s">
        <v>109</v>
      </c>
      <c r="EB12" t="s">
        <v>109</v>
      </c>
      <c r="EC12" t="s">
        <v>109</v>
      </c>
      <c r="ED12" t="s">
        <v>109</v>
      </c>
      <c r="EE12" t="s">
        <v>109</v>
      </c>
      <c r="EF12" t="s">
        <v>109</v>
      </c>
      <c r="EG12" t="s">
        <v>109</v>
      </c>
      <c r="EH12" t="s">
        <v>109</v>
      </c>
      <c r="EI12" t="s">
        <v>109</v>
      </c>
      <c r="EJ12" t="s">
        <v>109</v>
      </c>
      <c r="EK12" t="s">
        <v>109</v>
      </c>
      <c r="EL12" t="s">
        <v>109</v>
      </c>
      <c r="EM12" t="s">
        <v>109</v>
      </c>
      <c r="EN12" t="s">
        <v>109</v>
      </c>
      <c r="EO12" t="s">
        <v>109</v>
      </c>
      <c r="EP12" t="s">
        <v>109</v>
      </c>
      <c r="EQ12" t="s">
        <v>109</v>
      </c>
      <c r="ER12" t="s">
        <v>109</v>
      </c>
      <c r="ES12" s="1">
        <v>2274.758108862331</v>
      </c>
      <c r="EU12" t="s">
        <v>109</v>
      </c>
      <c r="EV12">
        <v>13.9</v>
      </c>
      <c r="EW12" t="s">
        <v>109</v>
      </c>
      <c r="EX12" t="s">
        <v>109</v>
      </c>
      <c r="EY12" t="s">
        <v>109</v>
      </c>
      <c r="EZ12" t="s">
        <v>109</v>
      </c>
    </row>
    <row r="13" spans="1:156" x14ac:dyDescent="0.25">
      <c r="A13" t="s">
        <v>128</v>
      </c>
      <c r="B13" t="s">
        <v>131</v>
      </c>
      <c r="C13" s="6">
        <v>139650</v>
      </c>
      <c r="D13" s="5" t="s">
        <v>213</v>
      </c>
      <c r="E13">
        <v>7</v>
      </c>
      <c r="F13">
        <v>30.2</v>
      </c>
      <c r="G13">
        <v>62.8</v>
      </c>
      <c r="H13">
        <v>2</v>
      </c>
      <c r="I13">
        <f t="shared" si="0"/>
        <v>88.4</v>
      </c>
      <c r="J13">
        <v>8.8000000000000007</v>
      </c>
      <c r="K13">
        <v>2.2999999999999998</v>
      </c>
      <c r="L13">
        <v>0.5</v>
      </c>
      <c r="M13">
        <v>0</v>
      </c>
      <c r="N13">
        <v>1</v>
      </c>
      <c r="O13">
        <v>96.3</v>
      </c>
      <c r="P13">
        <v>2.8</v>
      </c>
      <c r="Q13">
        <v>0.9</v>
      </c>
      <c r="R13">
        <v>0</v>
      </c>
      <c r="S13">
        <v>0</v>
      </c>
      <c r="T13">
        <v>1</v>
      </c>
      <c r="U13">
        <v>92.1</v>
      </c>
      <c r="V13">
        <v>6.5</v>
      </c>
      <c r="W13">
        <v>1.4</v>
      </c>
      <c r="X13">
        <v>0</v>
      </c>
      <c r="Y13">
        <v>1</v>
      </c>
      <c r="Z13">
        <v>83.3</v>
      </c>
      <c r="AA13">
        <v>15.8</v>
      </c>
      <c r="AB13">
        <v>0.9</v>
      </c>
      <c r="AC13">
        <v>1</v>
      </c>
      <c r="AD13">
        <v>56.3</v>
      </c>
      <c r="AE13">
        <v>43.7</v>
      </c>
      <c r="AF13">
        <v>0</v>
      </c>
      <c r="AG13">
        <v>1.4</v>
      </c>
      <c r="AH13">
        <v>5.6</v>
      </c>
      <c r="AI13">
        <v>0</v>
      </c>
      <c r="AJ13">
        <v>93</v>
      </c>
      <c r="AK13">
        <v>17.2</v>
      </c>
      <c r="AL13">
        <v>41.9</v>
      </c>
      <c r="AM13">
        <v>40.9</v>
      </c>
      <c r="AN13">
        <v>77.2</v>
      </c>
      <c r="AO13">
        <v>22.8</v>
      </c>
      <c r="AP13">
        <v>58.1</v>
      </c>
      <c r="AQ13">
        <v>0</v>
      </c>
      <c r="AR13">
        <v>41.4</v>
      </c>
      <c r="AS13">
        <v>0.5</v>
      </c>
      <c r="AT13">
        <v>97.2</v>
      </c>
      <c r="AU13">
        <v>2.8</v>
      </c>
      <c r="AV13">
        <v>99.5</v>
      </c>
      <c r="AW13">
        <v>0.5</v>
      </c>
      <c r="AX13">
        <v>3.7</v>
      </c>
      <c r="AY13">
        <v>0.6</v>
      </c>
      <c r="AZ13">
        <v>13.7</v>
      </c>
      <c r="BA13">
        <v>22.8</v>
      </c>
      <c r="BB13">
        <v>12.8</v>
      </c>
      <c r="BD13">
        <v>6.4</v>
      </c>
      <c r="BE13">
        <v>3.8</v>
      </c>
      <c r="BF13">
        <v>59.3</v>
      </c>
      <c r="BG13">
        <v>3.1</v>
      </c>
      <c r="BH13" s="2">
        <v>61.981810560260215</v>
      </c>
      <c r="BI13" s="2">
        <v>63.081873049701301</v>
      </c>
      <c r="BJ13" s="2">
        <v>38.018189439739785</v>
      </c>
      <c r="BK13" s="2">
        <v>36.918126950298713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1.8</v>
      </c>
      <c r="CB13">
        <v>42.8</v>
      </c>
      <c r="CC13">
        <v>44.7</v>
      </c>
      <c r="CD13">
        <v>10.199999999999999</v>
      </c>
      <c r="CE13">
        <v>2.2999999999999998</v>
      </c>
      <c r="CF13">
        <v>10.7</v>
      </c>
      <c r="CG13">
        <v>40</v>
      </c>
      <c r="CH13">
        <v>3.3</v>
      </c>
      <c r="CI13">
        <v>0.5</v>
      </c>
      <c r="CJ13">
        <v>45.6</v>
      </c>
      <c r="CK13">
        <v>3</v>
      </c>
      <c r="CL13">
        <v>2.7</v>
      </c>
      <c r="CM13">
        <v>5.8</v>
      </c>
      <c r="CN13">
        <v>10.7</v>
      </c>
      <c r="CO13">
        <v>2.2999999999999998</v>
      </c>
      <c r="CP13">
        <v>87</v>
      </c>
      <c r="CQ13">
        <v>0</v>
      </c>
      <c r="CR13">
        <v>9.8000000000000007</v>
      </c>
      <c r="CS13">
        <v>3.3</v>
      </c>
      <c r="CT13">
        <v>87</v>
      </c>
      <c r="CU13">
        <v>0</v>
      </c>
      <c r="CV13">
        <v>98.6</v>
      </c>
      <c r="CW13">
        <v>0</v>
      </c>
      <c r="CX13">
        <v>0</v>
      </c>
      <c r="CY13">
        <v>0</v>
      </c>
      <c r="CZ13">
        <v>1.4</v>
      </c>
      <c r="DA13">
        <v>0</v>
      </c>
      <c r="DB13">
        <v>5.0999999999999996</v>
      </c>
      <c r="DC13">
        <v>12.1</v>
      </c>
      <c r="DD13">
        <v>82.8</v>
      </c>
      <c r="DE13">
        <v>9.8000000000000007</v>
      </c>
      <c r="DF13">
        <v>27.9</v>
      </c>
      <c r="DG13">
        <v>29.8</v>
      </c>
      <c r="DH13">
        <v>32.6</v>
      </c>
      <c r="DI13">
        <v>57.2</v>
      </c>
      <c r="DJ13">
        <v>42.8</v>
      </c>
      <c r="DK13">
        <v>27.400000000000002</v>
      </c>
      <c r="DL13">
        <v>72.599999999999994</v>
      </c>
      <c r="DM13" t="s">
        <v>109</v>
      </c>
      <c r="DN13" t="s">
        <v>109</v>
      </c>
      <c r="DO13" t="s">
        <v>109</v>
      </c>
      <c r="DP13" t="s">
        <v>109</v>
      </c>
      <c r="DQ13" t="s">
        <v>109</v>
      </c>
      <c r="DR13" t="s">
        <v>109</v>
      </c>
      <c r="DS13" t="s">
        <v>109</v>
      </c>
      <c r="DT13" t="s">
        <v>109</v>
      </c>
      <c r="DU13" t="s">
        <v>109</v>
      </c>
      <c r="DV13" t="s">
        <v>109</v>
      </c>
      <c r="DW13" t="s">
        <v>109</v>
      </c>
      <c r="DX13" t="s">
        <v>109</v>
      </c>
      <c r="DY13" t="s">
        <v>109</v>
      </c>
      <c r="DZ13" t="s">
        <v>109</v>
      </c>
      <c r="EA13" t="s">
        <v>109</v>
      </c>
      <c r="EB13" t="s">
        <v>109</v>
      </c>
      <c r="EC13" t="s">
        <v>109</v>
      </c>
      <c r="ED13" t="s">
        <v>109</v>
      </c>
      <c r="EE13" t="s">
        <v>109</v>
      </c>
      <c r="EF13" t="s">
        <v>109</v>
      </c>
      <c r="EG13" t="s">
        <v>109</v>
      </c>
      <c r="EH13" t="s">
        <v>109</v>
      </c>
      <c r="EI13" t="s">
        <v>109</v>
      </c>
      <c r="EJ13" t="s">
        <v>109</v>
      </c>
      <c r="EK13" t="s">
        <v>109</v>
      </c>
      <c r="EL13" t="s">
        <v>109</v>
      </c>
      <c r="EM13" t="s">
        <v>109</v>
      </c>
      <c r="EN13" t="s">
        <v>109</v>
      </c>
      <c r="EO13" t="s">
        <v>109</v>
      </c>
      <c r="EP13" t="s">
        <v>109</v>
      </c>
      <c r="EQ13" t="s">
        <v>109</v>
      </c>
      <c r="ER13" t="s">
        <v>109</v>
      </c>
      <c r="ES13" s="1">
        <v>2274.758108862331</v>
      </c>
      <c r="EU13" t="s">
        <v>109</v>
      </c>
      <c r="EV13">
        <v>13.9</v>
      </c>
      <c r="EW13" t="s">
        <v>109</v>
      </c>
      <c r="EX13" t="s">
        <v>109</v>
      </c>
      <c r="EY13" t="s">
        <v>109</v>
      </c>
      <c r="EZ13" t="s">
        <v>109</v>
      </c>
    </row>
    <row r="14" spans="1:156" x14ac:dyDescent="0.25">
      <c r="A14" t="s">
        <v>132</v>
      </c>
      <c r="B14" t="s">
        <v>133</v>
      </c>
      <c r="C14" s="6">
        <v>277143</v>
      </c>
      <c r="D14" s="4" t="s">
        <v>214</v>
      </c>
      <c r="E14">
        <v>0</v>
      </c>
      <c r="F14">
        <v>22.9</v>
      </c>
      <c r="G14">
        <v>77.099999999999994</v>
      </c>
      <c r="H14">
        <v>1</v>
      </c>
      <c r="I14">
        <f t="shared" si="0"/>
        <v>97.1</v>
      </c>
      <c r="J14">
        <v>2.9</v>
      </c>
      <c r="K14">
        <v>0</v>
      </c>
      <c r="L14">
        <v>0</v>
      </c>
      <c r="M14">
        <v>0</v>
      </c>
      <c r="N14">
        <v>1</v>
      </c>
      <c r="O14">
        <v>93.3</v>
      </c>
      <c r="P14">
        <v>5.2</v>
      </c>
      <c r="Q14">
        <v>1.4</v>
      </c>
      <c r="R14">
        <v>0</v>
      </c>
      <c r="S14">
        <v>0</v>
      </c>
      <c r="T14">
        <v>1</v>
      </c>
      <c r="U14">
        <v>95.7</v>
      </c>
      <c r="V14">
        <v>4.3</v>
      </c>
      <c r="W14">
        <v>0</v>
      </c>
      <c r="X14">
        <v>0</v>
      </c>
      <c r="Y14">
        <v>1</v>
      </c>
      <c r="Z14">
        <v>90</v>
      </c>
      <c r="AA14">
        <v>10</v>
      </c>
      <c r="AB14">
        <v>0</v>
      </c>
      <c r="AC14">
        <v>1</v>
      </c>
      <c r="AD14">
        <v>50.5</v>
      </c>
      <c r="AE14">
        <v>49.5</v>
      </c>
      <c r="AF14">
        <v>0</v>
      </c>
      <c r="AG14">
        <v>0.5</v>
      </c>
      <c r="AH14">
        <v>11</v>
      </c>
      <c r="AI14">
        <v>2.4</v>
      </c>
      <c r="AJ14">
        <v>86.2</v>
      </c>
      <c r="AK14">
        <v>51.9</v>
      </c>
      <c r="AL14">
        <v>16.7</v>
      </c>
      <c r="AM14">
        <v>31.4</v>
      </c>
      <c r="AN14">
        <v>77.599999999999994</v>
      </c>
      <c r="AO14">
        <v>22.4</v>
      </c>
      <c r="AP14">
        <v>75.2</v>
      </c>
      <c r="AQ14">
        <v>0</v>
      </c>
      <c r="AR14">
        <v>24.8</v>
      </c>
      <c r="AS14">
        <v>0</v>
      </c>
      <c r="AT14">
        <v>97.6</v>
      </c>
      <c r="AU14">
        <v>2.4</v>
      </c>
      <c r="AV14">
        <v>100</v>
      </c>
      <c r="AW14">
        <v>0</v>
      </c>
      <c r="AX14">
        <v>-7.8</v>
      </c>
      <c r="AY14">
        <v>-17</v>
      </c>
      <c r="AZ14">
        <v>-22.4</v>
      </c>
      <c r="BA14">
        <v>18</v>
      </c>
      <c r="BB14">
        <v>14.5</v>
      </c>
      <c r="BD14">
        <v>-10.199999999999999</v>
      </c>
      <c r="BE14">
        <v>3.7</v>
      </c>
      <c r="BF14">
        <v>62</v>
      </c>
      <c r="BG14">
        <v>-0.8</v>
      </c>
      <c r="BH14" s="2">
        <v>91.585719698150314</v>
      </c>
      <c r="BI14" s="2">
        <v>86.282053143240759</v>
      </c>
      <c r="BJ14" s="2">
        <v>8.4142803018496917</v>
      </c>
      <c r="BK14" s="2">
        <v>13.717946856759264</v>
      </c>
      <c r="BL14">
        <v>6.2</v>
      </c>
      <c r="BM14">
        <v>0</v>
      </c>
      <c r="BN14">
        <v>-4.2</v>
      </c>
      <c r="BO14">
        <v>0</v>
      </c>
      <c r="BP14">
        <v>0</v>
      </c>
      <c r="BQ14">
        <v>5.4</v>
      </c>
      <c r="BR14">
        <v>-7.1</v>
      </c>
      <c r="BS14">
        <v>-0.78827855709498706</v>
      </c>
      <c r="BT14">
        <v>0</v>
      </c>
      <c r="BU14">
        <v>10.000425821836135</v>
      </c>
      <c r="BV14">
        <v>-12.589626654215408</v>
      </c>
      <c r="BW14">
        <v>0</v>
      </c>
      <c r="BX14">
        <v>-3.0119797876568493</v>
      </c>
      <c r="BY14">
        <v>0</v>
      </c>
      <c r="BZ14">
        <v>0</v>
      </c>
      <c r="CA14">
        <v>1.8</v>
      </c>
      <c r="CB14">
        <v>22.4</v>
      </c>
      <c r="CC14">
        <v>51.4</v>
      </c>
      <c r="CD14">
        <v>23.3</v>
      </c>
      <c r="CE14">
        <v>2.9</v>
      </c>
      <c r="CF14">
        <v>16.2</v>
      </c>
      <c r="CG14">
        <v>57.1</v>
      </c>
      <c r="CH14">
        <v>0.5</v>
      </c>
      <c r="CI14">
        <v>1</v>
      </c>
      <c r="CJ14">
        <v>25.2</v>
      </c>
      <c r="CK14">
        <v>3</v>
      </c>
      <c r="CL14">
        <v>2.8</v>
      </c>
      <c r="CM14">
        <v>6</v>
      </c>
      <c r="CN14">
        <v>0.5</v>
      </c>
      <c r="CO14">
        <v>0</v>
      </c>
      <c r="CP14">
        <v>99.5</v>
      </c>
      <c r="CQ14">
        <v>0</v>
      </c>
      <c r="CR14">
        <v>0.5</v>
      </c>
      <c r="CS14">
        <v>0</v>
      </c>
      <c r="CT14">
        <v>99.5</v>
      </c>
      <c r="CU14">
        <v>0</v>
      </c>
      <c r="CV14">
        <v>98.1</v>
      </c>
      <c r="CW14">
        <v>1.9</v>
      </c>
      <c r="CX14">
        <v>0</v>
      </c>
      <c r="CY14">
        <v>0</v>
      </c>
      <c r="CZ14">
        <v>0</v>
      </c>
      <c r="DA14">
        <v>0</v>
      </c>
      <c r="DB14">
        <v>27.6</v>
      </c>
      <c r="DC14">
        <v>26.7</v>
      </c>
      <c r="DD14">
        <v>45.7</v>
      </c>
      <c r="DE14">
        <v>7.6</v>
      </c>
      <c r="DF14">
        <v>23.8</v>
      </c>
      <c r="DG14">
        <v>19.5</v>
      </c>
      <c r="DH14">
        <v>49</v>
      </c>
      <c r="DI14">
        <v>77.599999999999994</v>
      </c>
      <c r="DJ14">
        <v>22.4</v>
      </c>
      <c r="DK14">
        <v>88.1</v>
      </c>
      <c r="DL14">
        <v>11.899999999999999</v>
      </c>
      <c r="DM14" t="s">
        <v>109</v>
      </c>
      <c r="DN14" t="s">
        <v>109</v>
      </c>
      <c r="DO14" t="s">
        <v>109</v>
      </c>
      <c r="DP14" t="s">
        <v>109</v>
      </c>
      <c r="DQ14" t="s">
        <v>109</v>
      </c>
      <c r="DR14" t="s">
        <v>109</v>
      </c>
      <c r="DS14" t="s">
        <v>109</v>
      </c>
      <c r="DT14" t="s">
        <v>109</v>
      </c>
      <c r="DU14" t="s">
        <v>109</v>
      </c>
      <c r="DV14" t="s">
        <v>109</v>
      </c>
      <c r="DW14" t="s">
        <v>109</v>
      </c>
      <c r="DX14" t="s">
        <v>109</v>
      </c>
      <c r="DY14" t="s">
        <v>109</v>
      </c>
      <c r="DZ14" t="s">
        <v>109</v>
      </c>
      <c r="EA14" t="s">
        <v>109</v>
      </c>
      <c r="EB14" t="s">
        <v>109</v>
      </c>
      <c r="EC14" t="s">
        <v>109</v>
      </c>
      <c r="ED14" t="s">
        <v>109</v>
      </c>
      <c r="EE14" t="s">
        <v>109</v>
      </c>
      <c r="EF14" t="s">
        <v>109</v>
      </c>
      <c r="EG14" t="s">
        <v>109</v>
      </c>
      <c r="EH14" t="s">
        <v>109</v>
      </c>
      <c r="EI14" t="s">
        <v>109</v>
      </c>
      <c r="EJ14" t="s">
        <v>109</v>
      </c>
      <c r="EK14" t="s">
        <v>109</v>
      </c>
      <c r="EL14" t="s">
        <v>109</v>
      </c>
      <c r="EM14" t="s">
        <v>109</v>
      </c>
      <c r="EN14" t="s">
        <v>109</v>
      </c>
      <c r="EO14" t="s">
        <v>109</v>
      </c>
      <c r="EP14" t="s">
        <v>109</v>
      </c>
      <c r="EQ14" t="s">
        <v>109</v>
      </c>
      <c r="ER14" t="s">
        <v>109</v>
      </c>
      <c r="ES14" s="1">
        <v>1970.8384731836989</v>
      </c>
      <c r="EU14" t="s">
        <v>109</v>
      </c>
      <c r="EV14">
        <v>14.8</v>
      </c>
      <c r="EW14" t="s">
        <v>109</v>
      </c>
      <c r="EX14" t="s">
        <v>109</v>
      </c>
      <c r="EY14" t="s">
        <v>109</v>
      </c>
      <c r="EZ14" t="s">
        <v>109</v>
      </c>
    </row>
    <row r="15" spans="1:156" x14ac:dyDescent="0.25">
      <c r="A15" t="s">
        <v>132</v>
      </c>
      <c r="B15" t="s">
        <v>134</v>
      </c>
      <c r="C15" s="6">
        <v>336136</v>
      </c>
      <c r="D15" s="9" t="s">
        <v>215</v>
      </c>
      <c r="E15">
        <v>1</v>
      </c>
      <c r="F15">
        <v>20.5</v>
      </c>
      <c r="G15">
        <v>78.599999999999994</v>
      </c>
      <c r="H15">
        <v>1</v>
      </c>
      <c r="I15">
        <f t="shared" si="0"/>
        <v>99</v>
      </c>
      <c r="J15">
        <v>1</v>
      </c>
      <c r="K15">
        <v>0</v>
      </c>
      <c r="L15">
        <v>0</v>
      </c>
      <c r="M15">
        <v>0</v>
      </c>
      <c r="N15">
        <v>1</v>
      </c>
      <c r="O15">
        <v>98.6</v>
      </c>
      <c r="P15">
        <v>1.4</v>
      </c>
      <c r="Q15">
        <v>0</v>
      </c>
      <c r="R15">
        <v>0</v>
      </c>
      <c r="S15">
        <v>0</v>
      </c>
      <c r="T15">
        <v>1</v>
      </c>
      <c r="U15">
        <v>99</v>
      </c>
      <c r="V15">
        <v>1</v>
      </c>
      <c r="W15">
        <v>0</v>
      </c>
      <c r="X15">
        <v>0</v>
      </c>
      <c r="Y15">
        <v>1</v>
      </c>
      <c r="Z15">
        <v>91.9</v>
      </c>
      <c r="AA15">
        <v>8.1</v>
      </c>
      <c r="AB15">
        <v>0</v>
      </c>
      <c r="AC15">
        <v>1</v>
      </c>
      <c r="AD15">
        <v>55.7</v>
      </c>
      <c r="AE15">
        <v>44.3</v>
      </c>
      <c r="AF15">
        <v>0.5</v>
      </c>
      <c r="AG15">
        <v>1</v>
      </c>
      <c r="AH15">
        <v>7.1</v>
      </c>
      <c r="AI15">
        <v>3.8</v>
      </c>
      <c r="AJ15">
        <v>87.6</v>
      </c>
      <c r="AK15">
        <v>30</v>
      </c>
      <c r="AL15">
        <v>42.4</v>
      </c>
      <c r="AM15">
        <v>27.6</v>
      </c>
      <c r="AN15">
        <v>77.599999999999994</v>
      </c>
      <c r="AO15">
        <v>22.4</v>
      </c>
      <c r="AP15">
        <v>39.5</v>
      </c>
      <c r="AQ15">
        <v>1</v>
      </c>
      <c r="AR15">
        <v>59</v>
      </c>
      <c r="AS15">
        <v>0.5</v>
      </c>
      <c r="AT15">
        <v>100</v>
      </c>
      <c r="AU15">
        <v>0</v>
      </c>
      <c r="AV15">
        <v>99.5</v>
      </c>
      <c r="AW15">
        <v>0.5</v>
      </c>
      <c r="AX15">
        <v>-7.8</v>
      </c>
      <c r="AY15">
        <v>-17</v>
      </c>
      <c r="AZ15">
        <v>-22.4</v>
      </c>
      <c r="BA15">
        <v>18</v>
      </c>
      <c r="BB15">
        <v>14.5</v>
      </c>
      <c r="BD15">
        <v>-10.199999999999999</v>
      </c>
      <c r="BE15">
        <v>3.7</v>
      </c>
      <c r="BF15">
        <v>62</v>
      </c>
      <c r="BG15">
        <v>-0.8</v>
      </c>
      <c r="BH15" s="2">
        <v>78.584761622079611</v>
      </c>
      <c r="BI15" s="2">
        <v>74.155365052767465</v>
      </c>
      <c r="BJ15" s="2">
        <v>21.415238377920364</v>
      </c>
      <c r="BK15" s="2">
        <v>25.844634947232528</v>
      </c>
      <c r="BL15">
        <v>-6.6</v>
      </c>
      <c r="BM15">
        <v>-9.5</v>
      </c>
      <c r="BN15">
        <v>-16.3</v>
      </c>
      <c r="BO15">
        <v>0</v>
      </c>
      <c r="BP15">
        <v>0</v>
      </c>
      <c r="BQ15">
        <v>-17.399999999999999</v>
      </c>
      <c r="BR15">
        <v>-11.3</v>
      </c>
      <c r="BS15">
        <v>-11.46434393947721</v>
      </c>
      <c r="BT15">
        <v>-8.72307677780611</v>
      </c>
      <c r="BU15">
        <v>-1.2796421495537098</v>
      </c>
      <c r="BV15">
        <v>-4.9299791791449206</v>
      </c>
      <c r="BW15">
        <v>-1.9300645806669965</v>
      </c>
      <c r="BX15">
        <v>6.0101295211137584</v>
      </c>
      <c r="BY15">
        <v>0</v>
      </c>
      <c r="BZ15">
        <v>0</v>
      </c>
      <c r="CA15">
        <v>2</v>
      </c>
      <c r="CB15">
        <v>10</v>
      </c>
      <c r="CC15">
        <v>35.200000000000003</v>
      </c>
      <c r="CD15">
        <v>39.5</v>
      </c>
      <c r="CE15">
        <v>15.2</v>
      </c>
      <c r="CF15">
        <v>22.9</v>
      </c>
      <c r="CG15">
        <v>58.6</v>
      </c>
      <c r="CH15">
        <v>0</v>
      </c>
      <c r="CI15">
        <v>8.6</v>
      </c>
      <c r="CJ15">
        <v>10</v>
      </c>
      <c r="CK15">
        <v>3</v>
      </c>
      <c r="CL15">
        <v>2.9</v>
      </c>
      <c r="CM15">
        <v>6</v>
      </c>
      <c r="CN15">
        <v>3.3</v>
      </c>
      <c r="CO15">
        <v>2.4</v>
      </c>
      <c r="CP15">
        <v>94.3</v>
      </c>
      <c r="CQ15">
        <v>0</v>
      </c>
      <c r="CR15">
        <v>4.8</v>
      </c>
      <c r="CS15">
        <v>2.4</v>
      </c>
      <c r="CT15">
        <v>92.9</v>
      </c>
      <c r="CU15">
        <v>0</v>
      </c>
      <c r="CV15">
        <v>99.5</v>
      </c>
      <c r="CW15">
        <v>0.5</v>
      </c>
      <c r="CX15">
        <v>0</v>
      </c>
      <c r="CY15">
        <v>0</v>
      </c>
      <c r="CZ15">
        <v>0</v>
      </c>
      <c r="DA15">
        <v>0</v>
      </c>
      <c r="DB15">
        <v>20.5</v>
      </c>
      <c r="DC15">
        <v>11.4</v>
      </c>
      <c r="DD15">
        <v>68.099999999999994</v>
      </c>
      <c r="DE15">
        <v>9</v>
      </c>
      <c r="DF15">
        <v>24.3</v>
      </c>
      <c r="DG15">
        <v>33.799999999999997</v>
      </c>
      <c r="DH15">
        <v>32.9</v>
      </c>
      <c r="DI15">
        <v>90</v>
      </c>
      <c r="DJ15">
        <v>10</v>
      </c>
      <c r="DK15">
        <v>90</v>
      </c>
      <c r="DL15">
        <v>10</v>
      </c>
      <c r="DM15" t="s">
        <v>109</v>
      </c>
      <c r="DN15" t="s">
        <v>109</v>
      </c>
      <c r="DO15" t="s">
        <v>109</v>
      </c>
      <c r="DP15" t="s">
        <v>109</v>
      </c>
      <c r="DQ15" t="s">
        <v>109</v>
      </c>
      <c r="DR15" t="s">
        <v>109</v>
      </c>
      <c r="DS15" t="s">
        <v>109</v>
      </c>
      <c r="DT15" t="s">
        <v>109</v>
      </c>
      <c r="DU15" t="s">
        <v>109</v>
      </c>
      <c r="DV15" t="s">
        <v>109</v>
      </c>
      <c r="DW15" t="s">
        <v>109</v>
      </c>
      <c r="DX15" t="s">
        <v>109</v>
      </c>
      <c r="DY15" t="s">
        <v>109</v>
      </c>
      <c r="DZ15" t="s">
        <v>109</v>
      </c>
      <c r="EA15" t="s">
        <v>109</v>
      </c>
      <c r="EB15" t="s">
        <v>109</v>
      </c>
      <c r="EC15" t="s">
        <v>109</v>
      </c>
      <c r="ED15" t="s">
        <v>109</v>
      </c>
      <c r="EE15" t="s">
        <v>109</v>
      </c>
      <c r="EF15" t="s">
        <v>109</v>
      </c>
      <c r="EG15" t="s">
        <v>109</v>
      </c>
      <c r="EH15" t="s">
        <v>109</v>
      </c>
      <c r="EI15" t="s">
        <v>109</v>
      </c>
      <c r="EJ15" t="s">
        <v>109</v>
      </c>
      <c r="EK15" t="s">
        <v>109</v>
      </c>
      <c r="EL15" t="s">
        <v>109</v>
      </c>
      <c r="EM15" t="s">
        <v>109</v>
      </c>
      <c r="EN15" t="s">
        <v>109</v>
      </c>
      <c r="EO15" t="s">
        <v>109</v>
      </c>
      <c r="EP15" t="s">
        <v>109</v>
      </c>
      <c r="EQ15" t="s">
        <v>109</v>
      </c>
      <c r="ER15" t="s">
        <v>109</v>
      </c>
      <c r="ES15" s="1">
        <v>1970.8384731836989</v>
      </c>
      <c r="EU15" t="s">
        <v>109</v>
      </c>
      <c r="EV15">
        <v>14.8</v>
      </c>
      <c r="EW15" t="s">
        <v>109</v>
      </c>
      <c r="EX15" t="s">
        <v>109</v>
      </c>
      <c r="EY15" t="s">
        <v>109</v>
      </c>
      <c r="EZ15" t="s">
        <v>109</v>
      </c>
    </row>
    <row r="16" spans="1:156" x14ac:dyDescent="0.25">
      <c r="A16" t="s">
        <v>132</v>
      </c>
      <c r="B16" t="s">
        <v>135</v>
      </c>
      <c r="C16" s="6">
        <v>220819</v>
      </c>
      <c r="D16" s="4" t="s">
        <v>216</v>
      </c>
      <c r="E16">
        <v>0.5</v>
      </c>
      <c r="F16">
        <v>1.9</v>
      </c>
      <c r="G16">
        <v>97.6</v>
      </c>
      <c r="H16">
        <v>1</v>
      </c>
      <c r="I16">
        <f t="shared" si="0"/>
        <v>98.6</v>
      </c>
      <c r="J16">
        <v>1.4</v>
      </c>
      <c r="K16">
        <v>0</v>
      </c>
      <c r="L16">
        <v>0</v>
      </c>
      <c r="M16">
        <v>0</v>
      </c>
      <c r="N16">
        <v>1</v>
      </c>
      <c r="O16">
        <v>91.4</v>
      </c>
      <c r="P16">
        <v>5.3</v>
      </c>
      <c r="Q16">
        <v>3.3</v>
      </c>
      <c r="R16">
        <v>0</v>
      </c>
      <c r="S16">
        <v>0</v>
      </c>
      <c r="T16">
        <v>1</v>
      </c>
      <c r="U16">
        <v>81.3</v>
      </c>
      <c r="V16">
        <v>18.7</v>
      </c>
      <c r="W16">
        <v>0</v>
      </c>
      <c r="X16">
        <v>0</v>
      </c>
      <c r="Y16">
        <v>1</v>
      </c>
      <c r="Z16">
        <v>80.400000000000006</v>
      </c>
      <c r="AA16">
        <v>19.100000000000001</v>
      </c>
      <c r="AB16">
        <v>0.5</v>
      </c>
      <c r="AC16">
        <v>1</v>
      </c>
      <c r="AD16">
        <v>34.9</v>
      </c>
      <c r="AE16">
        <v>65.099999999999994</v>
      </c>
      <c r="AF16">
        <v>0</v>
      </c>
      <c r="AG16">
        <v>0</v>
      </c>
      <c r="AH16">
        <v>1.4</v>
      </c>
      <c r="AI16">
        <v>0</v>
      </c>
      <c r="AJ16">
        <v>98.6</v>
      </c>
      <c r="AK16">
        <v>37.299999999999997</v>
      </c>
      <c r="AL16">
        <v>15.8</v>
      </c>
      <c r="AM16">
        <v>46.9</v>
      </c>
      <c r="AN16">
        <v>68.400000000000006</v>
      </c>
      <c r="AO16">
        <v>31.6</v>
      </c>
      <c r="AP16">
        <v>39.200000000000003</v>
      </c>
      <c r="AQ16">
        <v>1.4</v>
      </c>
      <c r="AR16">
        <v>58.4</v>
      </c>
      <c r="AS16">
        <v>1</v>
      </c>
      <c r="AT16">
        <v>87.1</v>
      </c>
      <c r="AU16">
        <v>12.9</v>
      </c>
      <c r="AV16">
        <v>97.6</v>
      </c>
      <c r="AW16">
        <v>2.4</v>
      </c>
      <c r="AX16">
        <v>-7.8</v>
      </c>
      <c r="AY16">
        <v>-17</v>
      </c>
      <c r="AZ16">
        <v>-22.4</v>
      </c>
      <c r="BA16">
        <v>18</v>
      </c>
      <c r="BB16">
        <v>14.5</v>
      </c>
      <c r="BD16">
        <v>-10.199999999999999</v>
      </c>
      <c r="BE16">
        <v>3.7</v>
      </c>
      <c r="BF16">
        <v>62</v>
      </c>
      <c r="BG16">
        <v>-0.8</v>
      </c>
      <c r="BH16" s="2">
        <v>64.804780896088658</v>
      </c>
      <c r="BI16" s="2">
        <v>66.169528094421622</v>
      </c>
      <c r="BJ16" s="2">
        <v>35.195219103911342</v>
      </c>
      <c r="BK16" s="2">
        <v>33.830471905578406</v>
      </c>
      <c r="BL16">
        <v>3.2</v>
      </c>
      <c r="BM16">
        <v>-29.7</v>
      </c>
      <c r="BN16">
        <v>-0.4</v>
      </c>
      <c r="BO16">
        <v>0</v>
      </c>
      <c r="BP16">
        <v>0</v>
      </c>
      <c r="BQ16">
        <v>9.6999999999999993</v>
      </c>
      <c r="BR16">
        <v>14.3</v>
      </c>
      <c r="BS16">
        <v>6.2678549801591412</v>
      </c>
      <c r="BT16">
        <v>56.161013400335015</v>
      </c>
      <c r="BU16">
        <v>10.08487084870848</v>
      </c>
      <c r="BV16">
        <v>10.809786253754416</v>
      </c>
      <c r="BW16">
        <v>62.726961288112385</v>
      </c>
      <c r="BX16">
        <v>14.734299516908216</v>
      </c>
      <c r="BY16">
        <v>0</v>
      </c>
      <c r="BZ16">
        <v>0</v>
      </c>
      <c r="CA16">
        <v>1.5</v>
      </c>
      <c r="CB16">
        <v>6.7</v>
      </c>
      <c r="CC16">
        <v>40.200000000000003</v>
      </c>
      <c r="CD16">
        <v>43.5</v>
      </c>
      <c r="CE16">
        <v>9.6</v>
      </c>
      <c r="CF16">
        <v>0</v>
      </c>
      <c r="CG16">
        <v>73.2</v>
      </c>
      <c r="CH16">
        <v>18.2</v>
      </c>
      <c r="CI16">
        <v>1.9</v>
      </c>
      <c r="CJ16">
        <v>6.7</v>
      </c>
      <c r="CK16">
        <v>3</v>
      </c>
      <c r="CL16">
        <v>2.9</v>
      </c>
      <c r="CM16">
        <v>6.8</v>
      </c>
      <c r="CN16">
        <v>25.4</v>
      </c>
      <c r="CO16">
        <v>0</v>
      </c>
      <c r="CP16">
        <v>74.599999999999994</v>
      </c>
      <c r="CQ16">
        <v>0</v>
      </c>
      <c r="CR16">
        <v>25.4</v>
      </c>
      <c r="CS16">
        <v>0.5</v>
      </c>
      <c r="CT16">
        <v>74.2</v>
      </c>
      <c r="CU16">
        <v>0</v>
      </c>
      <c r="CV16">
        <v>99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12.9</v>
      </c>
      <c r="DC16">
        <v>5.7</v>
      </c>
      <c r="DD16">
        <v>81.3</v>
      </c>
      <c r="DE16">
        <v>28.2</v>
      </c>
      <c r="DF16">
        <v>35.4</v>
      </c>
      <c r="DG16">
        <v>22.5</v>
      </c>
      <c r="DH16">
        <v>13.9</v>
      </c>
      <c r="DI16">
        <v>93.3</v>
      </c>
      <c r="DJ16">
        <v>6.7</v>
      </c>
      <c r="DK16">
        <v>91.9</v>
      </c>
      <c r="DL16">
        <v>8.1</v>
      </c>
      <c r="DM16" t="s">
        <v>109</v>
      </c>
      <c r="DN16" t="s">
        <v>109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109</v>
      </c>
      <c r="EI16" t="s">
        <v>109</v>
      </c>
      <c r="EJ16" t="s">
        <v>109</v>
      </c>
      <c r="EK16" t="s">
        <v>109</v>
      </c>
      <c r="EL16" t="s">
        <v>109</v>
      </c>
      <c r="EM16" t="s">
        <v>109</v>
      </c>
      <c r="EN16" t="s">
        <v>109</v>
      </c>
      <c r="EO16" t="s">
        <v>109</v>
      </c>
      <c r="EP16" t="s">
        <v>109</v>
      </c>
      <c r="EQ16" t="s">
        <v>109</v>
      </c>
      <c r="ER16" t="s">
        <v>109</v>
      </c>
      <c r="ES16" s="1">
        <v>1970.8384731836989</v>
      </c>
      <c r="EU16" t="s">
        <v>109</v>
      </c>
      <c r="EV16">
        <v>14.8</v>
      </c>
      <c r="EW16" t="s">
        <v>109</v>
      </c>
      <c r="EX16" t="s">
        <v>109</v>
      </c>
      <c r="EY16" t="s">
        <v>109</v>
      </c>
      <c r="EZ16" t="s">
        <v>109</v>
      </c>
    </row>
    <row r="17" spans="1:156" x14ac:dyDescent="0.25">
      <c r="A17" t="s">
        <v>136</v>
      </c>
      <c r="B17" t="s">
        <v>136</v>
      </c>
      <c r="C17" s="6">
        <v>225389</v>
      </c>
      <c r="D17" s="5" t="s">
        <v>217</v>
      </c>
      <c r="E17">
        <v>9.9</v>
      </c>
      <c r="F17">
        <v>25.4</v>
      </c>
      <c r="G17">
        <v>64.7</v>
      </c>
      <c r="H17">
        <v>2</v>
      </c>
      <c r="I17">
        <f t="shared" si="0"/>
        <v>81.400000000000006</v>
      </c>
      <c r="J17">
        <v>9.5</v>
      </c>
      <c r="K17">
        <v>4.0999999999999996</v>
      </c>
      <c r="L17">
        <v>2.1</v>
      </c>
      <c r="M17">
        <v>2.9</v>
      </c>
      <c r="N17">
        <v>1</v>
      </c>
      <c r="O17">
        <v>84.5</v>
      </c>
      <c r="P17">
        <v>9.3000000000000007</v>
      </c>
      <c r="Q17">
        <v>5.8</v>
      </c>
      <c r="R17">
        <v>0.4</v>
      </c>
      <c r="S17">
        <v>0</v>
      </c>
      <c r="T17">
        <v>1</v>
      </c>
      <c r="U17">
        <v>49.7</v>
      </c>
      <c r="V17">
        <v>46.8</v>
      </c>
      <c r="W17">
        <v>3.3</v>
      </c>
      <c r="X17">
        <v>0.2</v>
      </c>
      <c r="Y17">
        <v>2</v>
      </c>
      <c r="Z17">
        <v>39.200000000000003</v>
      </c>
      <c r="AA17">
        <v>53.2</v>
      </c>
      <c r="AB17">
        <v>7.6</v>
      </c>
      <c r="AC17">
        <v>2</v>
      </c>
      <c r="AD17">
        <v>68.7</v>
      </c>
      <c r="AE17">
        <v>31.3</v>
      </c>
      <c r="AF17">
        <v>0.6</v>
      </c>
      <c r="AG17">
        <v>2.9</v>
      </c>
      <c r="AH17">
        <v>4.3</v>
      </c>
      <c r="AI17">
        <v>4.0999999999999996</v>
      </c>
      <c r="AJ17">
        <v>88</v>
      </c>
      <c r="AK17">
        <v>23.3</v>
      </c>
      <c r="AL17">
        <v>48.2</v>
      </c>
      <c r="AM17">
        <v>28.5</v>
      </c>
      <c r="AN17">
        <v>28.5</v>
      </c>
      <c r="AO17">
        <v>71.5</v>
      </c>
      <c r="AP17">
        <v>90.9</v>
      </c>
      <c r="AQ17">
        <v>0</v>
      </c>
      <c r="AR17">
        <v>9.1</v>
      </c>
      <c r="AS17">
        <v>0</v>
      </c>
      <c r="AT17">
        <v>93.4</v>
      </c>
      <c r="AU17">
        <v>6.6</v>
      </c>
      <c r="AV17">
        <v>97.3</v>
      </c>
      <c r="AW17">
        <v>2.7</v>
      </c>
      <c r="AX17">
        <v>-14.8</v>
      </c>
      <c r="AZ17">
        <v>-19</v>
      </c>
      <c r="BD17">
        <v>-5.4</v>
      </c>
      <c r="BG17">
        <v>-1.5</v>
      </c>
      <c r="BH17" s="2">
        <v>90.778556093256299</v>
      </c>
      <c r="BI17" s="2">
        <v>91.565586755084837</v>
      </c>
      <c r="BJ17" s="2">
        <v>9.2214439067437421</v>
      </c>
      <c r="BK17" s="2">
        <v>8.4344132449151274</v>
      </c>
      <c r="BL17">
        <v>14.7</v>
      </c>
      <c r="BM17">
        <v>-8.1999999999999993</v>
      </c>
      <c r="BN17">
        <v>13.5</v>
      </c>
      <c r="BO17">
        <v>0</v>
      </c>
      <c r="BP17">
        <v>0</v>
      </c>
      <c r="BQ17">
        <v>-4.7</v>
      </c>
      <c r="BR17">
        <v>-19.8</v>
      </c>
      <c r="BS17">
        <v>-16.937677851089788</v>
      </c>
      <c r="BT17">
        <v>3.8490108687153053</v>
      </c>
      <c r="BU17">
        <v>-16.090819348469889</v>
      </c>
      <c r="BV17">
        <v>-30.052425495981378</v>
      </c>
      <c r="BW17">
        <v>-12.561576354679813</v>
      </c>
      <c r="BX17">
        <v>-29.360406091370553</v>
      </c>
      <c r="BY17">
        <v>0</v>
      </c>
      <c r="BZ17">
        <v>0</v>
      </c>
      <c r="CA17">
        <v>1.2</v>
      </c>
      <c r="CB17">
        <v>9.9</v>
      </c>
      <c r="CC17">
        <v>64.099999999999994</v>
      </c>
      <c r="CD17">
        <v>24.1</v>
      </c>
      <c r="CE17">
        <v>1.9</v>
      </c>
      <c r="CF17">
        <v>9.3000000000000007</v>
      </c>
      <c r="CG17">
        <v>80.8</v>
      </c>
      <c r="CH17">
        <v>0</v>
      </c>
      <c r="CI17">
        <v>4.5</v>
      </c>
      <c r="CJ17">
        <v>5.4</v>
      </c>
      <c r="CK17">
        <v>2.7</v>
      </c>
      <c r="CL17">
        <v>2.6</v>
      </c>
      <c r="CM17">
        <v>5.5</v>
      </c>
      <c r="CN17">
        <v>34.200000000000003</v>
      </c>
      <c r="CO17">
        <v>0.8</v>
      </c>
      <c r="CP17">
        <v>64.900000000000006</v>
      </c>
      <c r="CQ17">
        <v>0</v>
      </c>
      <c r="CR17">
        <v>24.1</v>
      </c>
      <c r="CS17">
        <v>1.4</v>
      </c>
      <c r="CT17">
        <v>74.2</v>
      </c>
      <c r="CU17">
        <v>0.2</v>
      </c>
      <c r="CV17">
        <v>97.9</v>
      </c>
      <c r="CW17">
        <v>0.6</v>
      </c>
      <c r="CX17">
        <v>0.6</v>
      </c>
      <c r="CY17">
        <v>0</v>
      </c>
      <c r="CZ17">
        <v>0.8</v>
      </c>
      <c r="DA17">
        <v>0</v>
      </c>
      <c r="DB17">
        <v>16.7</v>
      </c>
      <c r="DC17">
        <v>69.5</v>
      </c>
      <c r="DD17">
        <v>13.8</v>
      </c>
      <c r="DE17">
        <v>11.5</v>
      </c>
      <c r="DF17">
        <v>16.7</v>
      </c>
      <c r="DG17">
        <v>18.600000000000001</v>
      </c>
      <c r="DH17">
        <v>53.2</v>
      </c>
      <c r="DI17">
        <v>90.1</v>
      </c>
      <c r="DJ17">
        <v>9.9</v>
      </c>
      <c r="DK17">
        <v>90.3</v>
      </c>
      <c r="DL17">
        <v>9.7000000000000011</v>
      </c>
      <c r="DM17" t="s">
        <v>109</v>
      </c>
      <c r="DN17" t="s">
        <v>109</v>
      </c>
      <c r="DO17" t="s">
        <v>109</v>
      </c>
      <c r="DP17" t="s">
        <v>109</v>
      </c>
      <c r="DQ17" t="s">
        <v>109</v>
      </c>
      <c r="DR17" t="s">
        <v>109</v>
      </c>
      <c r="DS17" t="s">
        <v>109</v>
      </c>
      <c r="DT17" t="s">
        <v>109</v>
      </c>
      <c r="DU17" t="s">
        <v>109</v>
      </c>
      <c r="DV17" t="s">
        <v>109</v>
      </c>
      <c r="DW17" t="s">
        <v>109</v>
      </c>
      <c r="DX17" t="s">
        <v>109</v>
      </c>
      <c r="DY17" t="s">
        <v>109</v>
      </c>
      <c r="DZ17" t="s">
        <v>109</v>
      </c>
      <c r="EA17" t="s">
        <v>109</v>
      </c>
      <c r="EB17" t="s">
        <v>109</v>
      </c>
      <c r="EC17" t="s">
        <v>109</v>
      </c>
      <c r="ED17" t="s">
        <v>109</v>
      </c>
      <c r="EE17" t="s">
        <v>109</v>
      </c>
      <c r="EF17" t="s">
        <v>109</v>
      </c>
      <c r="EG17" t="s">
        <v>109</v>
      </c>
      <c r="EH17" t="s">
        <v>109</v>
      </c>
      <c r="EI17" t="s">
        <v>109</v>
      </c>
      <c r="EJ17" t="s">
        <v>109</v>
      </c>
      <c r="EK17" t="s">
        <v>109</v>
      </c>
      <c r="EL17" t="s">
        <v>109</v>
      </c>
      <c r="EM17" t="s">
        <v>109</v>
      </c>
      <c r="EN17" t="s">
        <v>109</v>
      </c>
      <c r="EO17" t="s">
        <v>109</v>
      </c>
      <c r="EP17" t="s">
        <v>109</v>
      </c>
      <c r="EQ17" t="s">
        <v>109</v>
      </c>
      <c r="ER17" t="s">
        <v>109</v>
      </c>
      <c r="ES17" s="1">
        <v>78.153240185522606</v>
      </c>
      <c r="ET17">
        <v>14.9</v>
      </c>
      <c r="EU17" t="s">
        <v>109</v>
      </c>
      <c r="EV17">
        <v>19.2</v>
      </c>
      <c r="EW17" t="s">
        <v>109</v>
      </c>
      <c r="EX17">
        <v>10.9</v>
      </c>
      <c r="EY17" t="s">
        <v>109</v>
      </c>
      <c r="EZ17" t="s">
        <v>109</v>
      </c>
    </row>
    <row r="18" spans="1:156" x14ac:dyDescent="0.25">
      <c r="A18" t="s">
        <v>136</v>
      </c>
      <c r="B18" t="s">
        <v>137</v>
      </c>
      <c r="C18" s="6">
        <v>133850</v>
      </c>
      <c r="D18" s="5" t="s">
        <v>218</v>
      </c>
      <c r="E18">
        <v>50.5</v>
      </c>
      <c r="F18">
        <v>33.5</v>
      </c>
      <c r="G18">
        <v>16</v>
      </c>
      <c r="H18">
        <v>4</v>
      </c>
      <c r="I18">
        <f t="shared" si="0"/>
        <v>63.500000000000007</v>
      </c>
      <c r="J18">
        <v>20.100000000000001</v>
      </c>
      <c r="K18">
        <v>3.7</v>
      </c>
      <c r="L18">
        <v>1.8</v>
      </c>
      <c r="M18">
        <v>10.9</v>
      </c>
      <c r="N18">
        <v>2</v>
      </c>
      <c r="O18">
        <v>54.6</v>
      </c>
      <c r="P18">
        <v>14.2</v>
      </c>
      <c r="Q18">
        <v>30</v>
      </c>
      <c r="R18">
        <v>0.8</v>
      </c>
      <c r="S18">
        <v>0.4</v>
      </c>
      <c r="T18">
        <v>3</v>
      </c>
      <c r="U18">
        <v>49.7</v>
      </c>
      <c r="V18">
        <v>36.6</v>
      </c>
      <c r="W18">
        <v>11.9</v>
      </c>
      <c r="X18">
        <v>1.8</v>
      </c>
      <c r="Y18">
        <v>2</v>
      </c>
      <c r="Z18">
        <v>58.9</v>
      </c>
      <c r="AA18">
        <v>37.200000000000003</v>
      </c>
      <c r="AB18">
        <v>3.9</v>
      </c>
      <c r="AC18">
        <v>2</v>
      </c>
      <c r="AD18">
        <v>78.900000000000006</v>
      </c>
      <c r="AE18">
        <v>21.1</v>
      </c>
      <c r="AF18">
        <v>0</v>
      </c>
      <c r="AG18">
        <v>0</v>
      </c>
      <c r="AH18">
        <v>3.1</v>
      </c>
      <c r="AI18">
        <v>0</v>
      </c>
      <c r="AJ18">
        <v>96.9</v>
      </c>
      <c r="AK18">
        <v>35.299999999999997</v>
      </c>
      <c r="AL18">
        <v>20.100000000000001</v>
      </c>
      <c r="AM18">
        <v>44.6</v>
      </c>
      <c r="AN18">
        <v>46.8</v>
      </c>
      <c r="AO18">
        <v>53.2</v>
      </c>
      <c r="AP18">
        <v>89.1</v>
      </c>
      <c r="AQ18">
        <v>1.8</v>
      </c>
      <c r="AR18">
        <v>8.6</v>
      </c>
      <c r="AS18">
        <v>0.4</v>
      </c>
      <c r="AT18">
        <v>73.099999999999994</v>
      </c>
      <c r="AU18">
        <v>26.9</v>
      </c>
      <c r="AV18">
        <v>92.4</v>
      </c>
      <c r="AW18">
        <v>7.6</v>
      </c>
      <c r="AX18">
        <v>-14.8</v>
      </c>
      <c r="AZ18">
        <v>-19</v>
      </c>
      <c r="BD18">
        <v>-5.4</v>
      </c>
      <c r="BG18">
        <v>-1.5</v>
      </c>
      <c r="BH18" s="2">
        <v>93.291404453405804</v>
      </c>
      <c r="BI18" s="2">
        <v>91.043627417995296</v>
      </c>
      <c r="BJ18" s="2">
        <v>6.7085955465941378</v>
      </c>
      <c r="BK18" s="2">
        <v>8.9563725820047555</v>
      </c>
      <c r="BL18">
        <v>8.8000000000000007</v>
      </c>
      <c r="BM18">
        <v>0</v>
      </c>
      <c r="BN18">
        <v>12.1</v>
      </c>
      <c r="BO18">
        <v>0</v>
      </c>
      <c r="BP18">
        <v>0</v>
      </c>
      <c r="BQ18">
        <v>10.7</v>
      </c>
      <c r="BR18">
        <v>-10</v>
      </c>
      <c r="BS18">
        <v>1.6291240045506281</v>
      </c>
      <c r="BT18">
        <v>0</v>
      </c>
      <c r="BU18">
        <v>-1.321138211382118</v>
      </c>
      <c r="BV18">
        <v>-17.302059884297915</v>
      </c>
      <c r="BW18">
        <v>0</v>
      </c>
      <c r="BX18">
        <v>-19.687353079454631</v>
      </c>
      <c r="BY18">
        <v>0</v>
      </c>
      <c r="BZ18">
        <v>0</v>
      </c>
      <c r="CA18">
        <v>1.1000000000000001</v>
      </c>
      <c r="CB18">
        <v>36.6</v>
      </c>
      <c r="CC18">
        <v>54.6</v>
      </c>
      <c r="CD18">
        <v>8.4</v>
      </c>
      <c r="CE18">
        <v>0.4</v>
      </c>
      <c r="CF18">
        <v>14.4</v>
      </c>
      <c r="CG18">
        <v>32</v>
      </c>
      <c r="CH18">
        <v>0.8</v>
      </c>
      <c r="CI18">
        <v>11.1</v>
      </c>
      <c r="CJ18">
        <v>41.7</v>
      </c>
      <c r="CK18">
        <v>2.8</v>
      </c>
      <c r="CL18">
        <v>2.5</v>
      </c>
      <c r="CM18">
        <v>4.0999999999999996</v>
      </c>
      <c r="CN18">
        <v>7.6</v>
      </c>
      <c r="CO18">
        <v>0.2</v>
      </c>
      <c r="CP18">
        <v>91.4</v>
      </c>
      <c r="CQ18">
        <v>0.8</v>
      </c>
      <c r="CR18">
        <v>6</v>
      </c>
      <c r="CS18">
        <v>0.2</v>
      </c>
      <c r="CT18">
        <v>93.4</v>
      </c>
      <c r="CU18">
        <v>0.4</v>
      </c>
      <c r="CV18">
        <v>91.6</v>
      </c>
      <c r="CW18">
        <v>5.3</v>
      </c>
      <c r="CX18">
        <v>0.2</v>
      </c>
      <c r="CY18">
        <v>0</v>
      </c>
      <c r="CZ18">
        <v>2.7</v>
      </c>
      <c r="DA18">
        <v>0.2</v>
      </c>
      <c r="DB18">
        <v>9.4</v>
      </c>
      <c r="DC18">
        <v>80.900000000000006</v>
      </c>
      <c r="DD18">
        <v>9.6999999999999993</v>
      </c>
      <c r="DE18">
        <v>16.399999999999999</v>
      </c>
      <c r="DF18">
        <v>8.6</v>
      </c>
      <c r="DG18">
        <v>20.100000000000001</v>
      </c>
      <c r="DH18">
        <v>54.8</v>
      </c>
      <c r="DI18">
        <v>63.4</v>
      </c>
      <c r="DJ18">
        <v>36.6</v>
      </c>
      <c r="DK18">
        <v>75.8</v>
      </c>
      <c r="DL18">
        <v>24.2</v>
      </c>
      <c r="DM18" t="s">
        <v>109</v>
      </c>
      <c r="DN18" t="s">
        <v>109</v>
      </c>
      <c r="DO18" t="s">
        <v>109</v>
      </c>
      <c r="DP18" t="s">
        <v>109</v>
      </c>
      <c r="DQ18" t="s">
        <v>109</v>
      </c>
      <c r="DR18" t="s">
        <v>109</v>
      </c>
      <c r="DS18" t="s">
        <v>109</v>
      </c>
      <c r="DT18" t="s">
        <v>109</v>
      </c>
      <c r="DU18" t="s">
        <v>109</v>
      </c>
      <c r="DV18" t="s">
        <v>109</v>
      </c>
      <c r="DW18" t="s">
        <v>109</v>
      </c>
      <c r="DX18" t="s">
        <v>109</v>
      </c>
      <c r="DY18" t="s">
        <v>109</v>
      </c>
      <c r="DZ18" t="s">
        <v>109</v>
      </c>
      <c r="EA18" t="s">
        <v>109</v>
      </c>
      <c r="EB18" t="s">
        <v>109</v>
      </c>
      <c r="EC18" t="s">
        <v>109</v>
      </c>
      <c r="ED18" t="s">
        <v>109</v>
      </c>
      <c r="EE18" t="s">
        <v>109</v>
      </c>
      <c r="EF18" t="s">
        <v>109</v>
      </c>
      <c r="EG18" t="s">
        <v>109</v>
      </c>
      <c r="EH18" t="s">
        <v>109</v>
      </c>
      <c r="EI18" t="s">
        <v>109</v>
      </c>
      <c r="EJ18" t="s">
        <v>109</v>
      </c>
      <c r="EK18" t="s">
        <v>109</v>
      </c>
      <c r="EL18" t="s">
        <v>109</v>
      </c>
      <c r="EM18" t="s">
        <v>109</v>
      </c>
      <c r="EN18" t="s">
        <v>109</v>
      </c>
      <c r="EO18" t="s">
        <v>109</v>
      </c>
      <c r="EP18" t="s">
        <v>109</v>
      </c>
      <c r="EQ18" t="s">
        <v>109</v>
      </c>
      <c r="ER18" t="s">
        <v>109</v>
      </c>
      <c r="ES18" s="1">
        <v>78.153240185522606</v>
      </c>
      <c r="ET18">
        <v>18.5</v>
      </c>
      <c r="EU18" t="s">
        <v>109</v>
      </c>
      <c r="EV18">
        <v>19.2</v>
      </c>
      <c r="EW18" t="s">
        <v>109</v>
      </c>
      <c r="EX18">
        <v>9.8000000000000007</v>
      </c>
      <c r="EY18" t="s">
        <v>109</v>
      </c>
      <c r="EZ18" t="s">
        <v>109</v>
      </c>
    </row>
    <row r="19" spans="1:156" x14ac:dyDescent="0.25">
      <c r="A19" t="s">
        <v>136</v>
      </c>
      <c r="B19" t="s">
        <v>138</v>
      </c>
      <c r="C19" s="6">
        <v>131320</v>
      </c>
      <c r="D19" s="4" t="s">
        <v>219</v>
      </c>
      <c r="E19">
        <v>7.9</v>
      </c>
      <c r="F19">
        <v>27.6</v>
      </c>
      <c r="G19">
        <v>64.599999999999994</v>
      </c>
      <c r="H19">
        <v>2</v>
      </c>
      <c r="I19">
        <f t="shared" si="0"/>
        <v>82.100000000000009</v>
      </c>
      <c r="J19">
        <v>12.2</v>
      </c>
      <c r="K19">
        <v>3.5</v>
      </c>
      <c r="L19">
        <v>1.6</v>
      </c>
      <c r="M19">
        <v>0.6</v>
      </c>
      <c r="N19">
        <v>1</v>
      </c>
      <c r="O19">
        <v>88.6</v>
      </c>
      <c r="P19">
        <v>7.5</v>
      </c>
      <c r="Q19">
        <v>3.9</v>
      </c>
      <c r="R19">
        <v>0</v>
      </c>
      <c r="S19">
        <v>0</v>
      </c>
      <c r="T19">
        <v>1</v>
      </c>
      <c r="U19">
        <v>89.2</v>
      </c>
      <c r="V19">
        <v>9.4</v>
      </c>
      <c r="W19">
        <v>0.4</v>
      </c>
      <c r="X19">
        <v>1</v>
      </c>
      <c r="Y19">
        <v>1</v>
      </c>
      <c r="Z19">
        <v>80.3</v>
      </c>
      <c r="AA19">
        <v>19.7</v>
      </c>
      <c r="AB19">
        <v>0</v>
      </c>
      <c r="AC19">
        <v>1</v>
      </c>
      <c r="AD19">
        <v>36.6</v>
      </c>
      <c r="AE19">
        <v>63.4</v>
      </c>
      <c r="AF19">
        <v>0</v>
      </c>
      <c r="AG19">
        <v>0.4</v>
      </c>
      <c r="AH19">
        <v>5.5</v>
      </c>
      <c r="AI19">
        <v>0.6</v>
      </c>
      <c r="AJ19">
        <v>93.5</v>
      </c>
      <c r="AK19">
        <v>16.899999999999999</v>
      </c>
      <c r="AL19">
        <v>51.2</v>
      </c>
      <c r="AM19">
        <v>31.9</v>
      </c>
      <c r="AN19">
        <v>65.900000000000006</v>
      </c>
      <c r="AO19">
        <v>34.1</v>
      </c>
      <c r="AP19">
        <v>90.7</v>
      </c>
      <c r="AQ19">
        <v>1</v>
      </c>
      <c r="AR19">
        <v>7.9</v>
      </c>
      <c r="AS19">
        <v>0.4</v>
      </c>
      <c r="AT19">
        <v>92.9</v>
      </c>
      <c r="AU19">
        <v>7.1</v>
      </c>
      <c r="AV19">
        <v>95.5</v>
      </c>
      <c r="AW19">
        <v>4.5</v>
      </c>
      <c r="AX19">
        <v>-14.8</v>
      </c>
      <c r="AZ19">
        <v>-19</v>
      </c>
      <c r="BD19">
        <v>-5.4</v>
      </c>
      <c r="BG19">
        <v>-1.5</v>
      </c>
      <c r="BH19" s="2">
        <v>98.004303834112491</v>
      </c>
      <c r="BI19" s="2">
        <v>97.757972762252336</v>
      </c>
      <c r="BJ19" s="2">
        <v>1.9956961658875545</v>
      </c>
      <c r="BK19" s="2">
        <v>2.2420272377476493</v>
      </c>
      <c r="BL19">
        <v>3.3</v>
      </c>
      <c r="BM19">
        <v>0</v>
      </c>
      <c r="BN19">
        <v>0</v>
      </c>
      <c r="BO19">
        <v>0</v>
      </c>
      <c r="BP19">
        <v>0</v>
      </c>
      <c r="BQ19">
        <v>11.2</v>
      </c>
      <c r="BR19">
        <v>10.199999999999999</v>
      </c>
      <c r="BS19">
        <v>7.6163691671928078</v>
      </c>
      <c r="BT19">
        <v>0</v>
      </c>
      <c r="BU19">
        <v>0</v>
      </c>
      <c r="BV19">
        <v>6.6674951842416039</v>
      </c>
      <c r="BW19">
        <v>0</v>
      </c>
      <c r="BX19">
        <v>0</v>
      </c>
      <c r="BY19">
        <v>0</v>
      </c>
      <c r="BZ19">
        <v>0</v>
      </c>
      <c r="CA19">
        <v>1.3</v>
      </c>
      <c r="CB19">
        <v>8.5</v>
      </c>
      <c r="CC19">
        <v>66.099999999999994</v>
      </c>
      <c r="CD19">
        <v>23</v>
      </c>
      <c r="CE19">
        <v>2.4</v>
      </c>
      <c r="CF19">
        <v>9.4</v>
      </c>
      <c r="CG19">
        <v>90.6</v>
      </c>
      <c r="CH19">
        <v>0</v>
      </c>
      <c r="CI19">
        <v>0</v>
      </c>
      <c r="CJ19">
        <v>0</v>
      </c>
      <c r="CK19">
        <v>3.1</v>
      </c>
      <c r="CL19">
        <v>2.7</v>
      </c>
      <c r="CM19">
        <v>5.6</v>
      </c>
      <c r="CN19">
        <v>8.1</v>
      </c>
      <c r="CO19">
        <v>0.2</v>
      </c>
      <c r="CP19">
        <v>91.7</v>
      </c>
      <c r="CQ19">
        <v>0</v>
      </c>
      <c r="CR19">
        <v>6.7</v>
      </c>
      <c r="CS19">
        <v>0.6</v>
      </c>
      <c r="CT19">
        <v>92.5</v>
      </c>
      <c r="CU19">
        <v>0.2</v>
      </c>
      <c r="CV19">
        <v>98.4</v>
      </c>
      <c r="CW19">
        <v>1</v>
      </c>
      <c r="CX19">
        <v>0</v>
      </c>
      <c r="CY19">
        <v>0.2</v>
      </c>
      <c r="CZ19">
        <v>0.4</v>
      </c>
      <c r="DA19">
        <v>0</v>
      </c>
      <c r="DB19">
        <v>21.7</v>
      </c>
      <c r="DC19">
        <v>72</v>
      </c>
      <c r="DD19">
        <v>6.3</v>
      </c>
      <c r="DE19">
        <v>6.7</v>
      </c>
      <c r="DF19">
        <v>20.3</v>
      </c>
      <c r="DG19">
        <v>22</v>
      </c>
      <c r="DH19">
        <v>51</v>
      </c>
      <c r="DI19">
        <v>91.5</v>
      </c>
      <c r="DJ19">
        <v>8.5</v>
      </c>
      <c r="DK19">
        <v>87.6</v>
      </c>
      <c r="DL19">
        <v>12.4</v>
      </c>
      <c r="DM19" t="s">
        <v>109</v>
      </c>
      <c r="DN19" t="s">
        <v>109</v>
      </c>
      <c r="DO19" t="s">
        <v>109</v>
      </c>
      <c r="DP19" t="s">
        <v>109</v>
      </c>
      <c r="DQ19" t="s">
        <v>109</v>
      </c>
      <c r="DR19" t="s">
        <v>109</v>
      </c>
      <c r="DS19" t="s">
        <v>109</v>
      </c>
      <c r="DT19" t="s">
        <v>109</v>
      </c>
      <c r="DU19" t="s">
        <v>109</v>
      </c>
      <c r="DV19" t="s">
        <v>109</v>
      </c>
      <c r="DW19" t="s">
        <v>109</v>
      </c>
      <c r="DX19" t="s">
        <v>109</v>
      </c>
      <c r="DY19" t="s">
        <v>109</v>
      </c>
      <c r="DZ19" t="s">
        <v>109</v>
      </c>
      <c r="EA19" t="s">
        <v>109</v>
      </c>
      <c r="EB19" t="s">
        <v>109</v>
      </c>
      <c r="EC19" t="s">
        <v>109</v>
      </c>
      <c r="ED19" t="s">
        <v>109</v>
      </c>
      <c r="EE19" t="s">
        <v>109</v>
      </c>
      <c r="EF19" t="s">
        <v>109</v>
      </c>
      <c r="EG19" t="s">
        <v>109</v>
      </c>
      <c r="EH19" t="s">
        <v>109</v>
      </c>
      <c r="EI19" t="s">
        <v>109</v>
      </c>
      <c r="EJ19" t="s">
        <v>109</v>
      </c>
      <c r="EK19" t="s">
        <v>109</v>
      </c>
      <c r="EL19" t="s">
        <v>109</v>
      </c>
      <c r="EM19" t="s">
        <v>109</v>
      </c>
      <c r="EN19" t="s">
        <v>109</v>
      </c>
      <c r="EO19" t="s">
        <v>109</v>
      </c>
      <c r="EP19" t="s">
        <v>109</v>
      </c>
      <c r="EQ19" t="s">
        <v>109</v>
      </c>
      <c r="ER19" t="s">
        <v>109</v>
      </c>
      <c r="ES19" s="1">
        <v>78.153240185522606</v>
      </c>
      <c r="ET19">
        <v>15.4</v>
      </c>
      <c r="EU19" t="s">
        <v>109</v>
      </c>
      <c r="EV19">
        <v>19.2</v>
      </c>
      <c r="EW19" t="s">
        <v>109</v>
      </c>
      <c r="EX19">
        <v>6.6</v>
      </c>
      <c r="EY19" t="s">
        <v>109</v>
      </c>
      <c r="EZ19" t="s">
        <v>109</v>
      </c>
    </row>
    <row r="20" spans="1:156" x14ac:dyDescent="0.25">
      <c r="A20" t="s">
        <v>139</v>
      </c>
      <c r="B20" t="s">
        <v>140</v>
      </c>
      <c r="C20" s="6">
        <v>99347</v>
      </c>
      <c r="D20" s="5" t="s">
        <v>220</v>
      </c>
      <c r="E20">
        <v>0</v>
      </c>
      <c r="F20">
        <v>13.5</v>
      </c>
      <c r="G20">
        <v>86.5</v>
      </c>
      <c r="H20">
        <v>1</v>
      </c>
      <c r="I20">
        <f t="shared" si="0"/>
        <v>100</v>
      </c>
      <c r="J20">
        <v>0</v>
      </c>
      <c r="K20">
        <v>0</v>
      </c>
      <c r="L20">
        <v>0</v>
      </c>
      <c r="M20">
        <v>0</v>
      </c>
      <c r="N20">
        <v>1</v>
      </c>
      <c r="O20">
        <v>89.1</v>
      </c>
      <c r="P20">
        <v>0.5</v>
      </c>
      <c r="Q20">
        <v>10.4</v>
      </c>
      <c r="R20">
        <v>0</v>
      </c>
      <c r="S20">
        <v>0</v>
      </c>
      <c r="T20">
        <v>1</v>
      </c>
      <c r="U20">
        <v>44.8</v>
      </c>
      <c r="V20">
        <v>52.6</v>
      </c>
      <c r="W20">
        <v>2.1</v>
      </c>
      <c r="X20">
        <v>0.5</v>
      </c>
      <c r="Y20">
        <v>2</v>
      </c>
      <c r="Z20">
        <v>53.1</v>
      </c>
      <c r="AA20">
        <v>46.9</v>
      </c>
      <c r="AB20">
        <v>0</v>
      </c>
      <c r="AC20">
        <v>2</v>
      </c>
      <c r="AD20">
        <v>7.3</v>
      </c>
      <c r="AE20">
        <v>92.7</v>
      </c>
      <c r="AF20">
        <v>0</v>
      </c>
      <c r="AG20">
        <v>2.6</v>
      </c>
      <c r="AH20">
        <v>2.1</v>
      </c>
      <c r="AI20">
        <v>0.5</v>
      </c>
      <c r="AJ20">
        <v>94.8</v>
      </c>
      <c r="AK20">
        <v>30.7</v>
      </c>
      <c r="AL20">
        <v>50.5</v>
      </c>
      <c r="AM20">
        <v>18.8</v>
      </c>
      <c r="AN20">
        <v>19.3</v>
      </c>
      <c r="AO20">
        <v>80.7</v>
      </c>
      <c r="AP20">
        <v>81.8</v>
      </c>
      <c r="AQ20">
        <v>0.5</v>
      </c>
      <c r="AR20">
        <v>17.7</v>
      </c>
      <c r="AS20">
        <v>0</v>
      </c>
      <c r="AT20">
        <v>96.4</v>
      </c>
      <c r="AU20">
        <v>3.6</v>
      </c>
      <c r="AV20">
        <v>98.4</v>
      </c>
      <c r="AW20">
        <v>1.6</v>
      </c>
      <c r="AX20">
        <v>-3.5</v>
      </c>
      <c r="AY20">
        <v>-8.1999999999999993</v>
      </c>
      <c r="AZ20">
        <v>0</v>
      </c>
      <c r="BA20">
        <v>41</v>
      </c>
      <c r="BB20">
        <v>1.2</v>
      </c>
      <c r="BC20">
        <v>12.3</v>
      </c>
      <c r="BD20">
        <v>3.2</v>
      </c>
      <c r="BE20">
        <v>4.5</v>
      </c>
      <c r="BG20">
        <v>17.899999999999999</v>
      </c>
      <c r="BH20" s="2">
        <v>92.045752307090098</v>
      </c>
      <c r="BI20" s="2">
        <v>89.458666446166916</v>
      </c>
      <c r="BJ20" s="2">
        <v>7.954247692909914</v>
      </c>
      <c r="BK20" s="2">
        <v>10.541333553833129</v>
      </c>
      <c r="BL20">
        <v>-100</v>
      </c>
      <c r="BM20">
        <v>0</v>
      </c>
      <c r="BN20">
        <v>-100</v>
      </c>
      <c r="BO20">
        <v>0</v>
      </c>
      <c r="BP20">
        <v>0</v>
      </c>
      <c r="BQ20">
        <v>-100</v>
      </c>
      <c r="BR20">
        <v>-100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6.2</v>
      </c>
      <c r="CC20">
        <v>70.8</v>
      </c>
      <c r="CD20">
        <v>19.3</v>
      </c>
      <c r="CE20">
        <v>3.6</v>
      </c>
      <c r="CF20">
        <v>0.5</v>
      </c>
      <c r="CG20">
        <v>95.8</v>
      </c>
      <c r="CH20">
        <v>2.1</v>
      </c>
      <c r="CI20">
        <v>0</v>
      </c>
      <c r="CJ20">
        <v>1.6</v>
      </c>
      <c r="CK20">
        <v>2.8</v>
      </c>
      <c r="CL20">
        <v>2.5</v>
      </c>
      <c r="CM20">
        <v>6.3</v>
      </c>
      <c r="CN20">
        <v>63</v>
      </c>
      <c r="CO20">
        <v>0</v>
      </c>
      <c r="CP20">
        <v>37</v>
      </c>
      <c r="CQ20">
        <v>0</v>
      </c>
      <c r="CR20">
        <v>64.099999999999994</v>
      </c>
      <c r="CS20">
        <v>0</v>
      </c>
      <c r="CT20">
        <v>32.799999999999997</v>
      </c>
      <c r="CU20">
        <v>3.1</v>
      </c>
      <c r="CV20">
        <v>100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77.099999999999994</v>
      </c>
      <c r="DC20">
        <v>15.6</v>
      </c>
      <c r="DD20">
        <v>7.3</v>
      </c>
      <c r="DE20">
        <v>12.5</v>
      </c>
      <c r="DF20">
        <v>24.5</v>
      </c>
      <c r="DG20">
        <v>16.100000000000001</v>
      </c>
      <c r="DH20">
        <v>46.9</v>
      </c>
      <c r="DI20">
        <v>93.8</v>
      </c>
      <c r="DJ20">
        <v>6.2</v>
      </c>
      <c r="DK20">
        <v>55.7</v>
      </c>
      <c r="DL20">
        <v>44.3</v>
      </c>
      <c r="DM20" t="s">
        <v>109</v>
      </c>
      <c r="DN20" t="s">
        <v>109</v>
      </c>
      <c r="DO20" t="s">
        <v>109</v>
      </c>
      <c r="DP20" t="s">
        <v>109</v>
      </c>
      <c r="DQ20" t="s">
        <v>109</v>
      </c>
      <c r="DR20" t="s">
        <v>109</v>
      </c>
      <c r="DS20" t="s">
        <v>109</v>
      </c>
      <c r="DT20" t="s">
        <v>109</v>
      </c>
      <c r="DU20" t="s">
        <v>109</v>
      </c>
      <c r="DV20" t="s">
        <v>109</v>
      </c>
      <c r="DW20" t="s">
        <v>109</v>
      </c>
      <c r="DX20" t="s">
        <v>109</v>
      </c>
      <c r="DY20" t="s">
        <v>109</v>
      </c>
      <c r="DZ20" t="s">
        <v>109</v>
      </c>
      <c r="EA20" t="s">
        <v>109</v>
      </c>
      <c r="EB20" t="s">
        <v>109</v>
      </c>
      <c r="EC20" t="s">
        <v>109</v>
      </c>
      <c r="ED20" t="s">
        <v>109</v>
      </c>
      <c r="EE20" t="s">
        <v>109</v>
      </c>
      <c r="EF20" t="s">
        <v>109</v>
      </c>
      <c r="EG20" t="s">
        <v>109</v>
      </c>
      <c r="EH20" t="s">
        <v>109</v>
      </c>
      <c r="EI20" t="s">
        <v>109</v>
      </c>
      <c r="EJ20" t="s">
        <v>109</v>
      </c>
      <c r="EK20" t="s">
        <v>109</v>
      </c>
      <c r="EL20" t="s">
        <v>109</v>
      </c>
      <c r="EM20" t="s">
        <v>109</v>
      </c>
      <c r="EN20" t="s">
        <v>109</v>
      </c>
      <c r="EO20" t="s">
        <v>109</v>
      </c>
      <c r="EP20" t="s">
        <v>109</v>
      </c>
      <c r="EQ20" t="s">
        <v>109</v>
      </c>
      <c r="ER20" t="s">
        <v>109</v>
      </c>
      <c r="ES20" s="1">
        <v>1920.8376800430267</v>
      </c>
      <c r="EU20" t="s">
        <v>109</v>
      </c>
      <c r="EV20">
        <v>12.3</v>
      </c>
      <c r="EW20" t="s">
        <v>109</v>
      </c>
      <c r="EX20" t="s">
        <v>109</v>
      </c>
      <c r="EY20" t="s">
        <v>109</v>
      </c>
      <c r="EZ20" t="s">
        <v>109</v>
      </c>
    </row>
    <row r="21" spans="1:156" x14ac:dyDescent="0.25">
      <c r="A21" t="s">
        <v>139</v>
      </c>
      <c r="B21" t="s">
        <v>141</v>
      </c>
      <c r="C21" s="6">
        <v>247313</v>
      </c>
      <c r="D21" s="5" t="s">
        <v>221</v>
      </c>
      <c r="E21">
        <v>0</v>
      </c>
      <c r="F21">
        <v>15.7</v>
      </c>
      <c r="G21">
        <v>84.3</v>
      </c>
      <c r="H21">
        <v>1</v>
      </c>
      <c r="I21">
        <f t="shared" si="0"/>
        <v>100</v>
      </c>
      <c r="J21">
        <v>0</v>
      </c>
      <c r="K21">
        <v>0</v>
      </c>
      <c r="L21">
        <v>0</v>
      </c>
      <c r="M21">
        <v>0</v>
      </c>
      <c r="N21">
        <v>1</v>
      </c>
      <c r="O21">
        <v>92.6</v>
      </c>
      <c r="P21">
        <v>2.8</v>
      </c>
      <c r="Q21">
        <v>4.5999999999999996</v>
      </c>
      <c r="R21">
        <v>0</v>
      </c>
      <c r="S21">
        <v>0</v>
      </c>
      <c r="T21">
        <v>1</v>
      </c>
      <c r="U21">
        <v>50.9</v>
      </c>
      <c r="V21">
        <v>47.7</v>
      </c>
      <c r="W21">
        <v>1.4</v>
      </c>
      <c r="X21">
        <v>0</v>
      </c>
      <c r="Y21">
        <v>2</v>
      </c>
      <c r="Z21">
        <v>52.8</v>
      </c>
      <c r="AA21">
        <v>46.8</v>
      </c>
      <c r="AB21">
        <v>0.5</v>
      </c>
      <c r="AC21">
        <v>2</v>
      </c>
      <c r="AD21">
        <v>5.0999999999999996</v>
      </c>
      <c r="AE21">
        <v>94.9</v>
      </c>
      <c r="AF21">
        <v>0</v>
      </c>
      <c r="AG21">
        <v>6</v>
      </c>
      <c r="AH21">
        <v>4.5999999999999996</v>
      </c>
      <c r="AI21">
        <v>0.9</v>
      </c>
      <c r="AJ21">
        <v>88.4</v>
      </c>
      <c r="AK21">
        <v>31.5</v>
      </c>
      <c r="AL21">
        <v>60.2</v>
      </c>
      <c r="AM21">
        <v>8.3000000000000007</v>
      </c>
      <c r="AN21">
        <v>33.799999999999997</v>
      </c>
      <c r="AO21">
        <v>66.2</v>
      </c>
      <c r="AP21">
        <v>71.3</v>
      </c>
      <c r="AQ21">
        <v>0.9</v>
      </c>
      <c r="AR21">
        <v>26.4</v>
      </c>
      <c r="AS21">
        <v>1.4</v>
      </c>
      <c r="AT21">
        <v>96.3</v>
      </c>
      <c r="AU21">
        <v>3.7</v>
      </c>
      <c r="AV21">
        <v>100</v>
      </c>
      <c r="AW21">
        <v>0</v>
      </c>
      <c r="AX21">
        <v>-3.5</v>
      </c>
      <c r="AY21">
        <v>-8.1999999999999993</v>
      </c>
      <c r="AZ21">
        <v>0</v>
      </c>
      <c r="BA21">
        <v>41</v>
      </c>
      <c r="BB21">
        <v>1.2</v>
      </c>
      <c r="BC21">
        <v>12.3</v>
      </c>
      <c r="BD21">
        <v>3.2</v>
      </c>
      <c r="BE21">
        <v>4.5</v>
      </c>
      <c r="BG21">
        <v>17.899999999999999</v>
      </c>
      <c r="BH21" s="2">
        <v>92.692587105764417</v>
      </c>
      <c r="BI21" s="2">
        <v>90.560171467365123</v>
      </c>
      <c r="BJ21" s="2">
        <v>7.3074128942355703</v>
      </c>
      <c r="BK21" s="2">
        <v>9.4398285326348113</v>
      </c>
      <c r="BL21">
        <v>-100</v>
      </c>
      <c r="BM21">
        <v>0</v>
      </c>
      <c r="BN21">
        <v>-100</v>
      </c>
      <c r="BO21">
        <v>0</v>
      </c>
      <c r="BP21">
        <v>0</v>
      </c>
      <c r="BQ21">
        <v>-100</v>
      </c>
      <c r="BR21">
        <v>-100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1.7</v>
      </c>
      <c r="CB21">
        <v>14.8</v>
      </c>
      <c r="CC21">
        <v>54.2</v>
      </c>
      <c r="CD21">
        <v>25.5</v>
      </c>
      <c r="CE21">
        <v>5.6</v>
      </c>
      <c r="CF21">
        <v>1.9</v>
      </c>
      <c r="CG21">
        <v>91.2</v>
      </c>
      <c r="CH21">
        <v>6.9</v>
      </c>
      <c r="CI21">
        <v>0</v>
      </c>
      <c r="CJ21">
        <v>0</v>
      </c>
      <c r="CK21">
        <v>2.8</v>
      </c>
      <c r="CL21">
        <v>2.5</v>
      </c>
      <c r="CM21">
        <v>6.2</v>
      </c>
      <c r="CN21">
        <v>60.6</v>
      </c>
      <c r="CO21">
        <v>0</v>
      </c>
      <c r="CP21">
        <v>38.9</v>
      </c>
      <c r="CQ21">
        <v>0.5</v>
      </c>
      <c r="CR21">
        <v>63</v>
      </c>
      <c r="CS21">
        <v>0.9</v>
      </c>
      <c r="CT21">
        <v>35.6</v>
      </c>
      <c r="CU21">
        <v>0.5</v>
      </c>
      <c r="CV21">
        <v>100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76.400000000000006</v>
      </c>
      <c r="DC21">
        <v>19</v>
      </c>
      <c r="DD21">
        <v>4.5999999999999996</v>
      </c>
      <c r="DE21">
        <v>2.8</v>
      </c>
      <c r="DF21">
        <v>15.3</v>
      </c>
      <c r="DG21">
        <v>28.7</v>
      </c>
      <c r="DH21">
        <v>53.2</v>
      </c>
      <c r="DI21">
        <v>85.2</v>
      </c>
      <c r="DJ21">
        <v>14.8</v>
      </c>
      <c r="DK21">
        <v>68.100000000000009</v>
      </c>
      <c r="DL21">
        <v>31.900000000000002</v>
      </c>
      <c r="DM21" t="s">
        <v>109</v>
      </c>
      <c r="DN21" t="s">
        <v>109</v>
      </c>
      <c r="DO21" t="s">
        <v>109</v>
      </c>
      <c r="DP21" t="s">
        <v>109</v>
      </c>
      <c r="DQ21" t="s">
        <v>109</v>
      </c>
      <c r="DR21" t="s">
        <v>109</v>
      </c>
      <c r="DS21" t="s">
        <v>109</v>
      </c>
      <c r="DT21" t="s">
        <v>109</v>
      </c>
      <c r="DU21" t="s">
        <v>109</v>
      </c>
      <c r="DV21" t="s">
        <v>109</v>
      </c>
      <c r="DW21" t="s">
        <v>109</v>
      </c>
      <c r="DX21" t="s">
        <v>109</v>
      </c>
      <c r="DY21" t="s">
        <v>109</v>
      </c>
      <c r="DZ21" t="s">
        <v>109</v>
      </c>
      <c r="EA21" t="s">
        <v>109</v>
      </c>
      <c r="EB21" t="s">
        <v>109</v>
      </c>
      <c r="EC21" t="s">
        <v>109</v>
      </c>
      <c r="ED21" t="s">
        <v>109</v>
      </c>
      <c r="EE21" t="s">
        <v>109</v>
      </c>
      <c r="EF21" t="s">
        <v>109</v>
      </c>
      <c r="EG21" t="s">
        <v>109</v>
      </c>
      <c r="EH21" t="s">
        <v>109</v>
      </c>
      <c r="EI21" t="s">
        <v>109</v>
      </c>
      <c r="EJ21" t="s">
        <v>109</v>
      </c>
      <c r="EK21" t="s">
        <v>109</v>
      </c>
      <c r="EL21" t="s">
        <v>109</v>
      </c>
      <c r="EM21" t="s">
        <v>109</v>
      </c>
      <c r="EN21" t="s">
        <v>109</v>
      </c>
      <c r="EO21" t="s">
        <v>109</v>
      </c>
      <c r="EP21" t="s">
        <v>109</v>
      </c>
      <c r="EQ21" t="s">
        <v>109</v>
      </c>
      <c r="ER21" t="s">
        <v>109</v>
      </c>
      <c r="ES21" s="1">
        <v>1920.8376800430267</v>
      </c>
      <c r="EU21" t="s">
        <v>109</v>
      </c>
      <c r="EV21">
        <v>12.3</v>
      </c>
      <c r="EW21" t="s">
        <v>109</v>
      </c>
      <c r="EX21" t="s">
        <v>109</v>
      </c>
      <c r="EY21" t="s">
        <v>109</v>
      </c>
      <c r="EZ21" t="s">
        <v>109</v>
      </c>
    </row>
    <row r="22" spans="1:156" x14ac:dyDescent="0.25">
      <c r="A22" t="s">
        <v>139</v>
      </c>
      <c r="B22" t="s">
        <v>142</v>
      </c>
      <c r="C22" s="6">
        <v>57264</v>
      </c>
      <c r="D22" s="4" t="s">
        <v>222</v>
      </c>
      <c r="E22">
        <v>1.5</v>
      </c>
      <c r="F22">
        <v>29.9</v>
      </c>
      <c r="G22">
        <v>68.599999999999994</v>
      </c>
      <c r="H22">
        <v>1</v>
      </c>
      <c r="I22">
        <f t="shared" si="0"/>
        <v>92.6</v>
      </c>
      <c r="J22">
        <v>5.9</v>
      </c>
      <c r="K22">
        <v>1</v>
      </c>
      <c r="L22">
        <v>0.5</v>
      </c>
      <c r="M22">
        <v>0</v>
      </c>
      <c r="N22">
        <v>1</v>
      </c>
      <c r="O22">
        <v>75</v>
      </c>
      <c r="P22">
        <v>1.5</v>
      </c>
      <c r="Q22">
        <v>23.5</v>
      </c>
      <c r="R22">
        <v>0</v>
      </c>
      <c r="S22">
        <v>0</v>
      </c>
      <c r="T22">
        <v>3</v>
      </c>
      <c r="U22">
        <v>41.7</v>
      </c>
      <c r="V22">
        <v>57.4</v>
      </c>
      <c r="W22">
        <v>0.5</v>
      </c>
      <c r="X22">
        <v>0.5</v>
      </c>
      <c r="Y22">
        <v>2</v>
      </c>
      <c r="Z22">
        <v>61.8</v>
      </c>
      <c r="AA22">
        <v>38.200000000000003</v>
      </c>
      <c r="AB22">
        <v>0</v>
      </c>
      <c r="AC22">
        <v>2</v>
      </c>
      <c r="AD22">
        <v>0</v>
      </c>
      <c r="AE22">
        <v>100</v>
      </c>
      <c r="AF22">
        <v>0</v>
      </c>
      <c r="AG22">
        <v>0</v>
      </c>
      <c r="AH22">
        <v>0.5</v>
      </c>
      <c r="AI22">
        <v>0.5</v>
      </c>
      <c r="AJ22">
        <v>99</v>
      </c>
      <c r="AK22">
        <v>70.099999999999994</v>
      </c>
      <c r="AL22">
        <v>18.100000000000001</v>
      </c>
      <c r="AM22">
        <v>11.8</v>
      </c>
      <c r="AN22">
        <v>57.8</v>
      </c>
      <c r="AO22">
        <v>42.2</v>
      </c>
      <c r="AP22">
        <v>82.4</v>
      </c>
      <c r="AQ22">
        <v>0</v>
      </c>
      <c r="AR22">
        <v>17.2</v>
      </c>
      <c r="AS22">
        <v>0.5</v>
      </c>
      <c r="AT22">
        <v>48</v>
      </c>
      <c r="AU22">
        <v>52</v>
      </c>
      <c r="AV22">
        <v>100</v>
      </c>
      <c r="AW22">
        <v>0</v>
      </c>
      <c r="AX22">
        <v>-3.5</v>
      </c>
      <c r="AY22">
        <v>-8.1999999999999993</v>
      </c>
      <c r="AZ22">
        <v>0</v>
      </c>
      <c r="BA22">
        <v>41</v>
      </c>
      <c r="BB22">
        <v>1.2</v>
      </c>
      <c r="BC22">
        <v>12.3</v>
      </c>
      <c r="BD22">
        <v>3.2</v>
      </c>
      <c r="BE22">
        <v>4.5</v>
      </c>
      <c r="BG22">
        <v>17.899999999999999</v>
      </c>
      <c r="BH22" s="2">
        <v>100</v>
      </c>
      <c r="BI22" s="2">
        <v>99.124836307645197</v>
      </c>
      <c r="BJ22" s="2">
        <v>0</v>
      </c>
      <c r="BK22" s="2">
        <v>0.87516369235478852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</v>
      </c>
      <c r="CB22">
        <v>4.4000000000000004</v>
      </c>
      <c r="CC22">
        <v>73</v>
      </c>
      <c r="CD22">
        <v>20.6</v>
      </c>
      <c r="CE22">
        <v>2</v>
      </c>
      <c r="CF22">
        <v>0</v>
      </c>
      <c r="CG22">
        <v>89.7</v>
      </c>
      <c r="CH22">
        <v>0</v>
      </c>
      <c r="CI22">
        <v>0</v>
      </c>
      <c r="CJ22">
        <v>10.3</v>
      </c>
      <c r="CK22">
        <v>2.7</v>
      </c>
      <c r="CL22">
        <v>2.4</v>
      </c>
      <c r="CM22">
        <v>5.7</v>
      </c>
      <c r="CN22">
        <v>28.4</v>
      </c>
      <c r="CO22">
        <v>0</v>
      </c>
      <c r="CP22">
        <v>71.599999999999994</v>
      </c>
      <c r="CQ22">
        <v>0</v>
      </c>
      <c r="CR22">
        <v>2.9</v>
      </c>
      <c r="CS22">
        <v>0</v>
      </c>
      <c r="CT22">
        <v>96.6</v>
      </c>
      <c r="CU22">
        <v>0.5</v>
      </c>
      <c r="CV22">
        <v>99.5</v>
      </c>
      <c r="CW22">
        <v>0</v>
      </c>
      <c r="CX22">
        <v>0</v>
      </c>
      <c r="CY22">
        <v>0</v>
      </c>
      <c r="CZ22">
        <v>0.5</v>
      </c>
      <c r="DA22">
        <v>0</v>
      </c>
      <c r="DB22">
        <v>87.7</v>
      </c>
      <c r="DC22">
        <v>12.3</v>
      </c>
      <c r="DD22">
        <v>0</v>
      </c>
      <c r="DE22">
        <v>5.4</v>
      </c>
      <c r="DF22">
        <v>31.4</v>
      </c>
      <c r="DG22">
        <v>37.299999999999997</v>
      </c>
      <c r="DH22">
        <v>26</v>
      </c>
      <c r="DI22">
        <v>95.6</v>
      </c>
      <c r="DJ22">
        <v>4.4000000000000004</v>
      </c>
      <c r="DK22">
        <v>53.400000000000006</v>
      </c>
      <c r="DL22">
        <v>46.6</v>
      </c>
      <c r="DM22" t="s">
        <v>109</v>
      </c>
      <c r="DN22" t="s">
        <v>109</v>
      </c>
      <c r="DO22" t="s">
        <v>109</v>
      </c>
      <c r="DP22" t="s">
        <v>109</v>
      </c>
      <c r="DQ22" t="s">
        <v>109</v>
      </c>
      <c r="DR22" t="s">
        <v>109</v>
      </c>
      <c r="DS22" t="s">
        <v>109</v>
      </c>
      <c r="DT22" t="s">
        <v>109</v>
      </c>
      <c r="DU22" t="s">
        <v>109</v>
      </c>
      <c r="DV22" t="s">
        <v>109</v>
      </c>
      <c r="DW22" t="s">
        <v>109</v>
      </c>
      <c r="DX22" t="s">
        <v>109</v>
      </c>
      <c r="DY22" t="s">
        <v>109</v>
      </c>
      <c r="DZ22" t="s">
        <v>109</v>
      </c>
      <c r="EA22" t="s">
        <v>109</v>
      </c>
      <c r="EB22" t="s">
        <v>109</v>
      </c>
      <c r="EC22" t="s">
        <v>109</v>
      </c>
      <c r="ED22" t="s">
        <v>109</v>
      </c>
      <c r="EE22" t="s">
        <v>109</v>
      </c>
      <c r="EF22" t="s">
        <v>109</v>
      </c>
      <c r="EG22" t="s">
        <v>109</v>
      </c>
      <c r="EH22" t="s">
        <v>109</v>
      </c>
      <c r="EI22" t="s">
        <v>109</v>
      </c>
      <c r="EJ22" t="s">
        <v>109</v>
      </c>
      <c r="EK22" t="s">
        <v>109</v>
      </c>
      <c r="EL22" t="s">
        <v>109</v>
      </c>
      <c r="EM22" t="s">
        <v>109</v>
      </c>
      <c r="EN22" t="s">
        <v>109</v>
      </c>
      <c r="EO22" t="s">
        <v>109</v>
      </c>
      <c r="EP22" t="s">
        <v>109</v>
      </c>
      <c r="EQ22" t="s">
        <v>109</v>
      </c>
      <c r="ER22" t="s">
        <v>109</v>
      </c>
      <c r="ES22" s="1">
        <v>1920.8376800430267</v>
      </c>
      <c r="EU22" t="s">
        <v>109</v>
      </c>
      <c r="EV22">
        <v>12.3</v>
      </c>
      <c r="EW22" t="s">
        <v>109</v>
      </c>
      <c r="EX22" t="s">
        <v>109</v>
      </c>
      <c r="EY22" t="s">
        <v>109</v>
      </c>
      <c r="EZ22" t="s">
        <v>109</v>
      </c>
    </row>
    <row r="23" spans="1:156" x14ac:dyDescent="0.25">
      <c r="A23" t="s">
        <v>139</v>
      </c>
      <c r="B23" t="s">
        <v>143</v>
      </c>
      <c r="C23" s="6">
        <v>65176</v>
      </c>
      <c r="D23" s="5" t="s">
        <v>223</v>
      </c>
      <c r="E23">
        <v>3.3</v>
      </c>
      <c r="F23">
        <v>18.100000000000001</v>
      </c>
      <c r="G23">
        <v>78.599999999999994</v>
      </c>
      <c r="H23">
        <v>1</v>
      </c>
      <c r="I23">
        <f t="shared" si="0"/>
        <v>84.2</v>
      </c>
      <c r="J23">
        <v>14.8</v>
      </c>
      <c r="K23">
        <v>1</v>
      </c>
      <c r="L23">
        <v>0</v>
      </c>
      <c r="M23">
        <v>0</v>
      </c>
      <c r="N23">
        <v>1</v>
      </c>
      <c r="O23">
        <v>78.599999999999994</v>
      </c>
      <c r="P23">
        <v>5.7</v>
      </c>
      <c r="Q23">
        <v>15.7</v>
      </c>
      <c r="R23">
        <v>0</v>
      </c>
      <c r="S23">
        <v>0</v>
      </c>
      <c r="T23">
        <v>2</v>
      </c>
      <c r="U23">
        <v>43.3</v>
      </c>
      <c r="V23">
        <v>56.7</v>
      </c>
      <c r="W23">
        <v>0</v>
      </c>
      <c r="X23">
        <v>0</v>
      </c>
      <c r="Y23">
        <v>2</v>
      </c>
      <c r="Z23">
        <v>64.3</v>
      </c>
      <c r="AA23">
        <v>35.700000000000003</v>
      </c>
      <c r="AB23">
        <v>0</v>
      </c>
      <c r="AC23">
        <v>2</v>
      </c>
      <c r="AD23">
        <v>6.2</v>
      </c>
      <c r="AE23">
        <v>93.8</v>
      </c>
      <c r="AF23">
        <v>0.5</v>
      </c>
      <c r="AG23">
        <v>0</v>
      </c>
      <c r="AH23">
        <v>0.5</v>
      </c>
      <c r="AI23">
        <v>0</v>
      </c>
      <c r="AJ23">
        <v>99</v>
      </c>
      <c r="AK23">
        <v>69</v>
      </c>
      <c r="AL23">
        <v>28.1</v>
      </c>
      <c r="AM23">
        <v>2.9</v>
      </c>
      <c r="AN23">
        <v>67.099999999999994</v>
      </c>
      <c r="AO23">
        <v>32.9</v>
      </c>
      <c r="AP23">
        <v>90</v>
      </c>
      <c r="AQ23">
        <v>0</v>
      </c>
      <c r="AR23">
        <v>9.5</v>
      </c>
      <c r="AS23">
        <v>0.5</v>
      </c>
      <c r="AT23">
        <v>51</v>
      </c>
      <c r="AU23">
        <v>49</v>
      </c>
      <c r="AV23">
        <v>98.6</v>
      </c>
      <c r="AW23">
        <v>1.4</v>
      </c>
      <c r="AX23">
        <v>-3.5</v>
      </c>
      <c r="AY23">
        <v>-8.1999999999999993</v>
      </c>
      <c r="AZ23">
        <v>0</v>
      </c>
      <c r="BA23">
        <v>41</v>
      </c>
      <c r="BB23">
        <v>1.2</v>
      </c>
      <c r="BC23">
        <v>12.3</v>
      </c>
      <c r="BD23">
        <v>3.2</v>
      </c>
      <c r="BE23">
        <v>4.5</v>
      </c>
      <c r="BG23">
        <v>17.899999999999999</v>
      </c>
      <c r="BH23" s="2">
        <v>92.756060847973544</v>
      </c>
      <c r="BI23" s="2">
        <v>91.933020941558212</v>
      </c>
      <c r="BJ23" s="2">
        <v>7.2439391520264849</v>
      </c>
      <c r="BK23" s="2">
        <v>8.0669790584418184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1.7</v>
      </c>
      <c r="CB23">
        <v>16.2</v>
      </c>
      <c r="CC23">
        <v>72.900000000000006</v>
      </c>
      <c r="CD23">
        <v>10.5</v>
      </c>
      <c r="CE23">
        <v>0.5</v>
      </c>
      <c r="CF23">
        <v>0</v>
      </c>
      <c r="CG23">
        <v>83.8</v>
      </c>
      <c r="CH23">
        <v>0</v>
      </c>
      <c r="CI23">
        <v>2.4</v>
      </c>
      <c r="CJ23">
        <v>13.8</v>
      </c>
      <c r="CK23">
        <v>2.6</v>
      </c>
      <c r="CL23">
        <v>2.6</v>
      </c>
      <c r="CM23">
        <v>5.5</v>
      </c>
      <c r="CN23">
        <v>36.700000000000003</v>
      </c>
      <c r="CO23">
        <v>0.5</v>
      </c>
      <c r="CP23">
        <v>62.9</v>
      </c>
      <c r="CQ23">
        <v>0</v>
      </c>
      <c r="CR23">
        <v>12.9</v>
      </c>
      <c r="CS23">
        <v>1</v>
      </c>
      <c r="CT23">
        <v>81</v>
      </c>
      <c r="CU23">
        <v>5.2</v>
      </c>
      <c r="CV23">
        <v>99</v>
      </c>
      <c r="CW23">
        <v>0.5</v>
      </c>
      <c r="CX23">
        <v>0</v>
      </c>
      <c r="CY23">
        <v>0</v>
      </c>
      <c r="CZ23">
        <v>0.5</v>
      </c>
      <c r="DA23">
        <v>0</v>
      </c>
      <c r="DB23">
        <v>59</v>
      </c>
      <c r="DC23">
        <v>34.799999999999997</v>
      </c>
      <c r="DD23">
        <v>6.2</v>
      </c>
      <c r="DE23">
        <v>1.4</v>
      </c>
      <c r="DF23">
        <v>28.6</v>
      </c>
      <c r="DG23">
        <v>33.299999999999997</v>
      </c>
      <c r="DH23">
        <v>36.700000000000003</v>
      </c>
      <c r="DI23">
        <v>83.8</v>
      </c>
      <c r="DJ23">
        <v>16.2</v>
      </c>
      <c r="DK23">
        <v>77.100000000000009</v>
      </c>
      <c r="DL23">
        <v>22.900000000000002</v>
      </c>
      <c r="DM23" t="s">
        <v>109</v>
      </c>
      <c r="DN23" t="s">
        <v>109</v>
      </c>
      <c r="DO23" t="s">
        <v>109</v>
      </c>
      <c r="DP23" t="s">
        <v>109</v>
      </c>
      <c r="DQ23" t="s">
        <v>109</v>
      </c>
      <c r="DR23" t="s">
        <v>109</v>
      </c>
      <c r="DS23" t="s">
        <v>109</v>
      </c>
      <c r="DT23" t="s">
        <v>109</v>
      </c>
      <c r="DU23" t="s">
        <v>109</v>
      </c>
      <c r="DV23" t="s">
        <v>109</v>
      </c>
      <c r="DW23" t="s">
        <v>109</v>
      </c>
      <c r="DX23" t="s">
        <v>109</v>
      </c>
      <c r="DY23" t="s">
        <v>109</v>
      </c>
      <c r="DZ23" t="s">
        <v>109</v>
      </c>
      <c r="EA23" t="s">
        <v>109</v>
      </c>
      <c r="EB23" t="s">
        <v>109</v>
      </c>
      <c r="EC23" t="s">
        <v>109</v>
      </c>
      <c r="ED23" t="s">
        <v>109</v>
      </c>
      <c r="EE23" t="s">
        <v>109</v>
      </c>
      <c r="EF23" t="s">
        <v>109</v>
      </c>
      <c r="EG23" t="s">
        <v>109</v>
      </c>
      <c r="EH23" t="s">
        <v>109</v>
      </c>
      <c r="EI23" t="s">
        <v>109</v>
      </c>
      <c r="EJ23" t="s">
        <v>109</v>
      </c>
      <c r="EK23" t="s">
        <v>109</v>
      </c>
      <c r="EL23" t="s">
        <v>109</v>
      </c>
      <c r="EM23" t="s">
        <v>109</v>
      </c>
      <c r="EN23" t="s">
        <v>109</v>
      </c>
      <c r="EO23" t="s">
        <v>109</v>
      </c>
      <c r="EP23" t="s">
        <v>109</v>
      </c>
      <c r="EQ23" t="s">
        <v>109</v>
      </c>
      <c r="ER23" t="s">
        <v>109</v>
      </c>
      <c r="ES23" s="1">
        <v>1920.8376800430267</v>
      </c>
      <c r="EU23" t="s">
        <v>109</v>
      </c>
      <c r="EV23">
        <v>12.3</v>
      </c>
      <c r="EW23" t="s">
        <v>109</v>
      </c>
      <c r="EX23" t="s">
        <v>109</v>
      </c>
      <c r="EY23" t="s">
        <v>109</v>
      </c>
      <c r="EZ23" t="s">
        <v>109</v>
      </c>
    </row>
    <row r="24" spans="1:156" x14ac:dyDescent="0.25">
      <c r="A24" t="s">
        <v>144</v>
      </c>
      <c r="B24" t="s">
        <v>145</v>
      </c>
      <c r="C24" s="6">
        <v>487777</v>
      </c>
      <c r="D24" s="4" t="s">
        <v>224</v>
      </c>
      <c r="E24">
        <v>9.4</v>
      </c>
      <c r="F24">
        <v>38.4</v>
      </c>
      <c r="G24">
        <v>52.2</v>
      </c>
      <c r="H24">
        <v>2</v>
      </c>
      <c r="I24">
        <f t="shared" si="0"/>
        <v>77.3</v>
      </c>
      <c r="J24">
        <v>15.8</v>
      </c>
      <c r="K24">
        <v>4.4000000000000004</v>
      </c>
      <c r="L24">
        <v>1.5</v>
      </c>
      <c r="M24">
        <v>1</v>
      </c>
      <c r="N24">
        <v>2</v>
      </c>
      <c r="O24">
        <v>72.900000000000006</v>
      </c>
      <c r="P24">
        <v>11.3</v>
      </c>
      <c r="Q24">
        <v>14.3</v>
      </c>
      <c r="R24">
        <v>1.5</v>
      </c>
      <c r="S24">
        <v>0</v>
      </c>
      <c r="T24">
        <v>2</v>
      </c>
      <c r="U24">
        <v>54.7</v>
      </c>
      <c r="V24">
        <v>39.9</v>
      </c>
      <c r="W24">
        <v>1</v>
      </c>
      <c r="X24">
        <v>4.4000000000000004</v>
      </c>
      <c r="Y24">
        <v>2</v>
      </c>
      <c r="Z24">
        <v>45.8</v>
      </c>
      <c r="AA24">
        <v>24.6</v>
      </c>
      <c r="AB24">
        <v>29.6</v>
      </c>
      <c r="AC24">
        <v>3</v>
      </c>
      <c r="AD24">
        <v>29.6</v>
      </c>
      <c r="AE24">
        <v>70.400000000000006</v>
      </c>
      <c r="AF24">
        <v>0</v>
      </c>
      <c r="AG24">
        <v>1.5</v>
      </c>
      <c r="AH24">
        <v>8.4</v>
      </c>
      <c r="AI24">
        <v>0.5</v>
      </c>
      <c r="AJ24">
        <v>89.7</v>
      </c>
      <c r="AK24">
        <v>24.6</v>
      </c>
      <c r="AL24">
        <v>41.4</v>
      </c>
      <c r="AM24">
        <v>34</v>
      </c>
      <c r="AN24">
        <v>75.400000000000006</v>
      </c>
      <c r="AO24">
        <v>24.6</v>
      </c>
      <c r="AP24">
        <v>38.4</v>
      </c>
      <c r="AQ24">
        <v>4.9000000000000004</v>
      </c>
      <c r="AR24">
        <v>39.9</v>
      </c>
      <c r="AS24">
        <v>16.7</v>
      </c>
      <c r="AT24">
        <v>88.7</v>
      </c>
      <c r="AU24">
        <v>11.3</v>
      </c>
      <c r="AV24">
        <v>93.6</v>
      </c>
      <c r="AW24">
        <v>6.4</v>
      </c>
      <c r="AX24">
        <v>1.6</v>
      </c>
      <c r="AY24">
        <v>15.3</v>
      </c>
      <c r="AZ24">
        <v>11.4</v>
      </c>
      <c r="BA24">
        <v>-1.9</v>
      </c>
      <c r="BD24">
        <v>10.199999999999999</v>
      </c>
      <c r="BE24">
        <v>2.1</v>
      </c>
      <c r="BF24">
        <v>21.7</v>
      </c>
      <c r="BG24">
        <v>5.3</v>
      </c>
      <c r="BH24" s="2">
        <v>67.205686976061685</v>
      </c>
      <c r="BI24" s="2">
        <v>62.129267786968342</v>
      </c>
      <c r="BJ24" s="2">
        <v>32.794313023938322</v>
      </c>
      <c r="BK24" s="2">
        <v>37.870732213031637</v>
      </c>
      <c r="BL24">
        <v>-4.5</v>
      </c>
      <c r="BM24">
        <v>-0.5</v>
      </c>
      <c r="BN24">
        <v>-7.6</v>
      </c>
      <c r="BO24">
        <v>-12.3</v>
      </c>
      <c r="BP24">
        <v>8.9</v>
      </c>
      <c r="BQ24">
        <v>-2.6</v>
      </c>
      <c r="BR24">
        <v>-3.5</v>
      </c>
      <c r="BS24">
        <v>1.9059902550874193</v>
      </c>
      <c r="BT24">
        <v>-2.1062775330396311</v>
      </c>
      <c r="BU24">
        <v>5.3949903660886349</v>
      </c>
      <c r="BV24">
        <v>1.0478449980229418</v>
      </c>
      <c r="BW24">
        <v>-3.0048076923076925</v>
      </c>
      <c r="BX24">
        <v>4.5165775984294898</v>
      </c>
      <c r="BY24">
        <v>-12.171052631578947</v>
      </c>
      <c r="BZ24">
        <v>7.5520833333333304</v>
      </c>
      <c r="CA24">
        <v>1.8</v>
      </c>
      <c r="CB24">
        <v>38.4</v>
      </c>
      <c r="CC24">
        <v>30.5</v>
      </c>
      <c r="CD24">
        <v>14.8</v>
      </c>
      <c r="CE24">
        <v>16.3</v>
      </c>
      <c r="CF24">
        <v>3</v>
      </c>
      <c r="CG24">
        <v>31.5</v>
      </c>
      <c r="CH24">
        <v>0.5</v>
      </c>
      <c r="CI24">
        <v>13.8</v>
      </c>
      <c r="CJ24">
        <v>51.2</v>
      </c>
      <c r="CK24">
        <v>2</v>
      </c>
      <c r="CL24">
        <v>1.7</v>
      </c>
      <c r="CM24">
        <v>5.9</v>
      </c>
      <c r="CN24">
        <v>43.3</v>
      </c>
      <c r="CO24">
        <v>11.8</v>
      </c>
      <c r="CP24">
        <v>43.8</v>
      </c>
      <c r="CQ24">
        <v>1</v>
      </c>
      <c r="CR24">
        <v>24.1</v>
      </c>
      <c r="CS24">
        <v>3.9</v>
      </c>
      <c r="CT24">
        <v>71.900000000000006</v>
      </c>
      <c r="CU24">
        <v>0</v>
      </c>
      <c r="CV24">
        <v>98.5</v>
      </c>
      <c r="CW24">
        <v>1.5</v>
      </c>
      <c r="CX24">
        <v>0</v>
      </c>
      <c r="CY24">
        <v>0</v>
      </c>
      <c r="CZ24">
        <v>0</v>
      </c>
      <c r="DA24">
        <v>0</v>
      </c>
      <c r="DB24">
        <v>15.8</v>
      </c>
      <c r="DC24">
        <v>11.8</v>
      </c>
      <c r="DD24">
        <v>72.400000000000006</v>
      </c>
      <c r="DE24">
        <v>37.9</v>
      </c>
      <c r="DF24">
        <v>28.6</v>
      </c>
      <c r="DG24">
        <v>20.7</v>
      </c>
      <c r="DH24">
        <v>12.8</v>
      </c>
      <c r="DI24">
        <v>61.6</v>
      </c>
      <c r="DJ24">
        <v>38.4</v>
      </c>
      <c r="DK24">
        <v>52.2</v>
      </c>
      <c r="DL24">
        <v>47.8</v>
      </c>
      <c r="DM24" t="s">
        <v>109</v>
      </c>
      <c r="DN24" t="s">
        <v>109</v>
      </c>
      <c r="DO24" t="s">
        <v>109</v>
      </c>
      <c r="DP24" t="s">
        <v>109</v>
      </c>
      <c r="DQ24" t="s">
        <v>109</v>
      </c>
      <c r="DR24" t="s">
        <v>109</v>
      </c>
      <c r="DS24" t="s">
        <v>109</v>
      </c>
      <c r="DT24" t="s">
        <v>109</v>
      </c>
      <c r="DU24" t="s">
        <v>109</v>
      </c>
      <c r="DV24" t="s">
        <v>109</v>
      </c>
      <c r="DW24" t="s">
        <v>109</v>
      </c>
      <c r="DX24" t="s">
        <v>109</v>
      </c>
      <c r="DY24" t="s">
        <v>109</v>
      </c>
      <c r="DZ24" t="s">
        <v>109</v>
      </c>
      <c r="EA24" t="s">
        <v>109</v>
      </c>
      <c r="EB24" t="s">
        <v>109</v>
      </c>
      <c r="EC24" t="s">
        <v>109</v>
      </c>
      <c r="ED24" t="s">
        <v>109</v>
      </c>
      <c r="EE24" t="s">
        <v>109</v>
      </c>
      <c r="EF24" t="s">
        <v>109</v>
      </c>
      <c r="EG24" t="s">
        <v>109</v>
      </c>
      <c r="EH24" t="s">
        <v>109</v>
      </c>
      <c r="EI24" t="s">
        <v>109</v>
      </c>
      <c r="EJ24" t="s">
        <v>109</v>
      </c>
      <c r="EK24" t="s">
        <v>109</v>
      </c>
      <c r="EL24" t="s">
        <v>109</v>
      </c>
      <c r="EM24" t="s">
        <v>109</v>
      </c>
      <c r="EN24" t="s">
        <v>109</v>
      </c>
      <c r="EO24" t="s">
        <v>109</v>
      </c>
      <c r="EP24" t="s">
        <v>109</v>
      </c>
      <c r="EQ24" t="s">
        <v>109</v>
      </c>
      <c r="ER24" t="s">
        <v>109</v>
      </c>
      <c r="ES24" s="1">
        <v>2607.8817682827371</v>
      </c>
      <c r="EU24" t="s">
        <v>109</v>
      </c>
      <c r="EV24">
        <v>5.7</v>
      </c>
      <c r="EW24" t="s">
        <v>109</v>
      </c>
      <c r="EX24" t="s">
        <v>109</v>
      </c>
      <c r="EY24" t="s">
        <v>109</v>
      </c>
      <c r="EZ24" t="s">
        <v>109</v>
      </c>
    </row>
    <row r="25" spans="1:156" x14ac:dyDescent="0.25">
      <c r="A25" t="s">
        <v>144</v>
      </c>
      <c r="B25" t="s">
        <v>146</v>
      </c>
      <c r="C25" s="6">
        <v>156505</v>
      </c>
      <c r="D25" s="4" t="s">
        <v>225</v>
      </c>
      <c r="E25">
        <v>1</v>
      </c>
      <c r="F25">
        <v>14.7</v>
      </c>
      <c r="G25">
        <v>84.3</v>
      </c>
      <c r="H25">
        <v>1</v>
      </c>
      <c r="I25">
        <f t="shared" si="0"/>
        <v>87.4</v>
      </c>
      <c r="J25">
        <v>7.6</v>
      </c>
      <c r="K25">
        <v>2</v>
      </c>
      <c r="L25">
        <v>1.5</v>
      </c>
      <c r="M25">
        <v>1.5</v>
      </c>
      <c r="N25">
        <v>1</v>
      </c>
      <c r="O25">
        <v>44.7</v>
      </c>
      <c r="P25">
        <v>11.2</v>
      </c>
      <c r="Q25">
        <v>44.2</v>
      </c>
      <c r="R25">
        <v>0</v>
      </c>
      <c r="S25">
        <v>0</v>
      </c>
      <c r="T25">
        <v>3</v>
      </c>
      <c r="U25">
        <v>52.3</v>
      </c>
      <c r="V25">
        <v>47.7</v>
      </c>
      <c r="W25">
        <v>0</v>
      </c>
      <c r="X25">
        <v>0</v>
      </c>
      <c r="Y25">
        <v>2</v>
      </c>
      <c r="Z25">
        <v>69.5</v>
      </c>
      <c r="AA25">
        <v>29.4</v>
      </c>
      <c r="AB25">
        <v>1</v>
      </c>
      <c r="AC25">
        <v>2</v>
      </c>
      <c r="AD25">
        <v>38.6</v>
      </c>
      <c r="AE25">
        <v>61.4</v>
      </c>
      <c r="AF25">
        <v>0</v>
      </c>
      <c r="AG25">
        <v>0.5</v>
      </c>
      <c r="AH25">
        <v>0</v>
      </c>
      <c r="AI25">
        <v>0</v>
      </c>
      <c r="AJ25">
        <v>99.5</v>
      </c>
      <c r="AK25">
        <v>24.4</v>
      </c>
      <c r="AL25">
        <v>57.9</v>
      </c>
      <c r="AM25">
        <v>17.8</v>
      </c>
      <c r="AN25">
        <v>78.2</v>
      </c>
      <c r="AO25">
        <v>21.8</v>
      </c>
      <c r="AP25">
        <v>26.4</v>
      </c>
      <c r="AQ25">
        <v>2</v>
      </c>
      <c r="AR25">
        <v>70.099999999999994</v>
      </c>
      <c r="AS25">
        <v>1.5</v>
      </c>
      <c r="AT25">
        <v>65.5</v>
      </c>
      <c r="AU25">
        <v>34.5</v>
      </c>
      <c r="AV25">
        <v>81.2</v>
      </c>
      <c r="AW25">
        <v>18.8</v>
      </c>
      <c r="AX25">
        <v>1.6</v>
      </c>
      <c r="AY25">
        <v>15.3</v>
      </c>
      <c r="AZ25">
        <v>11.4</v>
      </c>
      <c r="BA25">
        <v>-1.9</v>
      </c>
      <c r="BD25">
        <v>10.199999999999999</v>
      </c>
      <c r="BE25">
        <v>2.1</v>
      </c>
      <c r="BF25">
        <v>21.7</v>
      </c>
      <c r="BG25">
        <v>5.3</v>
      </c>
      <c r="BH25" s="2">
        <v>65.562226893709209</v>
      </c>
      <c r="BI25" s="2">
        <v>59.571936588075673</v>
      </c>
      <c r="BJ25" s="2">
        <v>34.437773106290798</v>
      </c>
      <c r="BK25" s="2">
        <v>40.428063411924335</v>
      </c>
      <c r="BL25">
        <v>0.1</v>
      </c>
      <c r="BM25">
        <v>2</v>
      </c>
      <c r="BN25">
        <v>-3.8</v>
      </c>
      <c r="BO25">
        <v>-13.2</v>
      </c>
      <c r="BP25">
        <v>21.7</v>
      </c>
      <c r="BQ25">
        <v>-0.9</v>
      </c>
      <c r="BR25">
        <v>1.3</v>
      </c>
      <c r="BS25">
        <v>-1.0146003464488833</v>
      </c>
      <c r="BT25">
        <v>-2.8749028749028827</v>
      </c>
      <c r="BU25">
        <v>3.0502885408079168</v>
      </c>
      <c r="BV25">
        <v>1.119537739256047</v>
      </c>
      <c r="BW25">
        <v>-0.74441687344913055</v>
      </c>
      <c r="BX25">
        <v>5.2948255114320171</v>
      </c>
      <c r="BY25">
        <v>-16.083916083916087</v>
      </c>
      <c r="BZ25">
        <v>16.923076923076916</v>
      </c>
      <c r="CA25">
        <v>1.6</v>
      </c>
      <c r="CB25">
        <v>14.2</v>
      </c>
      <c r="CC25">
        <v>22.8</v>
      </c>
      <c r="CD25">
        <v>32.5</v>
      </c>
      <c r="CE25">
        <v>30.5</v>
      </c>
      <c r="CF25">
        <v>0</v>
      </c>
      <c r="CG25">
        <v>11.2</v>
      </c>
      <c r="CH25">
        <v>5.0999999999999996</v>
      </c>
      <c r="CI25">
        <v>1</v>
      </c>
      <c r="CJ25">
        <v>82.7</v>
      </c>
      <c r="CK25">
        <v>2.2999999999999998</v>
      </c>
      <c r="CL25">
        <v>1.6</v>
      </c>
      <c r="CM25">
        <v>6.6</v>
      </c>
      <c r="CN25">
        <v>8.1</v>
      </c>
      <c r="CO25">
        <v>2</v>
      </c>
      <c r="CP25">
        <v>89.8</v>
      </c>
      <c r="CQ25">
        <v>0</v>
      </c>
      <c r="CR25">
        <v>7.1</v>
      </c>
      <c r="CS25">
        <v>2</v>
      </c>
      <c r="CT25">
        <v>90.4</v>
      </c>
      <c r="CU25">
        <v>0.5</v>
      </c>
      <c r="CV25">
        <v>100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0.5</v>
      </c>
      <c r="DC25">
        <v>4.0999999999999996</v>
      </c>
      <c r="DD25">
        <v>95.4</v>
      </c>
      <c r="DE25">
        <v>20.8</v>
      </c>
      <c r="DF25">
        <v>25.4</v>
      </c>
      <c r="DG25">
        <v>15.2</v>
      </c>
      <c r="DH25">
        <v>38.6</v>
      </c>
      <c r="DI25">
        <v>85.8</v>
      </c>
      <c r="DJ25">
        <v>14.2</v>
      </c>
      <c r="DK25">
        <v>83.2</v>
      </c>
      <c r="DL25">
        <v>16.8</v>
      </c>
      <c r="DM25" t="s">
        <v>109</v>
      </c>
      <c r="DN25" t="s">
        <v>109</v>
      </c>
      <c r="DO25" t="s">
        <v>109</v>
      </c>
      <c r="DP25" t="s">
        <v>109</v>
      </c>
      <c r="DQ25" t="s">
        <v>109</v>
      </c>
      <c r="DR25" t="s">
        <v>109</v>
      </c>
      <c r="DS25" t="s">
        <v>109</v>
      </c>
      <c r="DT25" t="s">
        <v>109</v>
      </c>
      <c r="DU25" t="s">
        <v>109</v>
      </c>
      <c r="DV25" t="s">
        <v>109</v>
      </c>
      <c r="DW25" t="s">
        <v>109</v>
      </c>
      <c r="DX25" t="s">
        <v>109</v>
      </c>
      <c r="DY25" t="s">
        <v>109</v>
      </c>
      <c r="DZ25" t="s">
        <v>109</v>
      </c>
      <c r="EA25" t="s">
        <v>109</v>
      </c>
      <c r="EB25" t="s">
        <v>109</v>
      </c>
      <c r="EC25" t="s">
        <v>109</v>
      </c>
      <c r="ED25" t="s">
        <v>109</v>
      </c>
      <c r="EE25" t="s">
        <v>109</v>
      </c>
      <c r="EF25" t="s">
        <v>109</v>
      </c>
      <c r="EG25" t="s">
        <v>109</v>
      </c>
      <c r="EH25" t="s">
        <v>109</v>
      </c>
      <c r="EI25" t="s">
        <v>109</v>
      </c>
      <c r="EJ25" t="s">
        <v>109</v>
      </c>
      <c r="EK25" t="s">
        <v>109</v>
      </c>
      <c r="EL25" t="s">
        <v>109</v>
      </c>
      <c r="EM25" t="s">
        <v>109</v>
      </c>
      <c r="EN25" t="s">
        <v>109</v>
      </c>
      <c r="EO25" t="s">
        <v>109</v>
      </c>
      <c r="EP25" t="s">
        <v>109</v>
      </c>
      <c r="EQ25" t="s">
        <v>109</v>
      </c>
      <c r="ER25" t="s">
        <v>109</v>
      </c>
      <c r="ES25" s="1">
        <v>2607.8817682827371</v>
      </c>
      <c r="EU25" t="s">
        <v>109</v>
      </c>
      <c r="EV25">
        <v>5.7</v>
      </c>
      <c r="EW25" t="s">
        <v>109</v>
      </c>
      <c r="EX25" t="s">
        <v>109</v>
      </c>
      <c r="EY25" t="s">
        <v>109</v>
      </c>
      <c r="EZ25" t="s">
        <v>109</v>
      </c>
    </row>
    <row r="26" spans="1:156" x14ac:dyDescent="0.25">
      <c r="A26" t="s">
        <v>144</v>
      </c>
      <c r="B26" t="s">
        <v>147</v>
      </c>
      <c r="C26" s="6">
        <v>135393</v>
      </c>
      <c r="D26" s="4" t="s">
        <v>226</v>
      </c>
      <c r="E26">
        <v>6.4</v>
      </c>
      <c r="F26">
        <v>35.299999999999997</v>
      </c>
      <c r="G26">
        <v>58.3</v>
      </c>
      <c r="H26">
        <v>2</v>
      </c>
      <c r="I26">
        <f t="shared" si="0"/>
        <v>90.1</v>
      </c>
      <c r="J26">
        <v>7.4</v>
      </c>
      <c r="K26">
        <v>1</v>
      </c>
      <c r="L26">
        <v>0</v>
      </c>
      <c r="M26">
        <v>1.5</v>
      </c>
      <c r="N26">
        <v>1</v>
      </c>
      <c r="O26">
        <v>59.8</v>
      </c>
      <c r="P26">
        <v>11.8</v>
      </c>
      <c r="Q26">
        <v>27.5</v>
      </c>
      <c r="R26">
        <v>1</v>
      </c>
      <c r="S26">
        <v>0</v>
      </c>
      <c r="T26">
        <v>3</v>
      </c>
      <c r="U26">
        <v>76</v>
      </c>
      <c r="V26">
        <v>24</v>
      </c>
      <c r="W26">
        <v>0</v>
      </c>
      <c r="X26">
        <v>0</v>
      </c>
      <c r="Y26">
        <v>2</v>
      </c>
      <c r="Z26">
        <v>82.8</v>
      </c>
      <c r="AA26">
        <v>17.2</v>
      </c>
      <c r="AB26">
        <v>0</v>
      </c>
      <c r="AC26">
        <v>1</v>
      </c>
      <c r="AD26">
        <v>9.8000000000000007</v>
      </c>
      <c r="AE26">
        <v>90.2</v>
      </c>
      <c r="AF26">
        <v>0</v>
      </c>
      <c r="AG26">
        <v>0</v>
      </c>
      <c r="AH26">
        <v>0.5</v>
      </c>
      <c r="AI26">
        <v>0</v>
      </c>
      <c r="AJ26">
        <v>99.5</v>
      </c>
      <c r="AK26">
        <v>27.5</v>
      </c>
      <c r="AL26">
        <v>49.5</v>
      </c>
      <c r="AM26">
        <v>23</v>
      </c>
      <c r="AN26">
        <v>72.099999999999994</v>
      </c>
      <c r="AO26">
        <v>27.9</v>
      </c>
      <c r="AP26">
        <v>24.5</v>
      </c>
      <c r="AQ26">
        <v>0</v>
      </c>
      <c r="AR26">
        <v>74</v>
      </c>
      <c r="AS26">
        <v>1.5</v>
      </c>
      <c r="AT26">
        <v>93.6</v>
      </c>
      <c r="AU26">
        <v>6.4</v>
      </c>
      <c r="AV26">
        <v>96.6</v>
      </c>
      <c r="AW26">
        <v>3.4</v>
      </c>
      <c r="AX26">
        <v>1.6</v>
      </c>
      <c r="AY26">
        <v>15.3</v>
      </c>
      <c r="AZ26">
        <v>11.4</v>
      </c>
      <c r="BA26">
        <v>-1.9</v>
      </c>
      <c r="BD26">
        <v>10.199999999999999</v>
      </c>
      <c r="BE26">
        <v>2.1</v>
      </c>
      <c r="BF26">
        <v>21.7</v>
      </c>
      <c r="BG26">
        <v>5.3</v>
      </c>
      <c r="BH26" s="2">
        <v>59.689583577203351</v>
      </c>
      <c r="BI26" s="2">
        <v>58.963597856372758</v>
      </c>
      <c r="BJ26" s="2">
        <v>40.310416422796635</v>
      </c>
      <c r="BK26" s="2">
        <v>41.036402143627242</v>
      </c>
      <c r="BL26">
        <v>5.7</v>
      </c>
      <c r="BM26">
        <v>-2.5</v>
      </c>
      <c r="BN26">
        <v>-1.4</v>
      </c>
      <c r="BO26">
        <v>-6.4</v>
      </c>
      <c r="BP26">
        <v>23.5</v>
      </c>
      <c r="BQ26">
        <v>-2.4</v>
      </c>
      <c r="BR26">
        <v>-6.9</v>
      </c>
      <c r="BS26">
        <v>-7.6331967213114691</v>
      </c>
      <c r="BT26">
        <v>0.11610297829378873</v>
      </c>
      <c r="BU26">
        <v>-1.0857476297585624</v>
      </c>
      <c r="BV26">
        <v>-11.883182275931519</v>
      </c>
      <c r="BW26">
        <v>-4.4890162368672426</v>
      </c>
      <c r="BX26">
        <v>-5.5719305818792551</v>
      </c>
      <c r="BY26">
        <v>-6.0150375939849523</v>
      </c>
      <c r="BZ26">
        <v>25.714285714285712</v>
      </c>
      <c r="CA26">
        <v>1.7</v>
      </c>
      <c r="CB26">
        <v>19.600000000000001</v>
      </c>
      <c r="CC26">
        <v>34.799999999999997</v>
      </c>
      <c r="CD26">
        <v>27</v>
      </c>
      <c r="CE26">
        <v>18.600000000000001</v>
      </c>
      <c r="CF26">
        <v>0</v>
      </c>
      <c r="CG26">
        <v>1</v>
      </c>
      <c r="CH26">
        <v>0</v>
      </c>
      <c r="CI26">
        <v>0</v>
      </c>
      <c r="CJ26">
        <v>99</v>
      </c>
      <c r="CK26">
        <v>2.1</v>
      </c>
      <c r="CL26">
        <v>1.4</v>
      </c>
      <c r="CM26">
        <v>6.3</v>
      </c>
      <c r="CN26">
        <v>16.2</v>
      </c>
      <c r="CO26">
        <v>2</v>
      </c>
      <c r="CP26">
        <v>81.900000000000006</v>
      </c>
      <c r="CQ26">
        <v>0</v>
      </c>
      <c r="CR26">
        <v>14.7</v>
      </c>
      <c r="CS26">
        <v>1.5</v>
      </c>
      <c r="CT26">
        <v>83.8</v>
      </c>
      <c r="CU26">
        <v>0</v>
      </c>
      <c r="CV26">
        <v>99.5</v>
      </c>
      <c r="CW26">
        <v>0</v>
      </c>
      <c r="CX26">
        <v>0</v>
      </c>
      <c r="CY26">
        <v>0</v>
      </c>
      <c r="CZ26">
        <v>0</v>
      </c>
      <c r="DA26">
        <v>0.5</v>
      </c>
      <c r="DB26">
        <v>0.5</v>
      </c>
      <c r="DC26">
        <v>6.9</v>
      </c>
      <c r="DD26">
        <v>92.6</v>
      </c>
      <c r="DE26">
        <v>19.600000000000001</v>
      </c>
      <c r="DF26">
        <v>25</v>
      </c>
      <c r="DG26">
        <v>27.9</v>
      </c>
      <c r="DH26">
        <v>27.5</v>
      </c>
      <c r="DI26">
        <v>80.400000000000006</v>
      </c>
      <c r="DJ26">
        <v>19.600000000000001</v>
      </c>
      <c r="DK26">
        <v>51.5</v>
      </c>
      <c r="DL26">
        <v>48.5</v>
      </c>
      <c r="DM26" t="s">
        <v>109</v>
      </c>
      <c r="DN26" t="s">
        <v>109</v>
      </c>
      <c r="DO26" t="s">
        <v>109</v>
      </c>
      <c r="DP26" t="s">
        <v>109</v>
      </c>
      <c r="DQ26" t="s">
        <v>109</v>
      </c>
      <c r="DR26" t="s">
        <v>109</v>
      </c>
      <c r="DS26" t="s">
        <v>109</v>
      </c>
      <c r="DT26" t="s">
        <v>109</v>
      </c>
      <c r="DU26" t="s">
        <v>109</v>
      </c>
      <c r="DV26" t="s">
        <v>109</v>
      </c>
      <c r="DW26" t="s">
        <v>109</v>
      </c>
      <c r="DX26" t="s">
        <v>109</v>
      </c>
      <c r="DY26" t="s">
        <v>109</v>
      </c>
      <c r="DZ26" t="s">
        <v>109</v>
      </c>
      <c r="EA26" t="s">
        <v>109</v>
      </c>
      <c r="EB26" t="s">
        <v>109</v>
      </c>
      <c r="EC26" t="s">
        <v>109</v>
      </c>
      <c r="ED26" t="s">
        <v>109</v>
      </c>
      <c r="EE26" t="s">
        <v>109</v>
      </c>
      <c r="EF26" t="s">
        <v>109</v>
      </c>
      <c r="EG26" t="s">
        <v>109</v>
      </c>
      <c r="EH26" t="s">
        <v>109</v>
      </c>
      <c r="EI26" t="s">
        <v>109</v>
      </c>
      <c r="EJ26" t="s">
        <v>109</v>
      </c>
      <c r="EK26" t="s">
        <v>109</v>
      </c>
      <c r="EL26" t="s">
        <v>109</v>
      </c>
      <c r="EM26" t="s">
        <v>109</v>
      </c>
      <c r="EN26" t="s">
        <v>109</v>
      </c>
      <c r="EO26" t="s">
        <v>109</v>
      </c>
      <c r="EP26" t="s">
        <v>109</v>
      </c>
      <c r="EQ26" t="s">
        <v>109</v>
      </c>
      <c r="ER26" t="s">
        <v>109</v>
      </c>
      <c r="ES26" s="1">
        <v>2607.8817682827371</v>
      </c>
      <c r="EU26" t="s">
        <v>109</v>
      </c>
      <c r="EV26">
        <v>5.7</v>
      </c>
      <c r="EW26" t="s">
        <v>109</v>
      </c>
      <c r="EX26" t="s">
        <v>109</v>
      </c>
      <c r="EY26" t="s">
        <v>109</v>
      </c>
      <c r="EZ26" t="s">
        <v>109</v>
      </c>
    </row>
    <row r="27" spans="1:156" x14ac:dyDescent="0.25">
      <c r="A27" t="s">
        <v>144</v>
      </c>
      <c r="B27" t="s">
        <v>148</v>
      </c>
      <c r="C27" s="6">
        <v>234212</v>
      </c>
      <c r="D27" s="5" t="s">
        <v>227</v>
      </c>
      <c r="E27">
        <v>14.8</v>
      </c>
      <c r="F27">
        <v>31.5</v>
      </c>
      <c r="G27">
        <v>53.7</v>
      </c>
      <c r="H27">
        <v>3</v>
      </c>
      <c r="I27">
        <f t="shared" si="0"/>
        <v>79.399999999999991</v>
      </c>
      <c r="J27">
        <v>11.3</v>
      </c>
      <c r="K27">
        <v>4.4000000000000004</v>
      </c>
      <c r="L27">
        <v>1.5</v>
      </c>
      <c r="M27">
        <v>3.4</v>
      </c>
      <c r="N27">
        <v>2</v>
      </c>
      <c r="O27">
        <v>70.900000000000006</v>
      </c>
      <c r="P27">
        <v>12.3</v>
      </c>
      <c r="Q27">
        <v>12.8</v>
      </c>
      <c r="R27">
        <v>3.9</v>
      </c>
      <c r="S27">
        <v>0</v>
      </c>
      <c r="T27">
        <v>2</v>
      </c>
      <c r="U27">
        <v>67</v>
      </c>
      <c r="V27">
        <v>26.6</v>
      </c>
      <c r="W27">
        <v>3.9</v>
      </c>
      <c r="X27">
        <v>2.5</v>
      </c>
      <c r="Y27">
        <v>2</v>
      </c>
      <c r="Z27">
        <v>51.7</v>
      </c>
      <c r="AA27">
        <v>24.6</v>
      </c>
      <c r="AB27">
        <v>23.6</v>
      </c>
      <c r="AC27">
        <v>3</v>
      </c>
      <c r="AD27">
        <v>37.4</v>
      </c>
      <c r="AE27">
        <v>62.6</v>
      </c>
      <c r="AF27">
        <v>0</v>
      </c>
      <c r="AG27">
        <v>0.5</v>
      </c>
      <c r="AH27">
        <v>5.9</v>
      </c>
      <c r="AI27">
        <v>0</v>
      </c>
      <c r="AJ27">
        <v>93.6</v>
      </c>
      <c r="AK27">
        <v>30.5</v>
      </c>
      <c r="AL27">
        <v>28.1</v>
      </c>
      <c r="AM27">
        <v>41.4</v>
      </c>
      <c r="AN27">
        <v>72.400000000000006</v>
      </c>
      <c r="AO27">
        <v>27.6</v>
      </c>
      <c r="AP27">
        <v>28.1</v>
      </c>
      <c r="AQ27">
        <v>4.4000000000000004</v>
      </c>
      <c r="AR27">
        <v>59.6</v>
      </c>
      <c r="AS27">
        <v>7.9</v>
      </c>
      <c r="AT27">
        <v>83.3</v>
      </c>
      <c r="AU27">
        <v>16.7</v>
      </c>
      <c r="AV27">
        <v>97.5</v>
      </c>
      <c r="AW27">
        <v>2.5</v>
      </c>
      <c r="AX27">
        <v>1.6</v>
      </c>
      <c r="AY27">
        <v>15.3</v>
      </c>
      <c r="AZ27">
        <v>11.4</v>
      </c>
      <c r="BA27">
        <v>-1.9</v>
      </c>
      <c r="BD27">
        <v>10.199999999999999</v>
      </c>
      <c r="BE27">
        <v>2.1</v>
      </c>
      <c r="BF27">
        <v>21.7</v>
      </c>
      <c r="BG27">
        <v>5.3</v>
      </c>
      <c r="BH27" s="2">
        <v>66.524879346374362</v>
      </c>
      <c r="BI27" s="2">
        <v>61.083930641037462</v>
      </c>
      <c r="BJ27" s="2">
        <v>33.475120653625638</v>
      </c>
      <c r="BK27" s="2">
        <v>38.916069358962538</v>
      </c>
      <c r="BL27">
        <v>-17.100000000000001</v>
      </c>
      <c r="BM27">
        <v>-14.8</v>
      </c>
      <c r="BN27">
        <v>8.6</v>
      </c>
      <c r="BO27">
        <v>-13</v>
      </c>
      <c r="BP27">
        <v>12.1</v>
      </c>
      <c r="BQ27">
        <v>-4.5</v>
      </c>
      <c r="BR27">
        <v>-5.4</v>
      </c>
      <c r="BS27">
        <v>15.254216543046692</v>
      </c>
      <c r="BT27">
        <v>12.084511233447397</v>
      </c>
      <c r="BU27">
        <v>-12.010540233697915</v>
      </c>
      <c r="BV27">
        <v>14.156268568033262</v>
      </c>
      <c r="BW27">
        <v>10.933790979662534</v>
      </c>
      <c r="BX27">
        <v>-12.911816367516797</v>
      </c>
      <c r="BY27">
        <v>4.8951048951048897</v>
      </c>
      <c r="BZ27">
        <v>32.867132867132874</v>
      </c>
      <c r="CA27">
        <v>1.7</v>
      </c>
      <c r="CB27">
        <v>36.9</v>
      </c>
      <c r="CC27">
        <v>25.6</v>
      </c>
      <c r="CD27">
        <v>20.2</v>
      </c>
      <c r="CE27">
        <v>17.2</v>
      </c>
      <c r="CF27">
        <v>7.9</v>
      </c>
      <c r="CG27">
        <v>34</v>
      </c>
      <c r="CH27">
        <v>1</v>
      </c>
      <c r="CI27">
        <v>8.4</v>
      </c>
      <c r="CJ27">
        <v>48.8</v>
      </c>
      <c r="CK27">
        <v>1.8</v>
      </c>
      <c r="CL27">
        <v>1.5</v>
      </c>
      <c r="CM27">
        <v>5.7</v>
      </c>
      <c r="CN27">
        <v>52.7</v>
      </c>
      <c r="CO27">
        <v>5.4</v>
      </c>
      <c r="CP27">
        <v>41.4</v>
      </c>
      <c r="CQ27">
        <v>0.5</v>
      </c>
      <c r="CR27">
        <v>34.5</v>
      </c>
      <c r="CS27">
        <v>5.9</v>
      </c>
      <c r="CT27">
        <v>59.1</v>
      </c>
      <c r="CU27">
        <v>0.5</v>
      </c>
      <c r="CV27">
        <v>99.5</v>
      </c>
      <c r="CW27">
        <v>0</v>
      </c>
      <c r="CX27">
        <v>0.5</v>
      </c>
      <c r="CY27">
        <v>0</v>
      </c>
      <c r="CZ27">
        <v>0</v>
      </c>
      <c r="DA27">
        <v>0</v>
      </c>
      <c r="DB27">
        <v>23.6</v>
      </c>
      <c r="DC27">
        <v>10.8</v>
      </c>
      <c r="DD27">
        <v>65.5</v>
      </c>
      <c r="DE27">
        <v>21.7</v>
      </c>
      <c r="DF27">
        <v>36.5</v>
      </c>
      <c r="DG27">
        <v>21.7</v>
      </c>
      <c r="DH27">
        <v>20.2</v>
      </c>
      <c r="DI27">
        <v>63.1</v>
      </c>
      <c r="DJ27">
        <v>36.9</v>
      </c>
      <c r="DK27">
        <v>67.5</v>
      </c>
      <c r="DL27">
        <v>32.5</v>
      </c>
      <c r="DM27" t="s">
        <v>109</v>
      </c>
      <c r="DN27" t="s">
        <v>109</v>
      </c>
      <c r="DO27" t="s">
        <v>109</v>
      </c>
      <c r="DP27" t="s">
        <v>109</v>
      </c>
      <c r="DQ27" t="s">
        <v>109</v>
      </c>
      <c r="DR27" t="s">
        <v>109</v>
      </c>
      <c r="DS27" t="s">
        <v>109</v>
      </c>
      <c r="DT27" t="s">
        <v>109</v>
      </c>
      <c r="DU27" t="s">
        <v>109</v>
      </c>
      <c r="DV27" t="s">
        <v>109</v>
      </c>
      <c r="DW27" t="s">
        <v>109</v>
      </c>
      <c r="DX27" t="s">
        <v>109</v>
      </c>
      <c r="DY27" t="s">
        <v>109</v>
      </c>
      <c r="DZ27" t="s">
        <v>109</v>
      </c>
      <c r="EA27" t="s">
        <v>109</v>
      </c>
      <c r="EB27" t="s">
        <v>109</v>
      </c>
      <c r="EC27" t="s">
        <v>109</v>
      </c>
      <c r="ED27" t="s">
        <v>109</v>
      </c>
      <c r="EE27" t="s">
        <v>109</v>
      </c>
      <c r="EF27" t="s">
        <v>109</v>
      </c>
      <c r="EG27" t="s">
        <v>109</v>
      </c>
      <c r="EH27" t="s">
        <v>109</v>
      </c>
      <c r="EI27" t="s">
        <v>109</v>
      </c>
      <c r="EJ27" t="s">
        <v>109</v>
      </c>
      <c r="EK27" t="s">
        <v>109</v>
      </c>
      <c r="EL27" t="s">
        <v>109</v>
      </c>
      <c r="EM27" t="s">
        <v>109</v>
      </c>
      <c r="EN27" t="s">
        <v>109</v>
      </c>
      <c r="EO27" t="s">
        <v>109</v>
      </c>
      <c r="EP27" t="s">
        <v>109</v>
      </c>
      <c r="EQ27" t="s">
        <v>109</v>
      </c>
      <c r="ER27" t="s">
        <v>109</v>
      </c>
      <c r="ES27" s="1">
        <v>2607.8817682827371</v>
      </c>
      <c r="EU27" t="s">
        <v>109</v>
      </c>
      <c r="EV27">
        <v>5.7</v>
      </c>
      <c r="EW27" t="s">
        <v>109</v>
      </c>
      <c r="EX27" t="s">
        <v>109</v>
      </c>
      <c r="EY27" t="s">
        <v>109</v>
      </c>
      <c r="EZ27" t="s">
        <v>109</v>
      </c>
    </row>
    <row r="28" spans="1:156" x14ac:dyDescent="0.25">
      <c r="A28" t="s">
        <v>149</v>
      </c>
      <c r="B28" t="s">
        <v>150</v>
      </c>
      <c r="C28" s="6">
        <v>236101</v>
      </c>
      <c r="D28" s="5" t="s">
        <v>228</v>
      </c>
      <c r="E28">
        <v>7.4</v>
      </c>
      <c r="F28">
        <v>24</v>
      </c>
      <c r="G28">
        <v>68.599999999999994</v>
      </c>
      <c r="H28">
        <v>2</v>
      </c>
      <c r="I28">
        <f t="shared" si="0"/>
        <v>85.2</v>
      </c>
      <c r="J28">
        <v>10.3</v>
      </c>
      <c r="K28">
        <v>2.5</v>
      </c>
      <c r="L28">
        <v>1.5</v>
      </c>
      <c r="M28">
        <v>0.5</v>
      </c>
      <c r="N28">
        <v>1</v>
      </c>
      <c r="O28">
        <v>70.099999999999994</v>
      </c>
      <c r="P28">
        <v>22.1</v>
      </c>
      <c r="Q28">
        <v>7.8</v>
      </c>
      <c r="R28">
        <v>0</v>
      </c>
      <c r="S28">
        <v>0</v>
      </c>
      <c r="T28">
        <v>2</v>
      </c>
      <c r="U28">
        <v>66.2</v>
      </c>
      <c r="V28">
        <v>26.5</v>
      </c>
      <c r="W28">
        <v>4.9000000000000004</v>
      </c>
      <c r="X28">
        <v>2.5</v>
      </c>
      <c r="Y28">
        <v>2</v>
      </c>
      <c r="Z28">
        <v>32.4</v>
      </c>
      <c r="AA28">
        <v>67.2</v>
      </c>
      <c r="AB28">
        <v>0.5</v>
      </c>
      <c r="AC28">
        <v>2</v>
      </c>
      <c r="AD28">
        <v>41.7</v>
      </c>
      <c r="AE28">
        <v>58.3</v>
      </c>
      <c r="AF28">
        <v>0</v>
      </c>
      <c r="AG28">
        <v>5.9</v>
      </c>
      <c r="AH28">
        <v>10.8</v>
      </c>
      <c r="AI28">
        <v>0.5</v>
      </c>
      <c r="AJ28">
        <v>82.8</v>
      </c>
      <c r="AK28">
        <v>49</v>
      </c>
      <c r="AL28">
        <v>11.8</v>
      </c>
      <c r="AM28">
        <v>39.200000000000003</v>
      </c>
      <c r="AN28">
        <v>64.7</v>
      </c>
      <c r="AO28">
        <v>35.299999999999997</v>
      </c>
      <c r="AP28">
        <v>24</v>
      </c>
      <c r="AQ28">
        <v>1.5</v>
      </c>
      <c r="AR28">
        <v>67.2</v>
      </c>
      <c r="AS28">
        <v>7.4</v>
      </c>
      <c r="AT28">
        <v>81.900000000000006</v>
      </c>
      <c r="AU28">
        <v>18.100000000000001</v>
      </c>
      <c r="AV28">
        <v>93.1</v>
      </c>
      <c r="AW28">
        <v>6.9</v>
      </c>
      <c r="AX28">
        <v>-0.8</v>
      </c>
      <c r="AY28">
        <v>-10.199999999999999</v>
      </c>
      <c r="AZ28">
        <v>7.7</v>
      </c>
      <c r="BA28">
        <v>2.4</v>
      </c>
      <c r="BD28">
        <v>-2.8</v>
      </c>
      <c r="BE28">
        <v>11</v>
      </c>
      <c r="BF28">
        <v>35.200000000000003</v>
      </c>
      <c r="BG28">
        <v>1.5</v>
      </c>
      <c r="BH28" s="2">
        <v>75.406470272800689</v>
      </c>
      <c r="BI28" s="2">
        <v>63.363562971624958</v>
      </c>
      <c r="BJ28" s="2">
        <v>24.593529727199314</v>
      </c>
      <c r="BK28" s="2">
        <v>36.636437028375028</v>
      </c>
      <c r="BL28">
        <v>-9.9</v>
      </c>
      <c r="BM28">
        <v>-10.6</v>
      </c>
      <c r="BN28">
        <v>0</v>
      </c>
      <c r="BO28">
        <v>-4</v>
      </c>
      <c r="BP28">
        <v>17</v>
      </c>
      <c r="BQ28">
        <v>-4.5999999999999996</v>
      </c>
      <c r="BR28">
        <v>-9.1999999999999993</v>
      </c>
      <c r="BS28">
        <v>5.8884297520661155</v>
      </c>
      <c r="BT28">
        <v>6.7435914792578915</v>
      </c>
      <c r="BU28">
        <v>0</v>
      </c>
      <c r="BV28">
        <v>0.80645161290322576</v>
      </c>
      <c r="BW28">
        <v>1.5441480107501415</v>
      </c>
      <c r="BX28">
        <v>0</v>
      </c>
      <c r="BY28">
        <v>8.7801087801087832</v>
      </c>
      <c r="BZ28">
        <v>28.205128205128219</v>
      </c>
      <c r="CA28">
        <v>1.9</v>
      </c>
      <c r="CB28">
        <v>33.799999999999997</v>
      </c>
      <c r="CC28">
        <v>28.9</v>
      </c>
      <c r="CD28">
        <v>22.1</v>
      </c>
      <c r="CE28">
        <v>15.2</v>
      </c>
      <c r="CF28">
        <v>5.4</v>
      </c>
      <c r="CG28">
        <v>28.4</v>
      </c>
      <c r="CH28">
        <v>2.5</v>
      </c>
      <c r="CI28">
        <v>1</v>
      </c>
      <c r="CJ28">
        <v>62.7</v>
      </c>
      <c r="CK28">
        <v>2.2999999999999998</v>
      </c>
      <c r="CL28">
        <v>1.9</v>
      </c>
      <c r="CM28">
        <v>6.1</v>
      </c>
      <c r="CN28">
        <v>27.5</v>
      </c>
      <c r="CO28">
        <v>0</v>
      </c>
      <c r="CP28">
        <v>72.5</v>
      </c>
      <c r="CQ28">
        <v>0</v>
      </c>
      <c r="CR28">
        <v>5.9</v>
      </c>
      <c r="CS28">
        <v>0</v>
      </c>
      <c r="CT28">
        <v>94.1</v>
      </c>
      <c r="CU28">
        <v>0</v>
      </c>
      <c r="CV28">
        <v>100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10.8</v>
      </c>
      <c r="DC28">
        <v>11.3</v>
      </c>
      <c r="DD28">
        <v>77.900000000000006</v>
      </c>
      <c r="DE28">
        <v>61.8</v>
      </c>
      <c r="DF28">
        <v>27.9</v>
      </c>
      <c r="DG28">
        <v>6.4</v>
      </c>
      <c r="DH28">
        <v>3.9</v>
      </c>
      <c r="DI28">
        <v>66.2</v>
      </c>
      <c r="DJ28">
        <v>33.799999999999997</v>
      </c>
      <c r="DK28">
        <v>71.599999999999994</v>
      </c>
      <c r="DL28">
        <v>28.4</v>
      </c>
      <c r="DM28" t="s">
        <v>109</v>
      </c>
      <c r="DN28" t="s">
        <v>109</v>
      </c>
      <c r="DO28" t="s">
        <v>109</v>
      </c>
      <c r="DP28" t="s">
        <v>109</v>
      </c>
      <c r="DQ28" t="s">
        <v>109</v>
      </c>
      <c r="DR28" t="s">
        <v>109</v>
      </c>
      <c r="DS28" t="s">
        <v>109</v>
      </c>
      <c r="DT28" t="s">
        <v>109</v>
      </c>
      <c r="DU28" t="s">
        <v>109</v>
      </c>
      <c r="DV28" t="s">
        <v>109</v>
      </c>
      <c r="DW28" t="s">
        <v>109</v>
      </c>
      <c r="DX28" t="s">
        <v>109</v>
      </c>
      <c r="DY28" t="s">
        <v>109</v>
      </c>
      <c r="DZ28" t="s">
        <v>109</v>
      </c>
      <c r="EA28" t="s">
        <v>109</v>
      </c>
      <c r="EB28" t="s">
        <v>109</v>
      </c>
      <c r="EC28" t="s">
        <v>109</v>
      </c>
      <c r="ED28" t="s">
        <v>109</v>
      </c>
      <c r="EE28" t="s">
        <v>109</v>
      </c>
      <c r="EF28" t="s">
        <v>109</v>
      </c>
      <c r="EG28" t="s">
        <v>109</v>
      </c>
      <c r="EH28" t="s">
        <v>109</v>
      </c>
      <c r="EI28" t="s">
        <v>109</v>
      </c>
      <c r="EJ28" t="s">
        <v>109</v>
      </c>
      <c r="EK28" t="s">
        <v>109</v>
      </c>
      <c r="EL28" t="s">
        <v>109</v>
      </c>
      <c r="EM28" t="s">
        <v>109</v>
      </c>
      <c r="EN28" t="s">
        <v>109</v>
      </c>
      <c r="EO28" t="s">
        <v>109</v>
      </c>
      <c r="EP28" t="s">
        <v>109</v>
      </c>
      <c r="EQ28" t="s">
        <v>109</v>
      </c>
      <c r="ER28" t="s">
        <v>109</v>
      </c>
      <c r="ES28" s="1">
        <v>2347.2997682569894</v>
      </c>
      <c r="EU28" t="s">
        <v>109</v>
      </c>
      <c r="EV28">
        <v>7.1</v>
      </c>
      <c r="EW28" t="s">
        <v>109</v>
      </c>
      <c r="EX28" t="s">
        <v>109</v>
      </c>
      <c r="EY28" t="s">
        <v>109</v>
      </c>
      <c r="EZ28" t="s">
        <v>109</v>
      </c>
    </row>
    <row r="29" spans="1:156" x14ac:dyDescent="0.25">
      <c r="A29" t="s">
        <v>149</v>
      </c>
      <c r="B29" t="s">
        <v>151</v>
      </c>
      <c r="C29" s="6">
        <v>149130</v>
      </c>
      <c r="D29" s="5" t="s">
        <v>229</v>
      </c>
      <c r="E29">
        <v>4.2</v>
      </c>
      <c r="F29">
        <v>29.8</v>
      </c>
      <c r="G29">
        <v>66</v>
      </c>
      <c r="H29">
        <v>1</v>
      </c>
      <c r="I29">
        <f t="shared" si="0"/>
        <v>82.700000000000017</v>
      </c>
      <c r="J29">
        <v>12.6</v>
      </c>
      <c r="K29">
        <v>3.1</v>
      </c>
      <c r="L29">
        <v>1.6</v>
      </c>
      <c r="M29">
        <v>0</v>
      </c>
      <c r="N29">
        <v>1</v>
      </c>
      <c r="O29">
        <v>96.3</v>
      </c>
      <c r="P29">
        <v>1.6</v>
      </c>
      <c r="Q29">
        <v>2.1</v>
      </c>
      <c r="R29">
        <v>0</v>
      </c>
      <c r="S29">
        <v>0</v>
      </c>
      <c r="T29">
        <v>1</v>
      </c>
      <c r="U29">
        <v>91.1</v>
      </c>
      <c r="V29">
        <v>7.9</v>
      </c>
      <c r="W29">
        <v>1</v>
      </c>
      <c r="X29">
        <v>0</v>
      </c>
      <c r="Y29">
        <v>1</v>
      </c>
      <c r="Z29">
        <v>84.3</v>
      </c>
      <c r="AA29">
        <v>15.2</v>
      </c>
      <c r="AB29">
        <v>0.5</v>
      </c>
      <c r="AC29">
        <v>1</v>
      </c>
      <c r="AD29">
        <v>80.599999999999994</v>
      </c>
      <c r="AE29">
        <v>19.399999999999999</v>
      </c>
      <c r="AF29">
        <v>0</v>
      </c>
      <c r="AG29">
        <v>2.1</v>
      </c>
      <c r="AH29">
        <v>8.4</v>
      </c>
      <c r="AI29">
        <v>0</v>
      </c>
      <c r="AJ29">
        <v>89.5</v>
      </c>
      <c r="AK29">
        <v>34.6</v>
      </c>
      <c r="AL29">
        <v>27.7</v>
      </c>
      <c r="AM29">
        <v>37.700000000000003</v>
      </c>
      <c r="AN29">
        <v>86.9</v>
      </c>
      <c r="AO29">
        <v>13.1</v>
      </c>
      <c r="AP29">
        <v>31.4</v>
      </c>
      <c r="AQ29">
        <v>5.2</v>
      </c>
      <c r="AR29">
        <v>60.2</v>
      </c>
      <c r="AS29">
        <v>3.1</v>
      </c>
      <c r="AT29">
        <v>99.5</v>
      </c>
      <c r="AU29">
        <v>0.5</v>
      </c>
      <c r="AV29">
        <v>99.5</v>
      </c>
      <c r="AW29">
        <v>0.5</v>
      </c>
      <c r="AX29">
        <v>-0.8</v>
      </c>
      <c r="AY29">
        <v>-10.199999999999999</v>
      </c>
      <c r="AZ29">
        <v>7.7</v>
      </c>
      <c r="BA29">
        <v>2.4</v>
      </c>
      <c r="BD29">
        <v>-2.8</v>
      </c>
      <c r="BE29">
        <v>11</v>
      </c>
      <c r="BF29">
        <v>35.200000000000003</v>
      </c>
      <c r="BG29">
        <v>1.5</v>
      </c>
      <c r="BH29" s="2">
        <v>60.255704429178316</v>
      </c>
      <c r="BI29" s="2">
        <v>59.582551109214613</v>
      </c>
      <c r="BJ29" s="2">
        <v>39.744295570821684</v>
      </c>
      <c r="BK29" s="2">
        <v>40.417448890785387</v>
      </c>
      <c r="BL29">
        <v>-1.5</v>
      </c>
      <c r="BM29">
        <v>-0.8</v>
      </c>
      <c r="BN29">
        <v>-6.1</v>
      </c>
      <c r="BO29">
        <v>-9.1</v>
      </c>
      <c r="BP29">
        <v>16.600000000000001</v>
      </c>
      <c r="BQ29">
        <v>-0.9</v>
      </c>
      <c r="BR29">
        <v>-3.8</v>
      </c>
      <c r="BS29">
        <v>0.59357541899442934</v>
      </c>
      <c r="BT29">
        <v>-0.19153011278995821</v>
      </c>
      <c r="BU29">
        <v>5.4759414225941443</v>
      </c>
      <c r="BV29">
        <v>-2.3223443223443279</v>
      </c>
      <c r="BW29">
        <v>-3.0616325313906341</v>
      </c>
      <c r="BX29">
        <v>2.4984624846248464</v>
      </c>
      <c r="BY29">
        <v>-10.011248593925766</v>
      </c>
      <c r="BZ29">
        <v>18.740157480314963</v>
      </c>
      <c r="CA29">
        <v>1.6</v>
      </c>
      <c r="CB29">
        <v>46.1</v>
      </c>
      <c r="CC29">
        <v>24.6</v>
      </c>
      <c r="CD29">
        <v>18.8</v>
      </c>
      <c r="CE29">
        <v>10.5</v>
      </c>
      <c r="CF29">
        <v>2.1</v>
      </c>
      <c r="CG29">
        <v>24.6</v>
      </c>
      <c r="CH29">
        <v>0</v>
      </c>
      <c r="CI29">
        <v>3.1</v>
      </c>
      <c r="CJ29">
        <v>70.2</v>
      </c>
      <c r="CK29">
        <v>2.5</v>
      </c>
      <c r="CL29">
        <v>2</v>
      </c>
      <c r="CM29">
        <v>5.9</v>
      </c>
      <c r="CN29">
        <v>16.2</v>
      </c>
      <c r="CO29">
        <v>0</v>
      </c>
      <c r="CP29">
        <v>83.2</v>
      </c>
      <c r="CQ29">
        <v>0.5</v>
      </c>
      <c r="CR29">
        <v>4.2</v>
      </c>
      <c r="CS29">
        <v>0</v>
      </c>
      <c r="CT29">
        <v>93.2</v>
      </c>
      <c r="CU29">
        <v>2.6</v>
      </c>
      <c r="CV29">
        <v>98.4</v>
      </c>
      <c r="CW29">
        <v>0.5</v>
      </c>
      <c r="CX29">
        <v>0</v>
      </c>
      <c r="CY29">
        <v>0</v>
      </c>
      <c r="CZ29">
        <v>1</v>
      </c>
      <c r="DA29">
        <v>0</v>
      </c>
      <c r="DB29">
        <v>0.5</v>
      </c>
      <c r="DC29">
        <v>3.7</v>
      </c>
      <c r="DD29">
        <v>95.8</v>
      </c>
      <c r="DE29">
        <v>16.8</v>
      </c>
      <c r="DF29">
        <v>39.799999999999997</v>
      </c>
      <c r="DG29">
        <v>24.6</v>
      </c>
      <c r="DH29">
        <v>18.8</v>
      </c>
      <c r="DI29">
        <v>53.9</v>
      </c>
      <c r="DJ29">
        <v>46.1</v>
      </c>
      <c r="DK29">
        <v>71.7</v>
      </c>
      <c r="DL29">
        <v>28.299999999999997</v>
      </c>
      <c r="DM29" t="s">
        <v>109</v>
      </c>
      <c r="DN29" t="s">
        <v>109</v>
      </c>
      <c r="DO29" t="s">
        <v>109</v>
      </c>
      <c r="DP29" t="s">
        <v>109</v>
      </c>
      <c r="DQ29" t="s">
        <v>109</v>
      </c>
      <c r="DR29" t="s">
        <v>109</v>
      </c>
      <c r="DS29" t="s">
        <v>109</v>
      </c>
      <c r="DT29" t="s">
        <v>109</v>
      </c>
      <c r="DU29" t="s">
        <v>109</v>
      </c>
      <c r="DV29" t="s">
        <v>109</v>
      </c>
      <c r="DW29" t="s">
        <v>109</v>
      </c>
      <c r="DX29" t="s">
        <v>109</v>
      </c>
      <c r="DY29" t="s">
        <v>109</v>
      </c>
      <c r="DZ29" t="s">
        <v>109</v>
      </c>
      <c r="EA29" t="s">
        <v>109</v>
      </c>
      <c r="EB29" t="s">
        <v>109</v>
      </c>
      <c r="EC29" t="s">
        <v>109</v>
      </c>
      <c r="ED29" t="s">
        <v>109</v>
      </c>
      <c r="EE29" t="s">
        <v>109</v>
      </c>
      <c r="EF29" t="s">
        <v>109</v>
      </c>
      <c r="EG29" t="s">
        <v>109</v>
      </c>
      <c r="EH29" t="s">
        <v>109</v>
      </c>
      <c r="EI29" t="s">
        <v>109</v>
      </c>
      <c r="EJ29" t="s">
        <v>109</v>
      </c>
      <c r="EK29" t="s">
        <v>109</v>
      </c>
      <c r="EL29" t="s">
        <v>109</v>
      </c>
      <c r="EM29" t="s">
        <v>109</v>
      </c>
      <c r="EN29" t="s">
        <v>109</v>
      </c>
      <c r="EO29" t="s">
        <v>109</v>
      </c>
      <c r="EP29" t="s">
        <v>109</v>
      </c>
      <c r="EQ29" t="s">
        <v>109</v>
      </c>
      <c r="ER29" t="s">
        <v>109</v>
      </c>
      <c r="ES29" s="1">
        <v>2347.2997682569894</v>
      </c>
      <c r="EU29" t="s">
        <v>109</v>
      </c>
      <c r="EV29">
        <v>7.1</v>
      </c>
      <c r="EW29" t="s">
        <v>109</v>
      </c>
      <c r="EX29" t="s">
        <v>109</v>
      </c>
      <c r="EY29" t="s">
        <v>109</v>
      </c>
      <c r="EZ29" t="s">
        <v>109</v>
      </c>
    </row>
    <row r="30" spans="1:156" x14ac:dyDescent="0.25">
      <c r="A30" t="s">
        <v>149</v>
      </c>
      <c r="B30" t="s">
        <v>152</v>
      </c>
      <c r="C30" s="6">
        <v>72858</v>
      </c>
      <c r="D30" s="5" t="s">
        <v>230</v>
      </c>
      <c r="E30">
        <v>10.5</v>
      </c>
      <c r="F30">
        <v>26.3</v>
      </c>
      <c r="G30">
        <v>63.2</v>
      </c>
      <c r="H30">
        <v>3</v>
      </c>
      <c r="I30">
        <f t="shared" si="0"/>
        <v>77.900000000000006</v>
      </c>
      <c r="J30">
        <v>13.7</v>
      </c>
      <c r="K30">
        <v>3.2</v>
      </c>
      <c r="L30">
        <v>2.6</v>
      </c>
      <c r="M30">
        <v>2.6</v>
      </c>
      <c r="N30">
        <v>2</v>
      </c>
      <c r="O30">
        <v>90</v>
      </c>
      <c r="P30">
        <v>6.3</v>
      </c>
      <c r="Q30">
        <v>2.6</v>
      </c>
      <c r="R30">
        <v>1.1000000000000001</v>
      </c>
      <c r="S30">
        <v>0</v>
      </c>
      <c r="T30">
        <v>1</v>
      </c>
      <c r="U30">
        <v>92.6</v>
      </c>
      <c r="V30">
        <v>7.4</v>
      </c>
      <c r="W30">
        <v>0</v>
      </c>
      <c r="X30">
        <v>0</v>
      </c>
      <c r="Y30">
        <v>1</v>
      </c>
      <c r="Z30">
        <v>80</v>
      </c>
      <c r="AA30">
        <v>18.899999999999999</v>
      </c>
      <c r="AB30">
        <v>1.1000000000000001</v>
      </c>
      <c r="AC30">
        <v>2</v>
      </c>
      <c r="AD30">
        <v>70.5</v>
      </c>
      <c r="AE30">
        <v>29.5</v>
      </c>
      <c r="AF30">
        <v>0</v>
      </c>
      <c r="AG30">
        <v>2.6</v>
      </c>
      <c r="AH30">
        <v>12.1</v>
      </c>
      <c r="AI30">
        <v>0</v>
      </c>
      <c r="AJ30">
        <v>85.3</v>
      </c>
      <c r="AK30">
        <v>26.3</v>
      </c>
      <c r="AL30">
        <v>37.4</v>
      </c>
      <c r="AM30">
        <v>36.299999999999997</v>
      </c>
      <c r="AN30">
        <v>79.5</v>
      </c>
      <c r="AO30">
        <v>20.5</v>
      </c>
      <c r="AP30">
        <v>44.7</v>
      </c>
      <c r="AQ30">
        <v>0.5</v>
      </c>
      <c r="AR30">
        <v>48.9</v>
      </c>
      <c r="AS30">
        <v>5.8</v>
      </c>
      <c r="AT30">
        <v>98.4</v>
      </c>
      <c r="AU30">
        <v>1.6</v>
      </c>
      <c r="AV30">
        <v>99.5</v>
      </c>
      <c r="AW30">
        <v>0.5</v>
      </c>
      <c r="AX30">
        <v>-0.8</v>
      </c>
      <c r="AY30">
        <v>-10.199999999999999</v>
      </c>
      <c r="AZ30">
        <v>7.7</v>
      </c>
      <c r="BA30">
        <v>2.4</v>
      </c>
      <c r="BD30">
        <v>-2.8</v>
      </c>
      <c r="BE30">
        <v>11</v>
      </c>
      <c r="BF30">
        <v>35.200000000000003</v>
      </c>
      <c r="BG30">
        <v>1.5</v>
      </c>
      <c r="BH30" s="2">
        <v>67.600271113162663</v>
      </c>
      <c r="BI30" s="2">
        <v>61.14567647573535</v>
      </c>
      <c r="BJ30" s="2">
        <v>32.399728886837345</v>
      </c>
      <c r="BK30" s="2">
        <v>38.85432352426465</v>
      </c>
      <c r="BL30">
        <v>2.4</v>
      </c>
      <c r="BM30">
        <v>6.7</v>
      </c>
      <c r="BN30">
        <v>-3.3</v>
      </c>
      <c r="BO30">
        <v>-7.9</v>
      </c>
      <c r="BP30">
        <v>20.9</v>
      </c>
      <c r="BQ30">
        <v>-1.5</v>
      </c>
      <c r="BR30">
        <v>5.2</v>
      </c>
      <c r="BS30">
        <v>-3.7816942600645929</v>
      </c>
      <c r="BT30">
        <v>-7.6408553852162981</v>
      </c>
      <c r="BU30">
        <v>1.8357019810508257</v>
      </c>
      <c r="BV30">
        <v>2.8126606447822593</v>
      </c>
      <c r="BW30">
        <v>-1.3806706114398477</v>
      </c>
      <c r="BX30">
        <v>8.8308457711442703</v>
      </c>
      <c r="BY30">
        <v>-13.214285714285712</v>
      </c>
      <c r="BZ30">
        <v>13.095238095238106</v>
      </c>
      <c r="CA30">
        <v>1.4</v>
      </c>
      <c r="CB30">
        <v>61.1</v>
      </c>
      <c r="CC30">
        <v>22.6</v>
      </c>
      <c r="CD30">
        <v>11.6</v>
      </c>
      <c r="CE30">
        <v>4.7</v>
      </c>
      <c r="CF30">
        <v>2.1</v>
      </c>
      <c r="CG30">
        <v>38.9</v>
      </c>
      <c r="CH30">
        <v>0</v>
      </c>
      <c r="CI30">
        <v>3.2</v>
      </c>
      <c r="CJ30">
        <v>55.8</v>
      </c>
      <c r="CK30">
        <v>2.2999999999999998</v>
      </c>
      <c r="CL30">
        <v>2</v>
      </c>
      <c r="CM30">
        <v>5.7</v>
      </c>
      <c r="CN30">
        <v>18.899999999999999</v>
      </c>
      <c r="CO30">
        <v>0</v>
      </c>
      <c r="CP30">
        <v>81.099999999999994</v>
      </c>
      <c r="CQ30">
        <v>0</v>
      </c>
      <c r="CR30">
        <v>2.1</v>
      </c>
      <c r="CS30">
        <v>4.2</v>
      </c>
      <c r="CT30">
        <v>90</v>
      </c>
      <c r="CU30">
        <v>3.7</v>
      </c>
      <c r="CV30">
        <v>98.4</v>
      </c>
      <c r="CW30">
        <v>0</v>
      </c>
      <c r="CX30">
        <v>0</v>
      </c>
      <c r="CY30">
        <v>0</v>
      </c>
      <c r="CZ30">
        <v>1.6</v>
      </c>
      <c r="DA30">
        <v>0</v>
      </c>
      <c r="DB30">
        <v>0</v>
      </c>
      <c r="DC30">
        <v>4.2</v>
      </c>
      <c r="DD30">
        <v>95.8</v>
      </c>
      <c r="DE30">
        <v>21.1</v>
      </c>
      <c r="DF30">
        <v>28.9</v>
      </c>
      <c r="DG30">
        <v>26.8</v>
      </c>
      <c r="DH30">
        <v>23.2</v>
      </c>
      <c r="DI30">
        <v>38.9</v>
      </c>
      <c r="DJ30">
        <v>61.1</v>
      </c>
      <c r="DK30">
        <v>62.6</v>
      </c>
      <c r="DL30">
        <v>37.4</v>
      </c>
      <c r="DM30" t="s">
        <v>109</v>
      </c>
      <c r="DN30" t="s">
        <v>109</v>
      </c>
      <c r="DO30" t="s">
        <v>109</v>
      </c>
      <c r="DP30" t="s">
        <v>109</v>
      </c>
      <c r="DQ30" t="s">
        <v>109</v>
      </c>
      <c r="DR30" t="s">
        <v>109</v>
      </c>
      <c r="DS30" t="s">
        <v>109</v>
      </c>
      <c r="DT30" t="s">
        <v>109</v>
      </c>
      <c r="DU30" t="s">
        <v>109</v>
      </c>
      <c r="DV30" t="s">
        <v>109</v>
      </c>
      <c r="DW30" t="s">
        <v>109</v>
      </c>
      <c r="DX30" t="s">
        <v>109</v>
      </c>
      <c r="DY30" t="s">
        <v>109</v>
      </c>
      <c r="DZ30" t="s">
        <v>109</v>
      </c>
      <c r="EA30" t="s">
        <v>109</v>
      </c>
      <c r="EB30" t="s">
        <v>109</v>
      </c>
      <c r="EC30" t="s">
        <v>109</v>
      </c>
      <c r="ED30" t="s">
        <v>109</v>
      </c>
      <c r="EE30" t="s">
        <v>109</v>
      </c>
      <c r="EF30" t="s">
        <v>109</v>
      </c>
      <c r="EG30" t="s">
        <v>109</v>
      </c>
      <c r="EH30" t="s">
        <v>109</v>
      </c>
      <c r="EI30" t="s">
        <v>109</v>
      </c>
      <c r="EJ30" t="s">
        <v>109</v>
      </c>
      <c r="EK30" t="s">
        <v>109</v>
      </c>
      <c r="EL30" t="s">
        <v>109</v>
      </c>
      <c r="EM30" t="s">
        <v>109</v>
      </c>
      <c r="EN30" t="s">
        <v>109</v>
      </c>
      <c r="EO30" t="s">
        <v>109</v>
      </c>
      <c r="EP30" t="s">
        <v>109</v>
      </c>
      <c r="EQ30" t="s">
        <v>109</v>
      </c>
      <c r="ER30" t="s">
        <v>109</v>
      </c>
      <c r="ES30" s="1">
        <v>2347.2997682569894</v>
      </c>
      <c r="EU30" t="s">
        <v>109</v>
      </c>
      <c r="EV30">
        <v>7.1</v>
      </c>
      <c r="EW30" t="s">
        <v>109</v>
      </c>
      <c r="EX30" t="s">
        <v>109</v>
      </c>
      <c r="EY30" t="s">
        <v>109</v>
      </c>
      <c r="EZ30" t="s">
        <v>109</v>
      </c>
    </row>
    <row r="31" spans="1:156" x14ac:dyDescent="0.25">
      <c r="A31" t="s">
        <v>149</v>
      </c>
      <c r="B31" t="s">
        <v>153</v>
      </c>
      <c r="C31" s="6">
        <v>207385</v>
      </c>
      <c r="D31" s="4" t="s">
        <v>231</v>
      </c>
      <c r="E31">
        <v>8.5</v>
      </c>
      <c r="F31">
        <v>27.8</v>
      </c>
      <c r="G31">
        <v>63.7</v>
      </c>
      <c r="H31">
        <v>2</v>
      </c>
      <c r="I31">
        <f t="shared" si="0"/>
        <v>87.699999999999989</v>
      </c>
      <c r="J31">
        <v>8</v>
      </c>
      <c r="K31">
        <v>2.4</v>
      </c>
      <c r="L31">
        <v>0.5</v>
      </c>
      <c r="M31">
        <v>1.4</v>
      </c>
      <c r="N31">
        <v>1</v>
      </c>
      <c r="O31">
        <v>72.599999999999994</v>
      </c>
      <c r="P31">
        <v>22.6</v>
      </c>
      <c r="Q31">
        <v>4.7</v>
      </c>
      <c r="R31">
        <v>0</v>
      </c>
      <c r="S31">
        <v>0</v>
      </c>
      <c r="T31">
        <v>2</v>
      </c>
      <c r="U31">
        <v>73.599999999999994</v>
      </c>
      <c r="V31">
        <v>20.8</v>
      </c>
      <c r="W31">
        <v>2.4</v>
      </c>
      <c r="X31">
        <v>3.3</v>
      </c>
      <c r="Y31">
        <v>2</v>
      </c>
      <c r="Z31">
        <v>26.9</v>
      </c>
      <c r="AA31">
        <v>71.7</v>
      </c>
      <c r="AB31">
        <v>1.4</v>
      </c>
      <c r="AC31">
        <v>2</v>
      </c>
      <c r="AD31">
        <v>30.7</v>
      </c>
      <c r="AE31">
        <v>69.3</v>
      </c>
      <c r="AF31">
        <v>0</v>
      </c>
      <c r="AG31">
        <v>2.8</v>
      </c>
      <c r="AH31">
        <v>9.9</v>
      </c>
      <c r="AI31">
        <v>0</v>
      </c>
      <c r="AJ31">
        <v>87.3</v>
      </c>
      <c r="AK31">
        <v>30.7</v>
      </c>
      <c r="AL31">
        <v>25.9</v>
      </c>
      <c r="AM31">
        <v>43.4</v>
      </c>
      <c r="AN31">
        <v>63.2</v>
      </c>
      <c r="AO31">
        <v>36.799999999999997</v>
      </c>
      <c r="AP31">
        <v>32.5</v>
      </c>
      <c r="AQ31">
        <v>2.8</v>
      </c>
      <c r="AR31">
        <v>59.4</v>
      </c>
      <c r="AS31">
        <v>5.2</v>
      </c>
      <c r="AT31">
        <v>88.7</v>
      </c>
      <c r="AU31">
        <v>11.3</v>
      </c>
      <c r="AV31">
        <v>90.1</v>
      </c>
      <c r="AW31">
        <v>9.9</v>
      </c>
      <c r="AX31">
        <v>-0.8</v>
      </c>
      <c r="AY31">
        <v>-10.199999999999999</v>
      </c>
      <c r="AZ31">
        <v>7.7</v>
      </c>
      <c r="BA31">
        <v>2.4</v>
      </c>
      <c r="BD31">
        <v>-2.8</v>
      </c>
      <c r="BE31">
        <v>11</v>
      </c>
      <c r="BF31">
        <v>35.200000000000003</v>
      </c>
      <c r="BG31">
        <v>1.5</v>
      </c>
      <c r="BH31" s="2">
        <v>78.096062490281795</v>
      </c>
      <c r="BI31" s="2">
        <v>57.695815383655898</v>
      </c>
      <c r="BJ31" s="2">
        <v>21.903937509718205</v>
      </c>
      <c r="BK31" s="2">
        <v>42.304184616344102</v>
      </c>
      <c r="BL31">
        <v>-3.2</v>
      </c>
      <c r="BM31">
        <v>-1.1000000000000001</v>
      </c>
      <c r="BN31">
        <v>-12.3</v>
      </c>
      <c r="BO31">
        <v>-13.7</v>
      </c>
      <c r="BP31">
        <v>14.8</v>
      </c>
      <c r="BQ31">
        <v>1.1000000000000001</v>
      </c>
      <c r="BR31">
        <v>-6.2</v>
      </c>
      <c r="BS31">
        <v>4.3824573236338011</v>
      </c>
      <c r="BT31">
        <v>2.2655758338577749</v>
      </c>
      <c r="BU31">
        <v>15.302743614001889</v>
      </c>
      <c r="BV31">
        <v>-3.0685720615930028</v>
      </c>
      <c r="BW31">
        <v>-5.1233396584440278</v>
      </c>
      <c r="BX31">
        <v>6.9682151589242087</v>
      </c>
      <c r="BY31">
        <v>-14.28571428571429</v>
      </c>
      <c r="BZ31">
        <v>16.459627329192546</v>
      </c>
      <c r="CA31">
        <v>1.6</v>
      </c>
      <c r="CB31">
        <v>44.8</v>
      </c>
      <c r="CC31">
        <v>28.3</v>
      </c>
      <c r="CD31">
        <v>19.3</v>
      </c>
      <c r="CE31">
        <v>7.5</v>
      </c>
      <c r="CF31">
        <v>0</v>
      </c>
      <c r="CG31">
        <v>23.6</v>
      </c>
      <c r="CH31">
        <v>1.9</v>
      </c>
      <c r="CI31">
        <v>0</v>
      </c>
      <c r="CJ31">
        <v>74.5</v>
      </c>
      <c r="CK31">
        <v>2.2999999999999998</v>
      </c>
      <c r="CL31">
        <v>1.7</v>
      </c>
      <c r="CM31">
        <v>6.1</v>
      </c>
      <c r="CN31">
        <v>29.2</v>
      </c>
      <c r="CO31">
        <v>0</v>
      </c>
      <c r="CP31">
        <v>70.8</v>
      </c>
      <c r="CQ31">
        <v>0</v>
      </c>
      <c r="CR31">
        <v>8</v>
      </c>
      <c r="CS31">
        <v>0</v>
      </c>
      <c r="CT31">
        <v>92</v>
      </c>
      <c r="CU31">
        <v>0</v>
      </c>
      <c r="CV31">
        <v>99.1</v>
      </c>
      <c r="CW31">
        <v>0.9</v>
      </c>
      <c r="CX31">
        <v>0</v>
      </c>
      <c r="CY31">
        <v>0</v>
      </c>
      <c r="CZ31">
        <v>0</v>
      </c>
      <c r="DA31">
        <v>0</v>
      </c>
      <c r="DB31">
        <v>5.7</v>
      </c>
      <c r="DC31">
        <v>3.8</v>
      </c>
      <c r="DD31">
        <v>90.6</v>
      </c>
      <c r="DE31">
        <v>48.6</v>
      </c>
      <c r="DF31">
        <v>29.7</v>
      </c>
      <c r="DG31">
        <v>15.1</v>
      </c>
      <c r="DH31">
        <v>6.6</v>
      </c>
      <c r="DI31">
        <v>55.2</v>
      </c>
      <c r="DJ31">
        <v>44.8</v>
      </c>
      <c r="DK31">
        <v>78.3</v>
      </c>
      <c r="DL31">
        <v>21.7</v>
      </c>
      <c r="DM31" t="s">
        <v>109</v>
      </c>
      <c r="DN31" t="s">
        <v>109</v>
      </c>
      <c r="DO31" t="s">
        <v>109</v>
      </c>
      <c r="DP31" t="s">
        <v>109</v>
      </c>
      <c r="DQ31" t="s">
        <v>109</v>
      </c>
      <c r="DR31" t="s">
        <v>109</v>
      </c>
      <c r="DS31" t="s">
        <v>109</v>
      </c>
      <c r="DT31" t="s">
        <v>109</v>
      </c>
      <c r="DU31" t="s">
        <v>109</v>
      </c>
      <c r="DV31" t="s">
        <v>109</v>
      </c>
      <c r="DW31" t="s">
        <v>109</v>
      </c>
      <c r="DX31" t="s">
        <v>109</v>
      </c>
      <c r="DY31" t="s">
        <v>109</v>
      </c>
      <c r="DZ31" t="s">
        <v>109</v>
      </c>
      <c r="EA31" t="s">
        <v>109</v>
      </c>
      <c r="EB31" t="s">
        <v>109</v>
      </c>
      <c r="EC31" t="s">
        <v>109</v>
      </c>
      <c r="ED31" t="s">
        <v>109</v>
      </c>
      <c r="EE31" t="s">
        <v>109</v>
      </c>
      <c r="EF31" t="s">
        <v>109</v>
      </c>
      <c r="EG31" t="s">
        <v>109</v>
      </c>
      <c r="EH31" t="s">
        <v>109</v>
      </c>
      <c r="EI31" t="s">
        <v>109</v>
      </c>
      <c r="EJ31" t="s">
        <v>109</v>
      </c>
      <c r="EK31" t="s">
        <v>109</v>
      </c>
      <c r="EL31" t="s">
        <v>109</v>
      </c>
      <c r="EM31" t="s">
        <v>109</v>
      </c>
      <c r="EN31" t="s">
        <v>109</v>
      </c>
      <c r="EO31" t="s">
        <v>109</v>
      </c>
      <c r="EP31" t="s">
        <v>109</v>
      </c>
      <c r="EQ31" t="s">
        <v>109</v>
      </c>
      <c r="ER31" t="s">
        <v>109</v>
      </c>
      <c r="ES31" s="1">
        <v>2347.2997682569894</v>
      </c>
      <c r="EU31" t="s">
        <v>109</v>
      </c>
      <c r="EV31">
        <v>7.1</v>
      </c>
      <c r="EW31" t="s">
        <v>109</v>
      </c>
      <c r="EX31" t="s">
        <v>109</v>
      </c>
      <c r="EY31" t="s">
        <v>109</v>
      </c>
      <c r="EZ31" t="s">
        <v>109</v>
      </c>
    </row>
    <row r="32" spans="1:156" x14ac:dyDescent="0.25">
      <c r="A32" t="s">
        <v>149</v>
      </c>
      <c r="B32" t="s">
        <v>154</v>
      </c>
      <c r="C32" s="6">
        <v>159048</v>
      </c>
      <c r="D32" s="4" t="s">
        <v>232</v>
      </c>
      <c r="E32">
        <v>0.5</v>
      </c>
      <c r="F32">
        <v>66.5</v>
      </c>
      <c r="G32">
        <v>33</v>
      </c>
      <c r="H32">
        <v>1</v>
      </c>
      <c r="I32">
        <f t="shared" si="0"/>
        <v>61</v>
      </c>
      <c r="J32">
        <v>24.5</v>
      </c>
      <c r="K32">
        <v>7.5</v>
      </c>
      <c r="L32">
        <v>4</v>
      </c>
      <c r="M32">
        <v>3</v>
      </c>
      <c r="N32">
        <v>2</v>
      </c>
      <c r="O32">
        <v>12</v>
      </c>
      <c r="P32">
        <v>7.5</v>
      </c>
      <c r="Q32">
        <v>68.5</v>
      </c>
      <c r="R32">
        <v>6.5</v>
      </c>
      <c r="S32">
        <v>5.5</v>
      </c>
      <c r="T32">
        <v>3</v>
      </c>
      <c r="U32">
        <v>32.5</v>
      </c>
      <c r="V32">
        <v>30.5</v>
      </c>
      <c r="W32">
        <v>23.5</v>
      </c>
      <c r="X32">
        <v>13.5</v>
      </c>
      <c r="Y32">
        <v>3</v>
      </c>
      <c r="Z32">
        <v>3</v>
      </c>
      <c r="AA32">
        <v>71</v>
      </c>
      <c r="AB32">
        <v>26</v>
      </c>
      <c r="AC32">
        <v>3</v>
      </c>
      <c r="AD32">
        <v>13</v>
      </c>
      <c r="AE32">
        <v>87</v>
      </c>
      <c r="AF32">
        <v>0</v>
      </c>
      <c r="AG32">
        <v>2</v>
      </c>
      <c r="AH32">
        <v>5</v>
      </c>
      <c r="AI32">
        <v>0</v>
      </c>
      <c r="AJ32">
        <v>93</v>
      </c>
      <c r="AK32">
        <v>25</v>
      </c>
      <c r="AL32">
        <v>51.5</v>
      </c>
      <c r="AM32">
        <v>23.5</v>
      </c>
      <c r="AN32">
        <v>51.5</v>
      </c>
      <c r="AO32">
        <v>48.5</v>
      </c>
      <c r="AP32">
        <v>47</v>
      </c>
      <c r="AQ32">
        <v>2</v>
      </c>
      <c r="AR32">
        <v>49</v>
      </c>
      <c r="AS32">
        <v>2</v>
      </c>
      <c r="AT32">
        <v>71</v>
      </c>
      <c r="AU32">
        <v>29</v>
      </c>
      <c r="AV32">
        <v>77</v>
      </c>
      <c r="AW32">
        <v>23</v>
      </c>
      <c r="AX32">
        <v>-0.8</v>
      </c>
      <c r="AY32">
        <v>-10.199999999999999</v>
      </c>
      <c r="AZ32">
        <v>7.7</v>
      </c>
      <c r="BA32">
        <v>2.4</v>
      </c>
      <c r="BD32">
        <v>-2.8</v>
      </c>
      <c r="BE32">
        <v>11</v>
      </c>
      <c r="BF32">
        <v>35.200000000000003</v>
      </c>
      <c r="BG32">
        <v>1.5</v>
      </c>
      <c r="BH32" s="2">
        <v>61.45010365302516</v>
      </c>
      <c r="BI32" s="2">
        <v>56.541236769171654</v>
      </c>
      <c r="BJ32" s="2">
        <v>38.54989634697484</v>
      </c>
      <c r="BK32" s="2">
        <v>43.458763230828346</v>
      </c>
      <c r="BL32">
        <v>-18.3</v>
      </c>
      <c r="BM32">
        <v>-10.9</v>
      </c>
      <c r="BN32">
        <v>-22.6</v>
      </c>
      <c r="BO32">
        <v>-19.100000000000001</v>
      </c>
      <c r="BP32">
        <v>4.7</v>
      </c>
      <c r="BQ32">
        <v>0.3</v>
      </c>
      <c r="BR32">
        <v>-4.8</v>
      </c>
      <c r="BS32">
        <v>22.774708410067543</v>
      </c>
      <c r="BT32">
        <v>12.663361874718348</v>
      </c>
      <c r="BU32">
        <v>29.533678756476682</v>
      </c>
      <c r="BV32">
        <v>16.521015397419895</v>
      </c>
      <c r="BW32">
        <v>6.8376068376068444</v>
      </c>
      <c r="BX32">
        <v>22.893258426966288</v>
      </c>
      <c r="BY32">
        <v>-9.7744360902255654</v>
      </c>
      <c r="BZ32">
        <v>18.012422360248461</v>
      </c>
      <c r="CA32">
        <v>1.4</v>
      </c>
      <c r="CB32">
        <v>53</v>
      </c>
      <c r="CC32">
        <v>25.5</v>
      </c>
      <c r="CD32">
        <v>16</v>
      </c>
      <c r="CE32">
        <v>5.5</v>
      </c>
      <c r="CF32">
        <v>0</v>
      </c>
      <c r="CG32">
        <v>49</v>
      </c>
      <c r="CH32">
        <v>8.5</v>
      </c>
      <c r="CI32">
        <v>0.5</v>
      </c>
      <c r="CJ32">
        <v>42</v>
      </c>
      <c r="CK32">
        <v>1.3</v>
      </c>
      <c r="CL32">
        <v>1.1000000000000001</v>
      </c>
      <c r="CM32">
        <v>5</v>
      </c>
      <c r="CN32">
        <v>12</v>
      </c>
      <c r="CO32">
        <v>2</v>
      </c>
      <c r="CP32">
        <v>85.5</v>
      </c>
      <c r="CQ32">
        <v>0.5</v>
      </c>
      <c r="CR32">
        <v>10</v>
      </c>
      <c r="CS32">
        <v>2.5</v>
      </c>
      <c r="CT32">
        <v>87.5</v>
      </c>
      <c r="CU32">
        <v>0</v>
      </c>
      <c r="CV32">
        <v>99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7.5</v>
      </c>
      <c r="DC32">
        <v>24.5</v>
      </c>
      <c r="DD32">
        <v>68</v>
      </c>
      <c r="DE32">
        <v>41</v>
      </c>
      <c r="DF32">
        <v>27.5</v>
      </c>
      <c r="DG32">
        <v>16</v>
      </c>
      <c r="DH32">
        <v>15.5</v>
      </c>
      <c r="DI32">
        <v>47</v>
      </c>
      <c r="DJ32">
        <v>53</v>
      </c>
      <c r="DK32">
        <v>43</v>
      </c>
      <c r="DL32">
        <v>56.999999999999993</v>
      </c>
      <c r="DM32" t="s">
        <v>109</v>
      </c>
      <c r="DN32" t="s">
        <v>109</v>
      </c>
      <c r="DO32" t="s">
        <v>109</v>
      </c>
      <c r="DP32" t="s">
        <v>109</v>
      </c>
      <c r="DQ32" t="s">
        <v>109</v>
      </c>
      <c r="DR32" t="s">
        <v>109</v>
      </c>
      <c r="DS32" t="s">
        <v>109</v>
      </c>
      <c r="DT32" t="s">
        <v>109</v>
      </c>
      <c r="DU32" t="s">
        <v>109</v>
      </c>
      <c r="DV32" t="s">
        <v>109</v>
      </c>
      <c r="DW32" t="s">
        <v>109</v>
      </c>
      <c r="DX32" t="s">
        <v>109</v>
      </c>
      <c r="DY32" t="s">
        <v>109</v>
      </c>
      <c r="DZ32" t="s">
        <v>109</v>
      </c>
      <c r="EA32" t="s">
        <v>109</v>
      </c>
      <c r="EB32" t="s">
        <v>109</v>
      </c>
      <c r="EC32" t="s">
        <v>109</v>
      </c>
      <c r="ED32" t="s">
        <v>109</v>
      </c>
      <c r="EE32" t="s">
        <v>109</v>
      </c>
      <c r="EF32" t="s">
        <v>109</v>
      </c>
      <c r="EG32" t="s">
        <v>109</v>
      </c>
      <c r="EH32" t="s">
        <v>109</v>
      </c>
      <c r="EI32" t="s">
        <v>109</v>
      </c>
      <c r="EJ32" t="s">
        <v>109</v>
      </c>
      <c r="EK32" t="s">
        <v>109</v>
      </c>
      <c r="EL32" t="s">
        <v>109</v>
      </c>
      <c r="EM32" t="s">
        <v>109</v>
      </c>
      <c r="EN32" t="s">
        <v>109</v>
      </c>
      <c r="EO32" t="s">
        <v>109</v>
      </c>
      <c r="EP32" t="s">
        <v>109</v>
      </c>
      <c r="EQ32" t="s">
        <v>109</v>
      </c>
      <c r="ER32" t="s">
        <v>109</v>
      </c>
      <c r="ES32" s="1">
        <v>2347.2997682569894</v>
      </c>
      <c r="EU32" t="s">
        <v>109</v>
      </c>
      <c r="EV32">
        <v>7.1</v>
      </c>
      <c r="EW32" t="s">
        <v>109</v>
      </c>
      <c r="EX32" t="s">
        <v>109</v>
      </c>
      <c r="EY32" t="s">
        <v>109</v>
      </c>
      <c r="EZ32" t="s">
        <v>109</v>
      </c>
    </row>
    <row r="33" spans="1:156" x14ac:dyDescent="0.25">
      <c r="A33" t="s">
        <v>149</v>
      </c>
      <c r="B33" t="s">
        <v>155</v>
      </c>
      <c r="C33" s="6">
        <v>322228</v>
      </c>
      <c r="D33" s="5" t="s">
        <v>233</v>
      </c>
      <c r="E33">
        <v>0</v>
      </c>
      <c r="F33">
        <v>18.5</v>
      </c>
      <c r="G33">
        <v>81.5</v>
      </c>
      <c r="H33">
        <v>1</v>
      </c>
      <c r="I33">
        <f t="shared" si="0"/>
        <v>84.3</v>
      </c>
      <c r="J33">
        <v>10.199999999999999</v>
      </c>
      <c r="K33">
        <v>2</v>
      </c>
      <c r="L33">
        <v>2</v>
      </c>
      <c r="M33">
        <v>1.5</v>
      </c>
      <c r="N33">
        <v>1</v>
      </c>
      <c r="O33">
        <v>19</v>
      </c>
      <c r="P33">
        <v>11.2</v>
      </c>
      <c r="Q33">
        <v>51.7</v>
      </c>
      <c r="R33">
        <v>9.8000000000000007</v>
      </c>
      <c r="S33">
        <v>8.3000000000000007</v>
      </c>
      <c r="T33">
        <v>3</v>
      </c>
      <c r="U33">
        <v>42.4</v>
      </c>
      <c r="V33">
        <v>57.6</v>
      </c>
      <c r="W33">
        <v>0</v>
      </c>
      <c r="X33">
        <v>0</v>
      </c>
      <c r="Y33">
        <v>2</v>
      </c>
      <c r="Z33">
        <v>12.2</v>
      </c>
      <c r="AA33">
        <v>82.9</v>
      </c>
      <c r="AB33">
        <v>4.9000000000000004</v>
      </c>
      <c r="AC33">
        <v>2</v>
      </c>
      <c r="AD33">
        <v>0</v>
      </c>
      <c r="AE33">
        <v>100</v>
      </c>
      <c r="AF33">
        <v>0</v>
      </c>
      <c r="AG33">
        <v>1</v>
      </c>
      <c r="AH33">
        <v>8.8000000000000007</v>
      </c>
      <c r="AI33">
        <v>0.5</v>
      </c>
      <c r="AJ33">
        <v>89.8</v>
      </c>
      <c r="AK33">
        <v>30.7</v>
      </c>
      <c r="AL33">
        <v>44.4</v>
      </c>
      <c r="AM33">
        <v>24.9</v>
      </c>
      <c r="AN33">
        <v>62.4</v>
      </c>
      <c r="AO33">
        <v>37.6</v>
      </c>
      <c r="AP33">
        <v>46.3</v>
      </c>
      <c r="AQ33">
        <v>1</v>
      </c>
      <c r="AR33">
        <v>49.8</v>
      </c>
      <c r="AS33">
        <v>2.9</v>
      </c>
      <c r="AT33">
        <v>69.8</v>
      </c>
      <c r="AU33">
        <v>30.2</v>
      </c>
      <c r="AV33">
        <v>80</v>
      </c>
      <c r="AW33">
        <v>20</v>
      </c>
      <c r="AX33">
        <v>-0.8</v>
      </c>
      <c r="AY33">
        <v>-10.199999999999999</v>
      </c>
      <c r="AZ33">
        <v>7.7</v>
      </c>
      <c r="BA33">
        <v>2.4</v>
      </c>
      <c r="BD33">
        <v>-2.8</v>
      </c>
      <c r="BE33">
        <v>11</v>
      </c>
      <c r="BF33">
        <v>35.200000000000003</v>
      </c>
      <c r="BG33">
        <v>1.5</v>
      </c>
      <c r="BH33" s="2">
        <v>59.164743045945571</v>
      </c>
      <c r="BI33" s="2">
        <v>56.985879302744692</v>
      </c>
      <c r="BJ33" s="2">
        <v>40.835256954054429</v>
      </c>
      <c r="BK33" s="2">
        <v>43.014120697255308</v>
      </c>
      <c r="BL33">
        <v>-2.7</v>
      </c>
      <c r="BM33">
        <v>2</v>
      </c>
      <c r="BN33">
        <v>-7.1</v>
      </c>
      <c r="BO33">
        <v>-11.6</v>
      </c>
      <c r="BP33">
        <v>10.199999999999999</v>
      </c>
      <c r="BQ33">
        <v>2</v>
      </c>
      <c r="BR33">
        <v>-2.8</v>
      </c>
      <c r="BS33">
        <v>4.777870913663036</v>
      </c>
      <c r="BT33">
        <v>-9.9900099900097059E-2</v>
      </c>
      <c r="BU33">
        <v>9.7213078779898954</v>
      </c>
      <c r="BV33">
        <v>-0.13238573021182351</v>
      </c>
      <c r="BW33">
        <v>-4.7641196013288996</v>
      </c>
      <c r="BX33">
        <v>4.617383434060315</v>
      </c>
      <c r="BY33">
        <v>-14.28571428571429</v>
      </c>
      <c r="BZ33">
        <v>8.5714285714285765</v>
      </c>
      <c r="CA33">
        <v>1.4</v>
      </c>
      <c r="CB33">
        <v>53.7</v>
      </c>
      <c r="CC33">
        <v>23.9</v>
      </c>
      <c r="CD33">
        <v>16.600000000000001</v>
      </c>
      <c r="CE33">
        <v>5.9</v>
      </c>
      <c r="CF33">
        <v>0</v>
      </c>
      <c r="CG33">
        <v>69.8</v>
      </c>
      <c r="CH33">
        <v>9.8000000000000007</v>
      </c>
      <c r="CI33">
        <v>0.5</v>
      </c>
      <c r="CJ33">
        <v>20</v>
      </c>
      <c r="CK33">
        <v>1.5</v>
      </c>
      <c r="CL33">
        <v>1.3</v>
      </c>
      <c r="CM33">
        <v>5.4</v>
      </c>
      <c r="CN33">
        <v>7.8</v>
      </c>
      <c r="CO33">
        <v>1.5</v>
      </c>
      <c r="CP33">
        <v>90.7</v>
      </c>
      <c r="CQ33">
        <v>0</v>
      </c>
      <c r="CR33">
        <v>5.4</v>
      </c>
      <c r="CS33">
        <v>1</v>
      </c>
      <c r="CT33">
        <v>93.7</v>
      </c>
      <c r="CU33">
        <v>0</v>
      </c>
      <c r="CV33">
        <v>100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0.5</v>
      </c>
      <c r="DC33">
        <v>29.8</v>
      </c>
      <c r="DD33">
        <v>69.8</v>
      </c>
      <c r="DE33">
        <v>39</v>
      </c>
      <c r="DF33">
        <v>23.9</v>
      </c>
      <c r="DG33">
        <v>17.600000000000001</v>
      </c>
      <c r="DH33">
        <v>19.5</v>
      </c>
      <c r="DI33">
        <v>46.3</v>
      </c>
      <c r="DJ33">
        <v>53.7</v>
      </c>
      <c r="DK33">
        <v>51.7</v>
      </c>
      <c r="DL33">
        <v>48.3</v>
      </c>
      <c r="DM33" t="s">
        <v>109</v>
      </c>
      <c r="DN33" t="s">
        <v>109</v>
      </c>
      <c r="DO33" t="s">
        <v>109</v>
      </c>
      <c r="DP33" t="s">
        <v>109</v>
      </c>
      <c r="DQ33" t="s">
        <v>109</v>
      </c>
      <c r="DR33" t="s">
        <v>109</v>
      </c>
      <c r="DS33" t="s">
        <v>109</v>
      </c>
      <c r="DT33" t="s">
        <v>109</v>
      </c>
      <c r="DU33" t="s">
        <v>109</v>
      </c>
      <c r="DV33" t="s">
        <v>109</v>
      </c>
      <c r="DW33" t="s">
        <v>109</v>
      </c>
      <c r="DX33" t="s">
        <v>109</v>
      </c>
      <c r="DY33" t="s">
        <v>109</v>
      </c>
      <c r="DZ33" t="s">
        <v>109</v>
      </c>
      <c r="EA33" t="s">
        <v>109</v>
      </c>
      <c r="EB33" t="s">
        <v>109</v>
      </c>
      <c r="EC33" t="s">
        <v>109</v>
      </c>
      <c r="ED33" t="s">
        <v>109</v>
      </c>
      <c r="EE33" t="s">
        <v>109</v>
      </c>
      <c r="EF33" t="s">
        <v>109</v>
      </c>
      <c r="EG33" t="s">
        <v>109</v>
      </c>
      <c r="EH33" t="s">
        <v>109</v>
      </c>
      <c r="EI33" t="s">
        <v>109</v>
      </c>
      <c r="EJ33" t="s">
        <v>109</v>
      </c>
      <c r="EK33" t="s">
        <v>109</v>
      </c>
      <c r="EL33" t="s">
        <v>109</v>
      </c>
      <c r="EM33" t="s">
        <v>109</v>
      </c>
      <c r="EN33" t="s">
        <v>109</v>
      </c>
      <c r="EO33" t="s">
        <v>109</v>
      </c>
      <c r="EP33" t="s">
        <v>109</v>
      </c>
      <c r="EQ33" t="s">
        <v>109</v>
      </c>
      <c r="ER33" t="s">
        <v>109</v>
      </c>
      <c r="ES33" s="1">
        <v>2347.2997682569894</v>
      </c>
      <c r="EU33" t="s">
        <v>109</v>
      </c>
      <c r="EV33">
        <v>7.1</v>
      </c>
      <c r="EW33" t="s">
        <v>109</v>
      </c>
      <c r="EX33" t="s">
        <v>109</v>
      </c>
      <c r="EY33" t="s">
        <v>109</v>
      </c>
      <c r="EZ33" t="s">
        <v>109</v>
      </c>
    </row>
    <row r="34" spans="1:156" x14ac:dyDescent="0.25">
      <c r="A34" t="s">
        <v>156</v>
      </c>
      <c r="B34" t="s">
        <v>157</v>
      </c>
      <c r="C34" s="6">
        <v>376859</v>
      </c>
      <c r="D34" s="4" t="s">
        <v>234</v>
      </c>
      <c r="E34">
        <v>0.9</v>
      </c>
      <c r="F34">
        <v>19.600000000000001</v>
      </c>
      <c r="G34">
        <v>79.400000000000006</v>
      </c>
      <c r="H34">
        <v>1</v>
      </c>
      <c r="I34">
        <f t="shared" ref="I34:I65" si="1">100-J34-K34-L34-M34</f>
        <v>95.8</v>
      </c>
      <c r="J34">
        <v>3.3</v>
      </c>
      <c r="K34">
        <v>0.9</v>
      </c>
      <c r="L34">
        <v>0</v>
      </c>
      <c r="M34">
        <v>0</v>
      </c>
      <c r="N34">
        <v>1</v>
      </c>
      <c r="O34">
        <v>98.6</v>
      </c>
      <c r="P34">
        <v>1.4</v>
      </c>
      <c r="Q34">
        <v>0</v>
      </c>
      <c r="R34">
        <v>0</v>
      </c>
      <c r="S34">
        <v>0</v>
      </c>
      <c r="T34">
        <v>1</v>
      </c>
      <c r="U34">
        <v>83.2</v>
      </c>
      <c r="V34">
        <v>15</v>
      </c>
      <c r="W34">
        <v>0.5</v>
      </c>
      <c r="X34">
        <v>1.4</v>
      </c>
      <c r="Y34">
        <v>1</v>
      </c>
      <c r="Z34">
        <v>86.4</v>
      </c>
      <c r="AA34">
        <v>12.6</v>
      </c>
      <c r="AB34">
        <v>0.9</v>
      </c>
      <c r="AC34">
        <v>1</v>
      </c>
      <c r="AD34">
        <v>36</v>
      </c>
      <c r="AE34">
        <v>64</v>
      </c>
      <c r="AF34">
        <v>0</v>
      </c>
      <c r="AG34">
        <v>0</v>
      </c>
      <c r="AH34">
        <v>0.5</v>
      </c>
      <c r="AI34">
        <v>1.4</v>
      </c>
      <c r="AJ34">
        <v>98.1</v>
      </c>
      <c r="AK34">
        <v>53.3</v>
      </c>
      <c r="AL34">
        <v>7.5</v>
      </c>
      <c r="AM34">
        <v>39.299999999999997</v>
      </c>
      <c r="AN34">
        <v>65.900000000000006</v>
      </c>
      <c r="AO34">
        <v>34.1</v>
      </c>
      <c r="AP34">
        <v>21</v>
      </c>
      <c r="AQ34">
        <v>3.3</v>
      </c>
      <c r="AR34">
        <v>67.8</v>
      </c>
      <c r="AS34">
        <v>7.9</v>
      </c>
      <c r="AT34">
        <v>95.8</v>
      </c>
      <c r="AU34">
        <v>4.2</v>
      </c>
      <c r="AV34">
        <v>98.6</v>
      </c>
      <c r="AW34">
        <v>1.4</v>
      </c>
      <c r="AX34">
        <v>7.2</v>
      </c>
      <c r="AY34">
        <v>-1.7</v>
      </c>
      <c r="AZ34">
        <v>23.6</v>
      </c>
      <c r="BA34">
        <v>18.7</v>
      </c>
      <c r="BD34">
        <v>9.8000000000000007</v>
      </c>
      <c r="BE34">
        <v>8.9</v>
      </c>
      <c r="BF34">
        <v>13.7</v>
      </c>
      <c r="BG34">
        <v>3.2</v>
      </c>
      <c r="BH34" s="2">
        <v>47.373641297864268</v>
      </c>
      <c r="BI34" s="2">
        <v>53.618601554849612</v>
      </c>
      <c r="BJ34" s="2">
        <v>52.62635870213574</v>
      </c>
      <c r="BK34" s="2">
        <v>46.381398445150381</v>
      </c>
      <c r="BL34">
        <v>-6.9</v>
      </c>
      <c r="BM34">
        <v>0</v>
      </c>
      <c r="BN34">
        <v>-6.5</v>
      </c>
      <c r="BO34">
        <v>-12.8</v>
      </c>
      <c r="BP34">
        <v>11.9</v>
      </c>
      <c r="BQ34">
        <v>11.3</v>
      </c>
      <c r="BR34">
        <v>0</v>
      </c>
      <c r="BS34">
        <v>19.57664373088684</v>
      </c>
      <c r="BT34">
        <v>0</v>
      </c>
      <c r="BU34">
        <v>19.087275149900076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2.7</v>
      </c>
      <c r="CB34">
        <v>22.9</v>
      </c>
      <c r="CC34">
        <v>32.700000000000003</v>
      </c>
      <c r="CD34">
        <v>24.3</v>
      </c>
      <c r="CE34">
        <v>20.100000000000001</v>
      </c>
      <c r="CF34">
        <v>11.2</v>
      </c>
      <c r="CG34">
        <v>51.9</v>
      </c>
      <c r="CH34">
        <v>0</v>
      </c>
      <c r="CI34">
        <v>10.3</v>
      </c>
      <c r="CJ34">
        <v>26.6</v>
      </c>
      <c r="CK34">
        <v>2.6</v>
      </c>
      <c r="CL34">
        <v>2.5</v>
      </c>
      <c r="CM34">
        <v>6</v>
      </c>
      <c r="CN34">
        <v>40.200000000000003</v>
      </c>
      <c r="CO34">
        <v>1.9</v>
      </c>
      <c r="CP34">
        <v>57.9</v>
      </c>
      <c r="CQ34">
        <v>0</v>
      </c>
      <c r="CR34">
        <v>15</v>
      </c>
      <c r="CS34">
        <v>2.2999999999999998</v>
      </c>
      <c r="CT34">
        <v>82.7</v>
      </c>
      <c r="CU34">
        <v>0</v>
      </c>
      <c r="CV34">
        <v>100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0.5</v>
      </c>
      <c r="DC34">
        <v>3.3</v>
      </c>
      <c r="DD34">
        <v>96.3</v>
      </c>
      <c r="DE34">
        <v>24.3</v>
      </c>
      <c r="DF34">
        <v>47.7</v>
      </c>
      <c r="DG34">
        <v>18.7</v>
      </c>
      <c r="DH34">
        <v>9.3000000000000007</v>
      </c>
      <c r="DI34">
        <v>77.099999999999994</v>
      </c>
      <c r="DJ34">
        <v>22.9</v>
      </c>
      <c r="DK34">
        <v>72</v>
      </c>
      <c r="DL34">
        <v>28.000000000000004</v>
      </c>
      <c r="DM34" t="s">
        <v>109</v>
      </c>
      <c r="DN34" t="s">
        <v>109</v>
      </c>
      <c r="DO34" t="s">
        <v>109</v>
      </c>
      <c r="DP34" t="s">
        <v>109</v>
      </c>
      <c r="DQ34" t="s">
        <v>109</v>
      </c>
      <c r="DR34" t="s">
        <v>109</v>
      </c>
      <c r="DS34" t="s">
        <v>109</v>
      </c>
      <c r="DT34" t="s">
        <v>109</v>
      </c>
      <c r="DU34" t="s">
        <v>109</v>
      </c>
      <c r="DV34" t="s">
        <v>109</v>
      </c>
      <c r="DW34" t="s">
        <v>109</v>
      </c>
      <c r="DX34" t="s">
        <v>109</v>
      </c>
      <c r="DY34" t="s">
        <v>109</v>
      </c>
      <c r="DZ34" t="s">
        <v>109</v>
      </c>
      <c r="EA34" t="s">
        <v>109</v>
      </c>
      <c r="EB34" t="s">
        <v>109</v>
      </c>
      <c r="EC34" t="s">
        <v>109</v>
      </c>
      <c r="ED34" t="s">
        <v>109</v>
      </c>
      <c r="EE34" t="s">
        <v>109</v>
      </c>
      <c r="EF34" t="s">
        <v>109</v>
      </c>
      <c r="EG34" t="s">
        <v>109</v>
      </c>
      <c r="EH34" t="s">
        <v>109</v>
      </c>
      <c r="EI34" t="s">
        <v>109</v>
      </c>
      <c r="EJ34" t="s">
        <v>109</v>
      </c>
      <c r="EK34" t="s">
        <v>109</v>
      </c>
      <c r="EL34" t="s">
        <v>109</v>
      </c>
      <c r="EM34" t="s">
        <v>109</v>
      </c>
      <c r="EN34" t="s">
        <v>109</v>
      </c>
      <c r="EO34" t="s">
        <v>109</v>
      </c>
      <c r="EP34" t="s">
        <v>109</v>
      </c>
      <c r="EQ34" t="s">
        <v>109</v>
      </c>
      <c r="ER34" t="s">
        <v>109</v>
      </c>
      <c r="ES34" s="1">
        <v>2505.0687574857188</v>
      </c>
      <c r="EU34" t="s">
        <v>109</v>
      </c>
      <c r="EV34">
        <v>5.8</v>
      </c>
      <c r="EW34" t="s">
        <v>109</v>
      </c>
      <c r="EX34" t="s">
        <v>109</v>
      </c>
      <c r="EY34" t="s">
        <v>109</v>
      </c>
      <c r="EZ34" t="s">
        <v>109</v>
      </c>
    </row>
    <row r="35" spans="1:156" x14ac:dyDescent="0.25">
      <c r="A35" t="s">
        <v>156</v>
      </c>
      <c r="B35" t="s">
        <v>158</v>
      </c>
      <c r="C35" s="6">
        <v>319672</v>
      </c>
      <c r="D35" s="5" t="s">
        <v>235</v>
      </c>
      <c r="E35">
        <v>1</v>
      </c>
      <c r="F35">
        <v>3.5</v>
      </c>
      <c r="G35">
        <v>95.5</v>
      </c>
      <c r="H35">
        <v>1</v>
      </c>
      <c r="I35">
        <f t="shared" si="1"/>
        <v>95</v>
      </c>
      <c r="J35">
        <v>4</v>
      </c>
      <c r="K35">
        <v>0</v>
      </c>
      <c r="L35">
        <v>0.5</v>
      </c>
      <c r="M35">
        <v>0.5</v>
      </c>
      <c r="N35">
        <v>1</v>
      </c>
      <c r="O35">
        <v>72.3</v>
      </c>
      <c r="P35">
        <v>20.3</v>
      </c>
      <c r="Q35">
        <v>7.4</v>
      </c>
      <c r="R35">
        <v>0</v>
      </c>
      <c r="S35">
        <v>0</v>
      </c>
      <c r="T35">
        <v>2</v>
      </c>
      <c r="U35">
        <v>89.6</v>
      </c>
      <c r="V35">
        <v>10.4</v>
      </c>
      <c r="W35">
        <v>0</v>
      </c>
      <c r="X35">
        <v>0</v>
      </c>
      <c r="Y35">
        <v>1</v>
      </c>
      <c r="Z35">
        <v>83.7</v>
      </c>
      <c r="AA35">
        <v>15.3</v>
      </c>
      <c r="AB35">
        <v>1</v>
      </c>
      <c r="AC35">
        <v>1</v>
      </c>
      <c r="AD35">
        <v>37.6</v>
      </c>
      <c r="AE35">
        <v>62.4</v>
      </c>
      <c r="AF35">
        <v>0</v>
      </c>
      <c r="AG35">
        <v>1</v>
      </c>
      <c r="AH35">
        <v>11.9</v>
      </c>
      <c r="AI35">
        <v>0</v>
      </c>
      <c r="AJ35">
        <v>87.1</v>
      </c>
      <c r="AK35">
        <v>37.1</v>
      </c>
      <c r="AL35">
        <v>26.2</v>
      </c>
      <c r="AM35">
        <v>36.6</v>
      </c>
      <c r="AN35">
        <v>56.9</v>
      </c>
      <c r="AO35">
        <v>43.1</v>
      </c>
      <c r="AP35">
        <v>27.7</v>
      </c>
      <c r="AQ35">
        <v>3</v>
      </c>
      <c r="AR35">
        <v>59.9</v>
      </c>
      <c r="AS35">
        <v>9.4</v>
      </c>
      <c r="AT35">
        <v>95.5</v>
      </c>
      <c r="AU35">
        <v>4.5</v>
      </c>
      <c r="AV35">
        <v>94.1</v>
      </c>
      <c r="AW35">
        <v>5.9</v>
      </c>
      <c r="AX35">
        <v>7.2</v>
      </c>
      <c r="AY35">
        <v>-1.7</v>
      </c>
      <c r="AZ35">
        <v>23.6</v>
      </c>
      <c r="BA35">
        <v>18.7</v>
      </c>
      <c r="BD35">
        <v>9.8000000000000007</v>
      </c>
      <c r="BE35">
        <v>8.9</v>
      </c>
      <c r="BF35">
        <v>13.7</v>
      </c>
      <c r="BG35">
        <v>3.2</v>
      </c>
      <c r="BH35" s="2">
        <v>56.755479661974739</v>
      </c>
      <c r="BI35" s="2">
        <v>59.304197046223123</v>
      </c>
      <c r="BJ35" s="2">
        <v>43.244520338025261</v>
      </c>
      <c r="BK35" s="2">
        <v>40.695802953776877</v>
      </c>
      <c r="BL35">
        <v>-16.5</v>
      </c>
      <c r="BM35">
        <v>-17.100000000000001</v>
      </c>
      <c r="BN35">
        <v>-22.8</v>
      </c>
      <c r="BO35">
        <v>-5.0999999999999996</v>
      </c>
      <c r="BP35">
        <v>3.8</v>
      </c>
      <c r="BQ35">
        <v>-5.5</v>
      </c>
      <c r="BR35">
        <v>-11.3</v>
      </c>
      <c r="BS35">
        <v>13.172226004084411</v>
      </c>
      <c r="BT35">
        <v>13.994007172194356</v>
      </c>
      <c r="BU35">
        <v>22.494842322428525</v>
      </c>
      <c r="BV35">
        <v>6.1571125265392759</v>
      </c>
      <c r="BW35">
        <v>6.9501118862709053</v>
      </c>
      <c r="BX35">
        <v>14.942528735632184</v>
      </c>
      <c r="BY35">
        <v>15.448048378229799</v>
      </c>
      <c r="BZ35">
        <v>23.194562446898889</v>
      </c>
      <c r="CA35">
        <v>2.4</v>
      </c>
      <c r="CB35">
        <v>26.7</v>
      </c>
      <c r="CC35">
        <v>24.3</v>
      </c>
      <c r="CD35">
        <v>27.2</v>
      </c>
      <c r="CE35">
        <v>21.8</v>
      </c>
      <c r="CF35">
        <v>6.4</v>
      </c>
      <c r="CG35">
        <v>34.200000000000003</v>
      </c>
      <c r="CH35">
        <v>0</v>
      </c>
      <c r="CI35">
        <v>6.9</v>
      </c>
      <c r="CJ35">
        <v>52.5</v>
      </c>
      <c r="CK35">
        <v>2.7</v>
      </c>
      <c r="CL35">
        <v>2.4</v>
      </c>
      <c r="CM35">
        <v>5.8</v>
      </c>
      <c r="CN35">
        <v>27.2</v>
      </c>
      <c r="CO35">
        <v>0.5</v>
      </c>
      <c r="CP35">
        <v>72.3</v>
      </c>
      <c r="CQ35">
        <v>0</v>
      </c>
      <c r="CR35">
        <v>14.4</v>
      </c>
      <c r="CS35">
        <v>0.5</v>
      </c>
      <c r="CT35">
        <v>85.1</v>
      </c>
      <c r="CU35">
        <v>0</v>
      </c>
      <c r="CV35">
        <v>99.5</v>
      </c>
      <c r="CW35">
        <v>0</v>
      </c>
      <c r="CX35">
        <v>0</v>
      </c>
      <c r="CY35">
        <v>0</v>
      </c>
      <c r="CZ35">
        <v>0</v>
      </c>
      <c r="DA35">
        <v>0.5</v>
      </c>
      <c r="DB35">
        <v>2.5</v>
      </c>
      <c r="DC35">
        <v>8.9</v>
      </c>
      <c r="DD35">
        <v>88.6</v>
      </c>
      <c r="DE35">
        <v>24.3</v>
      </c>
      <c r="DF35">
        <v>39.6</v>
      </c>
      <c r="DG35">
        <v>25.7</v>
      </c>
      <c r="DH35">
        <v>10.4</v>
      </c>
      <c r="DI35">
        <v>73.3</v>
      </c>
      <c r="DJ35">
        <v>26.7</v>
      </c>
      <c r="DK35">
        <v>87.6</v>
      </c>
      <c r="DL35">
        <v>12.4</v>
      </c>
      <c r="DM35" t="s">
        <v>109</v>
      </c>
      <c r="DN35" t="s">
        <v>109</v>
      </c>
      <c r="DO35" t="s">
        <v>109</v>
      </c>
      <c r="DP35" t="s">
        <v>109</v>
      </c>
      <c r="DQ35" t="s">
        <v>109</v>
      </c>
      <c r="DR35" t="s">
        <v>109</v>
      </c>
      <c r="DS35" t="s">
        <v>109</v>
      </c>
      <c r="DT35" t="s">
        <v>109</v>
      </c>
      <c r="DU35" t="s">
        <v>109</v>
      </c>
      <c r="DV35" t="s">
        <v>109</v>
      </c>
      <c r="DW35" t="s">
        <v>109</v>
      </c>
      <c r="DX35" t="s">
        <v>109</v>
      </c>
      <c r="DY35" t="s">
        <v>109</v>
      </c>
      <c r="DZ35" t="s">
        <v>109</v>
      </c>
      <c r="EA35" t="s">
        <v>109</v>
      </c>
      <c r="EB35" t="s">
        <v>109</v>
      </c>
      <c r="EC35" t="s">
        <v>109</v>
      </c>
      <c r="ED35" t="s">
        <v>109</v>
      </c>
      <c r="EE35" t="s">
        <v>109</v>
      </c>
      <c r="EF35" t="s">
        <v>109</v>
      </c>
      <c r="EG35" t="s">
        <v>109</v>
      </c>
      <c r="EH35" t="s">
        <v>109</v>
      </c>
      <c r="EI35" t="s">
        <v>109</v>
      </c>
      <c r="EJ35" t="s">
        <v>109</v>
      </c>
      <c r="EK35" t="s">
        <v>109</v>
      </c>
      <c r="EL35" t="s">
        <v>109</v>
      </c>
      <c r="EM35" t="s">
        <v>109</v>
      </c>
      <c r="EN35" t="s">
        <v>109</v>
      </c>
      <c r="EO35" t="s">
        <v>109</v>
      </c>
      <c r="EP35" t="s">
        <v>109</v>
      </c>
      <c r="EQ35" t="s">
        <v>109</v>
      </c>
      <c r="ER35" t="s">
        <v>109</v>
      </c>
      <c r="ES35" s="1">
        <v>2505.0687574857188</v>
      </c>
      <c r="EU35" t="s">
        <v>109</v>
      </c>
      <c r="EV35">
        <v>5.8</v>
      </c>
      <c r="EW35" t="s">
        <v>109</v>
      </c>
      <c r="EX35" t="s">
        <v>109</v>
      </c>
      <c r="EY35" t="s">
        <v>109</v>
      </c>
      <c r="EZ35" t="s">
        <v>109</v>
      </c>
    </row>
    <row r="36" spans="1:156" x14ac:dyDescent="0.25">
      <c r="A36" t="s">
        <v>156</v>
      </c>
      <c r="B36" t="s">
        <v>159</v>
      </c>
      <c r="C36" s="6">
        <v>227629</v>
      </c>
      <c r="D36" s="4" t="s">
        <v>236</v>
      </c>
      <c r="E36">
        <v>3.4</v>
      </c>
      <c r="F36">
        <v>5.9</v>
      </c>
      <c r="G36">
        <v>90.6</v>
      </c>
      <c r="H36">
        <v>1</v>
      </c>
      <c r="I36">
        <f t="shared" si="1"/>
        <v>85.2</v>
      </c>
      <c r="J36">
        <v>10.8</v>
      </c>
      <c r="K36">
        <v>2.5</v>
      </c>
      <c r="L36">
        <v>0</v>
      </c>
      <c r="M36">
        <v>1.5</v>
      </c>
      <c r="N36">
        <v>1</v>
      </c>
      <c r="O36">
        <v>61.6</v>
      </c>
      <c r="P36">
        <v>27.1</v>
      </c>
      <c r="Q36">
        <v>11.3</v>
      </c>
      <c r="R36">
        <v>0</v>
      </c>
      <c r="S36">
        <v>0</v>
      </c>
      <c r="T36">
        <v>2</v>
      </c>
      <c r="U36">
        <v>95.6</v>
      </c>
      <c r="V36">
        <v>3.4</v>
      </c>
      <c r="W36">
        <v>1</v>
      </c>
      <c r="X36">
        <v>0</v>
      </c>
      <c r="Y36">
        <v>1</v>
      </c>
      <c r="Z36">
        <v>78.3</v>
      </c>
      <c r="AA36">
        <v>19.7</v>
      </c>
      <c r="AB36">
        <v>2</v>
      </c>
      <c r="AC36">
        <v>2</v>
      </c>
      <c r="AD36">
        <v>17.7</v>
      </c>
      <c r="AE36">
        <v>82.3</v>
      </c>
      <c r="AF36">
        <v>0</v>
      </c>
      <c r="AG36">
        <v>1</v>
      </c>
      <c r="AH36">
        <v>9.9</v>
      </c>
      <c r="AI36">
        <v>1</v>
      </c>
      <c r="AJ36">
        <v>88.2</v>
      </c>
      <c r="AK36">
        <v>41.9</v>
      </c>
      <c r="AL36">
        <v>27.6</v>
      </c>
      <c r="AM36">
        <v>30.5</v>
      </c>
      <c r="AN36">
        <v>64</v>
      </c>
      <c r="AO36">
        <v>36</v>
      </c>
      <c r="AP36">
        <v>33.5</v>
      </c>
      <c r="AQ36">
        <v>0</v>
      </c>
      <c r="AR36">
        <v>57.1</v>
      </c>
      <c r="AS36">
        <v>9.4</v>
      </c>
      <c r="AT36">
        <v>97</v>
      </c>
      <c r="AU36">
        <v>3</v>
      </c>
      <c r="AV36">
        <v>97</v>
      </c>
      <c r="AW36">
        <v>3</v>
      </c>
      <c r="AX36">
        <v>7.2</v>
      </c>
      <c r="AY36">
        <v>-1.7</v>
      </c>
      <c r="AZ36">
        <v>23.6</v>
      </c>
      <c r="BA36">
        <v>18.7</v>
      </c>
      <c r="BD36">
        <v>9.8000000000000007</v>
      </c>
      <c r="BE36">
        <v>8.9</v>
      </c>
      <c r="BF36">
        <v>13.7</v>
      </c>
      <c r="BG36">
        <v>3.2</v>
      </c>
      <c r="BH36" s="2">
        <v>61.924150019784278</v>
      </c>
      <c r="BI36" s="2">
        <v>59.27968739378705</v>
      </c>
      <c r="BJ36" s="2">
        <v>38.075849980215722</v>
      </c>
      <c r="BK36" s="2">
        <v>40.720312606212943</v>
      </c>
      <c r="BL36">
        <v>-5.5</v>
      </c>
      <c r="BM36">
        <v>-15.5</v>
      </c>
      <c r="BN36">
        <v>2.2000000000000002</v>
      </c>
      <c r="BO36">
        <v>-18</v>
      </c>
      <c r="BP36">
        <v>-12.4</v>
      </c>
      <c r="BQ36">
        <v>-4.4000000000000004</v>
      </c>
      <c r="BR36">
        <v>-1.7</v>
      </c>
      <c r="BS36">
        <v>1.2383739157696783</v>
      </c>
      <c r="BT36">
        <v>13.194209130317937</v>
      </c>
      <c r="BU36">
        <v>-6.4077482308045397</v>
      </c>
      <c r="BV36">
        <v>4.0816326530612219</v>
      </c>
      <c r="BW36">
        <v>16.378838219723253</v>
      </c>
      <c r="BX36">
        <v>-3.7445266495545741</v>
      </c>
      <c r="BY36">
        <v>-5.0905953408110385</v>
      </c>
      <c r="BZ36">
        <v>2.4590163934426297</v>
      </c>
      <c r="CA36">
        <v>2.2999999999999998</v>
      </c>
      <c r="CB36">
        <v>36</v>
      </c>
      <c r="CC36">
        <v>21.2</v>
      </c>
      <c r="CD36">
        <v>20.7</v>
      </c>
      <c r="CE36">
        <v>22.2</v>
      </c>
      <c r="CF36">
        <v>0</v>
      </c>
      <c r="CG36">
        <v>23.6</v>
      </c>
      <c r="CH36">
        <v>0</v>
      </c>
      <c r="CI36">
        <v>5.4</v>
      </c>
      <c r="CJ36">
        <v>70.900000000000006</v>
      </c>
      <c r="CK36">
        <v>2.5</v>
      </c>
      <c r="CL36">
        <v>2.2000000000000002</v>
      </c>
      <c r="CM36">
        <v>5.7</v>
      </c>
      <c r="CN36">
        <v>31</v>
      </c>
      <c r="CO36">
        <v>1</v>
      </c>
      <c r="CP36">
        <v>67.5</v>
      </c>
      <c r="CQ36">
        <v>0.5</v>
      </c>
      <c r="CR36">
        <v>11.8</v>
      </c>
      <c r="CS36">
        <v>1</v>
      </c>
      <c r="CT36">
        <v>87.2</v>
      </c>
      <c r="CU36">
        <v>0</v>
      </c>
      <c r="CV36">
        <v>98</v>
      </c>
      <c r="CW36">
        <v>0.5</v>
      </c>
      <c r="CX36">
        <v>0</v>
      </c>
      <c r="CY36">
        <v>0</v>
      </c>
      <c r="CZ36">
        <v>1.5</v>
      </c>
      <c r="DA36">
        <v>0</v>
      </c>
      <c r="DB36">
        <v>2</v>
      </c>
      <c r="DC36">
        <v>20.2</v>
      </c>
      <c r="DD36">
        <v>77.8</v>
      </c>
      <c r="DE36">
        <v>19.7</v>
      </c>
      <c r="DF36">
        <v>37.9</v>
      </c>
      <c r="DG36">
        <v>25.6</v>
      </c>
      <c r="DH36">
        <v>16.7</v>
      </c>
      <c r="DI36">
        <v>64</v>
      </c>
      <c r="DJ36">
        <v>36</v>
      </c>
      <c r="DK36">
        <v>81.3</v>
      </c>
      <c r="DL36">
        <v>18.7</v>
      </c>
      <c r="DM36" t="s">
        <v>109</v>
      </c>
      <c r="DN36" t="s">
        <v>109</v>
      </c>
      <c r="DO36" t="s">
        <v>109</v>
      </c>
      <c r="DP36" t="s">
        <v>109</v>
      </c>
      <c r="DQ36" t="s">
        <v>109</v>
      </c>
      <c r="DR36" t="s">
        <v>109</v>
      </c>
      <c r="DS36" t="s">
        <v>109</v>
      </c>
      <c r="DT36" t="s">
        <v>109</v>
      </c>
      <c r="DU36" t="s">
        <v>109</v>
      </c>
      <c r="DV36" t="s">
        <v>109</v>
      </c>
      <c r="DW36" t="s">
        <v>109</v>
      </c>
      <c r="DX36" t="s">
        <v>109</v>
      </c>
      <c r="DY36" t="s">
        <v>109</v>
      </c>
      <c r="DZ36" t="s">
        <v>109</v>
      </c>
      <c r="EA36" t="s">
        <v>109</v>
      </c>
      <c r="EB36" t="s">
        <v>109</v>
      </c>
      <c r="EC36" t="s">
        <v>109</v>
      </c>
      <c r="ED36" t="s">
        <v>109</v>
      </c>
      <c r="EE36" t="s">
        <v>109</v>
      </c>
      <c r="EF36" t="s">
        <v>109</v>
      </c>
      <c r="EG36" t="s">
        <v>109</v>
      </c>
      <c r="EH36" t="s">
        <v>109</v>
      </c>
      <c r="EI36" t="s">
        <v>109</v>
      </c>
      <c r="EJ36" t="s">
        <v>109</v>
      </c>
      <c r="EK36" t="s">
        <v>109</v>
      </c>
      <c r="EL36" t="s">
        <v>109</v>
      </c>
      <c r="EM36" t="s">
        <v>109</v>
      </c>
      <c r="EN36" t="s">
        <v>109</v>
      </c>
      <c r="EO36" t="s">
        <v>109</v>
      </c>
      <c r="EP36" t="s">
        <v>109</v>
      </c>
      <c r="EQ36" t="s">
        <v>109</v>
      </c>
      <c r="ER36" t="s">
        <v>109</v>
      </c>
      <c r="ES36" s="1">
        <v>2505.0687574857188</v>
      </c>
      <c r="EU36" t="s">
        <v>109</v>
      </c>
      <c r="EV36">
        <v>5.8</v>
      </c>
      <c r="EW36" t="s">
        <v>109</v>
      </c>
      <c r="EX36" t="s">
        <v>109</v>
      </c>
      <c r="EY36" t="s">
        <v>109</v>
      </c>
      <c r="EZ36" t="s">
        <v>109</v>
      </c>
    </row>
    <row r="37" spans="1:156" x14ac:dyDescent="0.25">
      <c r="A37" t="s">
        <v>160</v>
      </c>
      <c r="B37" t="s">
        <v>161</v>
      </c>
      <c r="C37" s="6">
        <v>347213</v>
      </c>
      <c r="D37" s="4" t="s">
        <v>237</v>
      </c>
      <c r="E37">
        <v>1.9</v>
      </c>
      <c r="F37">
        <v>4.2</v>
      </c>
      <c r="G37">
        <v>93.9</v>
      </c>
      <c r="H37">
        <v>1</v>
      </c>
      <c r="I37">
        <f t="shared" si="1"/>
        <v>92.999999999999986</v>
      </c>
      <c r="J37">
        <v>4.7</v>
      </c>
      <c r="K37">
        <v>1.4</v>
      </c>
      <c r="L37">
        <v>0.9</v>
      </c>
      <c r="M37">
        <v>0</v>
      </c>
      <c r="N37">
        <v>1</v>
      </c>
      <c r="O37">
        <v>88.7</v>
      </c>
      <c r="P37">
        <v>1.9</v>
      </c>
      <c r="Q37">
        <v>8.9</v>
      </c>
      <c r="R37">
        <v>0.5</v>
      </c>
      <c r="S37">
        <v>0</v>
      </c>
      <c r="T37">
        <v>1</v>
      </c>
      <c r="U37">
        <v>67.599999999999994</v>
      </c>
      <c r="V37">
        <v>31.9</v>
      </c>
      <c r="W37">
        <v>0</v>
      </c>
      <c r="X37">
        <v>0.5</v>
      </c>
      <c r="Y37">
        <v>2</v>
      </c>
      <c r="Z37">
        <v>60.6</v>
      </c>
      <c r="AA37">
        <v>33.799999999999997</v>
      </c>
      <c r="AB37">
        <v>5.6</v>
      </c>
      <c r="AC37">
        <v>2</v>
      </c>
      <c r="AD37">
        <v>42.3</v>
      </c>
      <c r="AE37">
        <v>57.7</v>
      </c>
      <c r="AF37">
        <v>0</v>
      </c>
      <c r="AG37">
        <v>0.5</v>
      </c>
      <c r="AH37">
        <v>6.1</v>
      </c>
      <c r="AI37">
        <v>0</v>
      </c>
      <c r="AJ37">
        <v>93.4</v>
      </c>
      <c r="AK37">
        <v>41.3</v>
      </c>
      <c r="AL37">
        <v>30</v>
      </c>
      <c r="AM37">
        <v>28.6</v>
      </c>
      <c r="AN37">
        <v>68.099999999999994</v>
      </c>
      <c r="AO37">
        <v>31.9</v>
      </c>
      <c r="AP37">
        <v>33.799999999999997</v>
      </c>
      <c r="AQ37">
        <v>1.9</v>
      </c>
      <c r="AR37">
        <v>60.1</v>
      </c>
      <c r="AS37">
        <v>4.2</v>
      </c>
      <c r="AT37">
        <v>78.900000000000006</v>
      </c>
      <c r="AU37">
        <v>21.1</v>
      </c>
      <c r="AV37">
        <v>94.4</v>
      </c>
      <c r="AW37">
        <v>5.6</v>
      </c>
      <c r="AX37">
        <v>2.2999999999999998</v>
      </c>
      <c r="AY37">
        <v>7.1</v>
      </c>
      <c r="AZ37">
        <v>5.9</v>
      </c>
      <c r="BA37">
        <v>21.7</v>
      </c>
      <c r="BB37">
        <v>17.2</v>
      </c>
      <c r="BD37">
        <v>13.2</v>
      </c>
      <c r="BE37">
        <v>17.100000000000001</v>
      </c>
      <c r="BF37">
        <v>31.4</v>
      </c>
      <c r="BG37">
        <v>34.9</v>
      </c>
      <c r="BH37" s="2">
        <v>59.091347296587088</v>
      </c>
      <c r="BI37" s="2">
        <v>55.476322389875655</v>
      </c>
      <c r="BJ37" s="2">
        <v>40.908652703412905</v>
      </c>
      <c r="BK37" s="2">
        <v>44.523677610124345</v>
      </c>
      <c r="BL37">
        <v>0</v>
      </c>
      <c r="BM37">
        <v>-12.9</v>
      </c>
      <c r="BN37">
        <v>-21.1</v>
      </c>
      <c r="BO37">
        <v>-22.7</v>
      </c>
      <c r="BP37">
        <v>38.1</v>
      </c>
      <c r="BQ37">
        <v>43.5</v>
      </c>
      <c r="BR37">
        <v>0</v>
      </c>
      <c r="BS37">
        <v>0</v>
      </c>
      <c r="BT37">
        <v>64.715697599794638</v>
      </c>
      <c r="BU37">
        <v>81.886471547020051</v>
      </c>
      <c r="BV37">
        <v>0</v>
      </c>
      <c r="BW37">
        <v>0</v>
      </c>
      <c r="BX37">
        <v>0</v>
      </c>
      <c r="BY37">
        <v>-12.499999999999988</v>
      </c>
      <c r="BZ37">
        <v>58.73015873015872</v>
      </c>
      <c r="CA37">
        <v>1.6</v>
      </c>
      <c r="CB37">
        <v>27.7</v>
      </c>
      <c r="CC37">
        <v>28.2</v>
      </c>
      <c r="CD37">
        <v>23</v>
      </c>
      <c r="CE37">
        <v>21.1</v>
      </c>
      <c r="CF37">
        <v>1.4</v>
      </c>
      <c r="CG37">
        <v>89.2</v>
      </c>
      <c r="CH37">
        <v>2.8</v>
      </c>
      <c r="CI37">
        <v>0</v>
      </c>
      <c r="CJ37">
        <v>6.6</v>
      </c>
      <c r="CK37">
        <v>3.1</v>
      </c>
      <c r="CL37">
        <v>2.5</v>
      </c>
      <c r="CM37">
        <v>5.8</v>
      </c>
      <c r="CN37">
        <v>25.8</v>
      </c>
      <c r="CO37">
        <v>0</v>
      </c>
      <c r="CP37">
        <v>74.2</v>
      </c>
      <c r="CQ37">
        <v>0</v>
      </c>
      <c r="CR37">
        <v>25.8</v>
      </c>
      <c r="CS37">
        <v>0</v>
      </c>
      <c r="CT37">
        <v>74.2</v>
      </c>
      <c r="CU37">
        <v>0</v>
      </c>
      <c r="CV37">
        <v>98.6</v>
      </c>
      <c r="CW37">
        <v>0.9</v>
      </c>
      <c r="CX37">
        <v>0</v>
      </c>
      <c r="CY37">
        <v>0</v>
      </c>
      <c r="CZ37">
        <v>0</v>
      </c>
      <c r="DA37">
        <v>0.5</v>
      </c>
      <c r="DB37">
        <v>6.6</v>
      </c>
      <c r="DC37">
        <v>3.8</v>
      </c>
      <c r="DD37">
        <v>89.7</v>
      </c>
      <c r="DE37">
        <v>40.799999999999997</v>
      </c>
      <c r="DF37">
        <v>36.200000000000003</v>
      </c>
      <c r="DG37">
        <v>15.5</v>
      </c>
      <c r="DH37">
        <v>7.5</v>
      </c>
      <c r="DI37">
        <v>72.3</v>
      </c>
      <c r="DJ37">
        <v>27.7</v>
      </c>
      <c r="DK37">
        <v>73.7</v>
      </c>
      <c r="DL37">
        <v>26.3</v>
      </c>
      <c r="DM37" t="s">
        <v>109</v>
      </c>
      <c r="DN37" t="s">
        <v>109</v>
      </c>
      <c r="DO37" t="s">
        <v>109</v>
      </c>
      <c r="DP37" t="s">
        <v>109</v>
      </c>
      <c r="DQ37" t="s">
        <v>109</v>
      </c>
      <c r="DR37" t="s">
        <v>109</v>
      </c>
      <c r="DS37" t="s">
        <v>109</v>
      </c>
      <c r="DT37" t="s">
        <v>109</v>
      </c>
      <c r="DU37" t="s">
        <v>109</v>
      </c>
      <c r="DV37" t="s">
        <v>109</v>
      </c>
      <c r="DW37" t="s">
        <v>109</v>
      </c>
      <c r="DX37" t="s">
        <v>109</v>
      </c>
      <c r="DY37" t="s">
        <v>109</v>
      </c>
      <c r="DZ37" t="s">
        <v>109</v>
      </c>
      <c r="EA37" t="s">
        <v>109</v>
      </c>
      <c r="EB37" t="s">
        <v>109</v>
      </c>
      <c r="EC37" t="s">
        <v>109</v>
      </c>
      <c r="ED37" t="s">
        <v>109</v>
      </c>
      <c r="EE37" t="s">
        <v>109</v>
      </c>
      <c r="EF37" t="s">
        <v>109</v>
      </c>
      <c r="EG37" t="s">
        <v>109</v>
      </c>
      <c r="EH37" t="s">
        <v>109</v>
      </c>
      <c r="EI37" t="s">
        <v>109</v>
      </c>
      <c r="EJ37" t="s">
        <v>109</v>
      </c>
      <c r="EK37" t="s">
        <v>109</v>
      </c>
      <c r="EL37" t="s">
        <v>109</v>
      </c>
      <c r="EM37" t="s">
        <v>109</v>
      </c>
      <c r="EN37" t="s">
        <v>109</v>
      </c>
      <c r="EO37" t="s">
        <v>109</v>
      </c>
      <c r="EP37" t="s">
        <v>109</v>
      </c>
      <c r="EQ37" t="s">
        <v>109</v>
      </c>
      <c r="ER37" t="s">
        <v>109</v>
      </c>
      <c r="ES37" s="1">
        <v>2206.0817707119054</v>
      </c>
      <c r="EU37" t="s">
        <v>109</v>
      </c>
      <c r="EV37">
        <v>8.5</v>
      </c>
      <c r="EW37" t="s">
        <v>109</v>
      </c>
      <c r="EX37" t="s">
        <v>109</v>
      </c>
      <c r="EY37" t="s">
        <v>109</v>
      </c>
      <c r="EZ37" t="s">
        <v>109</v>
      </c>
    </row>
    <row r="38" spans="1:156" x14ac:dyDescent="0.25">
      <c r="A38" t="s">
        <v>160</v>
      </c>
      <c r="B38" t="s">
        <v>162</v>
      </c>
      <c r="C38" s="6">
        <v>336716</v>
      </c>
      <c r="D38" s="5" t="s">
        <v>238</v>
      </c>
      <c r="E38">
        <v>3.4</v>
      </c>
      <c r="F38">
        <v>16.399999999999999</v>
      </c>
      <c r="G38">
        <v>80.2</v>
      </c>
      <c r="H38">
        <v>1</v>
      </c>
      <c r="I38">
        <f t="shared" si="1"/>
        <v>88.899999999999991</v>
      </c>
      <c r="J38">
        <v>8.1999999999999993</v>
      </c>
      <c r="K38">
        <v>0.5</v>
      </c>
      <c r="L38">
        <v>1</v>
      </c>
      <c r="M38">
        <v>1.4</v>
      </c>
      <c r="N38">
        <v>1</v>
      </c>
      <c r="O38">
        <v>82.1</v>
      </c>
      <c r="P38">
        <v>2.9</v>
      </c>
      <c r="Q38">
        <v>15</v>
      </c>
      <c r="R38">
        <v>0</v>
      </c>
      <c r="S38">
        <v>0</v>
      </c>
      <c r="T38">
        <v>1</v>
      </c>
      <c r="U38">
        <v>60.4</v>
      </c>
      <c r="V38">
        <v>32.4</v>
      </c>
      <c r="W38">
        <v>6.8</v>
      </c>
      <c r="X38">
        <v>0.5</v>
      </c>
      <c r="Y38">
        <v>2</v>
      </c>
      <c r="Z38">
        <v>58</v>
      </c>
      <c r="AA38">
        <v>36.200000000000003</v>
      </c>
      <c r="AB38">
        <v>5.8</v>
      </c>
      <c r="AC38">
        <v>2</v>
      </c>
      <c r="AD38">
        <v>29.5</v>
      </c>
      <c r="AE38">
        <v>70.5</v>
      </c>
      <c r="AF38">
        <v>0</v>
      </c>
      <c r="AG38">
        <v>1.9</v>
      </c>
      <c r="AH38">
        <v>8.1999999999999993</v>
      </c>
      <c r="AI38">
        <v>0</v>
      </c>
      <c r="AJ38">
        <v>89.9</v>
      </c>
      <c r="AK38">
        <v>72</v>
      </c>
      <c r="AL38">
        <v>3.9</v>
      </c>
      <c r="AM38">
        <v>24.2</v>
      </c>
      <c r="AN38">
        <v>70</v>
      </c>
      <c r="AO38">
        <v>30</v>
      </c>
      <c r="AP38">
        <v>18.399999999999999</v>
      </c>
      <c r="AQ38">
        <v>0</v>
      </c>
      <c r="AR38">
        <v>70.5</v>
      </c>
      <c r="AS38">
        <v>11.1</v>
      </c>
      <c r="AT38">
        <v>76.8</v>
      </c>
      <c r="AU38">
        <v>23.2</v>
      </c>
      <c r="AV38">
        <v>94.7</v>
      </c>
      <c r="AW38">
        <v>5.3</v>
      </c>
      <c r="AX38">
        <v>2.2999999999999998</v>
      </c>
      <c r="AY38">
        <v>7.1</v>
      </c>
      <c r="AZ38">
        <v>5.9</v>
      </c>
      <c r="BA38">
        <v>21.7</v>
      </c>
      <c r="BB38">
        <v>17.2</v>
      </c>
      <c r="BD38">
        <v>13.2</v>
      </c>
      <c r="BE38">
        <v>17.100000000000001</v>
      </c>
      <c r="BF38">
        <v>31.4</v>
      </c>
      <c r="BG38">
        <v>34.9</v>
      </c>
      <c r="BH38" s="2">
        <v>38.105203614157723</v>
      </c>
      <c r="BI38" s="2">
        <v>42.779934923781632</v>
      </c>
      <c r="BJ38" s="2">
        <v>61.894796385842277</v>
      </c>
      <c r="BK38" s="2">
        <v>57.220065076218368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2.4</v>
      </c>
      <c r="CB38">
        <v>24.2</v>
      </c>
      <c r="CC38">
        <v>25.1</v>
      </c>
      <c r="CD38">
        <v>32.4</v>
      </c>
      <c r="CE38">
        <v>18.399999999999999</v>
      </c>
      <c r="CF38">
        <v>0</v>
      </c>
      <c r="CG38">
        <v>17.899999999999999</v>
      </c>
      <c r="CH38">
        <v>0</v>
      </c>
      <c r="CI38">
        <v>6.8</v>
      </c>
      <c r="CJ38">
        <v>75.400000000000006</v>
      </c>
      <c r="CK38">
        <v>2.7</v>
      </c>
      <c r="CL38">
        <v>2.6</v>
      </c>
      <c r="CM38">
        <v>6.5</v>
      </c>
      <c r="CN38">
        <v>10.6</v>
      </c>
      <c r="CO38">
        <v>0</v>
      </c>
      <c r="CP38">
        <v>81.599999999999994</v>
      </c>
      <c r="CQ38">
        <v>7.7</v>
      </c>
      <c r="CR38">
        <v>6.8</v>
      </c>
      <c r="CS38">
        <v>0</v>
      </c>
      <c r="CT38">
        <v>93.2</v>
      </c>
      <c r="CU38">
        <v>0</v>
      </c>
      <c r="CV38">
        <v>79.2</v>
      </c>
      <c r="CW38">
        <v>0</v>
      </c>
      <c r="CX38">
        <v>0</v>
      </c>
      <c r="CY38">
        <v>0</v>
      </c>
      <c r="CZ38">
        <v>1.4</v>
      </c>
      <c r="DA38">
        <v>19.3</v>
      </c>
      <c r="DB38">
        <v>1.4</v>
      </c>
      <c r="DC38">
        <v>3.9</v>
      </c>
      <c r="DD38">
        <v>94.7</v>
      </c>
      <c r="DE38">
        <v>40.1</v>
      </c>
      <c r="DF38">
        <v>41.1</v>
      </c>
      <c r="DG38">
        <v>14.5</v>
      </c>
      <c r="DH38">
        <v>4.3</v>
      </c>
      <c r="DI38">
        <v>75.8</v>
      </c>
      <c r="DJ38">
        <v>24.2</v>
      </c>
      <c r="DK38">
        <v>66.7</v>
      </c>
      <c r="DL38">
        <v>33.300000000000004</v>
      </c>
      <c r="DM38" t="s">
        <v>109</v>
      </c>
      <c r="DN38" t="s">
        <v>109</v>
      </c>
      <c r="DO38" t="s">
        <v>109</v>
      </c>
      <c r="DP38" t="s">
        <v>109</v>
      </c>
      <c r="DQ38" t="s">
        <v>109</v>
      </c>
      <c r="DR38" t="s">
        <v>109</v>
      </c>
      <c r="DS38" t="s">
        <v>109</v>
      </c>
      <c r="DT38" t="s">
        <v>109</v>
      </c>
      <c r="DU38" t="s">
        <v>109</v>
      </c>
      <c r="DV38" t="s">
        <v>109</v>
      </c>
      <c r="DW38" t="s">
        <v>109</v>
      </c>
      <c r="DX38" t="s">
        <v>109</v>
      </c>
      <c r="DY38" t="s">
        <v>109</v>
      </c>
      <c r="DZ38" t="s">
        <v>109</v>
      </c>
      <c r="EA38" t="s">
        <v>109</v>
      </c>
      <c r="EB38" t="s">
        <v>109</v>
      </c>
      <c r="EC38" t="s">
        <v>109</v>
      </c>
      <c r="ED38" t="s">
        <v>109</v>
      </c>
      <c r="EE38" t="s">
        <v>109</v>
      </c>
      <c r="EF38" t="s">
        <v>109</v>
      </c>
      <c r="EG38" t="s">
        <v>109</v>
      </c>
      <c r="EH38" t="s">
        <v>109</v>
      </c>
      <c r="EI38" t="s">
        <v>109</v>
      </c>
      <c r="EJ38" t="s">
        <v>109</v>
      </c>
      <c r="EK38" t="s">
        <v>109</v>
      </c>
      <c r="EL38" t="s">
        <v>109</v>
      </c>
      <c r="EM38" t="s">
        <v>109</v>
      </c>
      <c r="EN38" t="s">
        <v>109</v>
      </c>
      <c r="EO38" t="s">
        <v>109</v>
      </c>
      <c r="EP38" t="s">
        <v>109</v>
      </c>
      <c r="EQ38" t="s">
        <v>109</v>
      </c>
      <c r="ER38" t="s">
        <v>109</v>
      </c>
      <c r="ES38" s="1">
        <v>2206.0817707119054</v>
      </c>
      <c r="EU38" t="s">
        <v>109</v>
      </c>
      <c r="EV38">
        <v>8.5</v>
      </c>
      <c r="EW38" t="s">
        <v>109</v>
      </c>
      <c r="EX38" t="s">
        <v>109</v>
      </c>
      <c r="EY38" t="s">
        <v>109</v>
      </c>
      <c r="EZ38" t="s">
        <v>109</v>
      </c>
    </row>
    <row r="39" spans="1:156" x14ac:dyDescent="0.25">
      <c r="A39" t="s">
        <v>160</v>
      </c>
      <c r="B39" t="s">
        <v>163</v>
      </c>
      <c r="C39" s="6">
        <v>120733</v>
      </c>
      <c r="D39" s="5" t="s">
        <v>239</v>
      </c>
      <c r="E39">
        <v>0.9</v>
      </c>
      <c r="F39">
        <v>1.4</v>
      </c>
      <c r="G39">
        <v>97.7</v>
      </c>
      <c r="H39">
        <v>1</v>
      </c>
      <c r="I39">
        <f t="shared" si="1"/>
        <v>96.399999999999991</v>
      </c>
      <c r="J39">
        <v>2.7</v>
      </c>
      <c r="K39">
        <v>0.9</v>
      </c>
      <c r="L39">
        <v>0</v>
      </c>
      <c r="M39">
        <v>0</v>
      </c>
      <c r="N39">
        <v>1</v>
      </c>
      <c r="O39">
        <v>86.5</v>
      </c>
      <c r="P39">
        <v>1.8</v>
      </c>
      <c r="Q39">
        <v>10.4</v>
      </c>
      <c r="R39">
        <v>0.5</v>
      </c>
      <c r="S39">
        <v>0.9</v>
      </c>
      <c r="T39">
        <v>1</v>
      </c>
      <c r="U39">
        <v>49.1</v>
      </c>
      <c r="V39">
        <v>50.9</v>
      </c>
      <c r="W39">
        <v>0</v>
      </c>
      <c r="X39">
        <v>0</v>
      </c>
      <c r="Y39">
        <v>2</v>
      </c>
      <c r="Z39">
        <v>53.6</v>
      </c>
      <c r="AA39">
        <v>35.6</v>
      </c>
      <c r="AB39">
        <v>10.8</v>
      </c>
      <c r="AC39">
        <v>2</v>
      </c>
      <c r="AD39">
        <v>35.1</v>
      </c>
      <c r="AE39">
        <v>64.900000000000006</v>
      </c>
      <c r="AF39">
        <v>0</v>
      </c>
      <c r="AG39">
        <v>0</v>
      </c>
      <c r="AH39">
        <v>4.0999999999999996</v>
      </c>
      <c r="AI39">
        <v>0.5</v>
      </c>
      <c r="AJ39">
        <v>95.5</v>
      </c>
      <c r="AK39">
        <v>46.4</v>
      </c>
      <c r="AL39">
        <v>25.2</v>
      </c>
      <c r="AM39">
        <v>28.4</v>
      </c>
      <c r="AN39">
        <v>59.9</v>
      </c>
      <c r="AO39">
        <v>40.1</v>
      </c>
      <c r="AP39">
        <v>28.4</v>
      </c>
      <c r="AQ39">
        <v>0</v>
      </c>
      <c r="AR39">
        <v>65.3</v>
      </c>
      <c r="AS39">
        <v>6.3</v>
      </c>
      <c r="AT39">
        <v>58.1</v>
      </c>
      <c r="AU39">
        <v>41.9</v>
      </c>
      <c r="AV39">
        <v>86.5</v>
      </c>
      <c r="AW39">
        <v>13.5</v>
      </c>
      <c r="AX39">
        <v>2.2999999999999998</v>
      </c>
      <c r="AY39">
        <v>7.1</v>
      </c>
      <c r="AZ39">
        <v>5.9</v>
      </c>
      <c r="BA39">
        <v>21.7</v>
      </c>
      <c r="BB39">
        <v>17.2</v>
      </c>
      <c r="BD39">
        <v>13.2</v>
      </c>
      <c r="BE39">
        <v>17.100000000000001</v>
      </c>
      <c r="BF39">
        <v>31.4</v>
      </c>
      <c r="BG39">
        <v>34.9</v>
      </c>
      <c r="BH39" s="2">
        <v>63.727032240470038</v>
      </c>
      <c r="BI39" s="2">
        <v>64.017753036261013</v>
      </c>
      <c r="BJ39" s="2">
        <v>36.272967759529948</v>
      </c>
      <c r="BK39" s="2">
        <v>35.982246963738987</v>
      </c>
      <c r="BL39">
        <v>-23.6</v>
      </c>
      <c r="BM39">
        <v>-29.1</v>
      </c>
      <c r="BN39">
        <v>-33.200000000000003</v>
      </c>
      <c r="BO39">
        <v>-20.8</v>
      </c>
      <c r="BP39">
        <v>26.2</v>
      </c>
      <c r="BQ39">
        <v>-14.7</v>
      </c>
      <c r="BR39">
        <v>-7.6</v>
      </c>
      <c r="BS39">
        <v>11.6376611994491</v>
      </c>
      <c r="BT39">
        <v>20.285182387222104</v>
      </c>
      <c r="BU39">
        <v>27.670389461626577</v>
      </c>
      <c r="BV39">
        <v>20.981949202808099</v>
      </c>
      <c r="BW39">
        <v>30.321177906621916</v>
      </c>
      <c r="BX39">
        <v>38.431928687196091</v>
      </c>
      <c r="BY39">
        <v>12.422156669944275</v>
      </c>
      <c r="BZ39">
        <v>76.991150442477888</v>
      </c>
      <c r="CA39">
        <v>1.8</v>
      </c>
      <c r="CB39">
        <v>24.3</v>
      </c>
      <c r="CC39">
        <v>30.2</v>
      </c>
      <c r="CD39">
        <v>24.8</v>
      </c>
      <c r="CE39">
        <v>20.7</v>
      </c>
      <c r="CF39">
        <v>0</v>
      </c>
      <c r="CG39">
        <v>98.2</v>
      </c>
      <c r="CH39">
        <v>1.4</v>
      </c>
      <c r="CI39">
        <v>0</v>
      </c>
      <c r="CJ39">
        <v>0.5</v>
      </c>
      <c r="CK39">
        <v>3</v>
      </c>
      <c r="CL39">
        <v>2.5</v>
      </c>
      <c r="CM39">
        <v>5.9</v>
      </c>
      <c r="CN39">
        <v>26.6</v>
      </c>
      <c r="CO39">
        <v>0.9</v>
      </c>
      <c r="CP39">
        <v>72.099999999999994</v>
      </c>
      <c r="CQ39">
        <v>0.5</v>
      </c>
      <c r="CR39">
        <v>27</v>
      </c>
      <c r="CS39">
        <v>0.9</v>
      </c>
      <c r="CT39">
        <v>72.099999999999994</v>
      </c>
      <c r="CU39">
        <v>0</v>
      </c>
      <c r="CV39">
        <v>98.2</v>
      </c>
      <c r="CW39">
        <v>0</v>
      </c>
      <c r="CX39">
        <v>0.5</v>
      </c>
      <c r="CY39">
        <v>0</v>
      </c>
      <c r="CZ39">
        <v>0.5</v>
      </c>
      <c r="DA39">
        <v>0.9</v>
      </c>
      <c r="DB39">
        <v>9</v>
      </c>
      <c r="DC39">
        <v>15.8</v>
      </c>
      <c r="DD39">
        <v>75.2</v>
      </c>
      <c r="DE39">
        <v>21.6</v>
      </c>
      <c r="DF39">
        <v>44.6</v>
      </c>
      <c r="DG39">
        <v>23.4</v>
      </c>
      <c r="DH39">
        <v>10.4</v>
      </c>
      <c r="DI39">
        <v>75.7</v>
      </c>
      <c r="DJ39">
        <v>24.3</v>
      </c>
      <c r="DK39">
        <v>77</v>
      </c>
      <c r="DL39">
        <v>23</v>
      </c>
      <c r="DM39" t="s">
        <v>109</v>
      </c>
      <c r="DN39" t="s">
        <v>109</v>
      </c>
      <c r="DO39" t="s">
        <v>109</v>
      </c>
      <c r="DP39" t="s">
        <v>109</v>
      </c>
      <c r="DQ39" t="s">
        <v>109</v>
      </c>
      <c r="DR39" t="s">
        <v>109</v>
      </c>
      <c r="DS39" t="s">
        <v>109</v>
      </c>
      <c r="DT39" t="s">
        <v>109</v>
      </c>
      <c r="DU39" t="s">
        <v>109</v>
      </c>
      <c r="DV39" t="s">
        <v>109</v>
      </c>
      <c r="DW39" t="s">
        <v>109</v>
      </c>
      <c r="DX39" t="s">
        <v>109</v>
      </c>
      <c r="DY39" t="s">
        <v>109</v>
      </c>
      <c r="DZ39" t="s">
        <v>109</v>
      </c>
      <c r="EA39" t="s">
        <v>109</v>
      </c>
      <c r="EB39" t="s">
        <v>109</v>
      </c>
      <c r="EC39" t="s">
        <v>109</v>
      </c>
      <c r="ED39" t="s">
        <v>109</v>
      </c>
      <c r="EE39" t="s">
        <v>109</v>
      </c>
      <c r="EF39" t="s">
        <v>109</v>
      </c>
      <c r="EG39" t="s">
        <v>109</v>
      </c>
      <c r="EH39" t="s">
        <v>109</v>
      </c>
      <c r="EI39" t="s">
        <v>109</v>
      </c>
      <c r="EJ39" t="s">
        <v>109</v>
      </c>
      <c r="EK39" t="s">
        <v>109</v>
      </c>
      <c r="EL39" t="s">
        <v>109</v>
      </c>
      <c r="EM39" t="s">
        <v>109</v>
      </c>
      <c r="EN39" t="s">
        <v>109</v>
      </c>
      <c r="EO39" t="s">
        <v>109</v>
      </c>
      <c r="EP39" t="s">
        <v>109</v>
      </c>
      <c r="EQ39" t="s">
        <v>109</v>
      </c>
      <c r="ER39" t="s">
        <v>109</v>
      </c>
      <c r="ES39" s="1">
        <v>2206.0817707119054</v>
      </c>
      <c r="EU39" t="s">
        <v>109</v>
      </c>
      <c r="EV39">
        <v>8.5</v>
      </c>
      <c r="EW39" t="s">
        <v>109</v>
      </c>
      <c r="EX39" t="s">
        <v>109</v>
      </c>
      <c r="EY39" t="s">
        <v>109</v>
      </c>
      <c r="EZ39" t="s">
        <v>109</v>
      </c>
    </row>
    <row r="40" spans="1:156" x14ac:dyDescent="0.25">
      <c r="A40" t="s">
        <v>165</v>
      </c>
      <c r="B40" t="s">
        <v>166</v>
      </c>
      <c r="C40" s="6">
        <v>492557</v>
      </c>
      <c r="D40" s="5" t="s">
        <v>240</v>
      </c>
      <c r="E40">
        <v>1</v>
      </c>
      <c r="F40">
        <v>3.4</v>
      </c>
      <c r="G40">
        <v>95.6</v>
      </c>
      <c r="H40">
        <v>1</v>
      </c>
      <c r="I40">
        <f t="shared" si="1"/>
        <v>89.6</v>
      </c>
      <c r="J40">
        <v>5.9</v>
      </c>
      <c r="K40">
        <v>3</v>
      </c>
      <c r="L40">
        <v>1.5</v>
      </c>
      <c r="M40">
        <v>0</v>
      </c>
      <c r="N40">
        <v>1</v>
      </c>
      <c r="O40">
        <v>94.1</v>
      </c>
      <c r="P40">
        <v>3</v>
      </c>
      <c r="Q40">
        <v>3</v>
      </c>
      <c r="R40">
        <v>0</v>
      </c>
      <c r="S40">
        <v>0</v>
      </c>
      <c r="T40">
        <v>1</v>
      </c>
      <c r="U40">
        <v>81.8</v>
      </c>
      <c r="V40">
        <v>17.7</v>
      </c>
      <c r="W40">
        <v>0.5</v>
      </c>
      <c r="X40">
        <v>0</v>
      </c>
      <c r="Y40">
        <v>1</v>
      </c>
      <c r="Z40">
        <v>90.1</v>
      </c>
      <c r="AA40">
        <v>9.9</v>
      </c>
      <c r="AB40">
        <v>0</v>
      </c>
      <c r="AC40">
        <v>1</v>
      </c>
      <c r="AD40">
        <v>29.1</v>
      </c>
      <c r="AE40">
        <v>70.900000000000006</v>
      </c>
      <c r="AF40">
        <v>0</v>
      </c>
      <c r="AG40">
        <v>0.5</v>
      </c>
      <c r="AH40">
        <v>6.4</v>
      </c>
      <c r="AI40">
        <v>0</v>
      </c>
      <c r="AJ40">
        <v>93.1</v>
      </c>
      <c r="AK40">
        <v>54.7</v>
      </c>
      <c r="AL40">
        <v>10.8</v>
      </c>
      <c r="AM40">
        <v>34.5</v>
      </c>
      <c r="AN40">
        <v>70.900000000000006</v>
      </c>
      <c r="AO40">
        <v>29.1</v>
      </c>
      <c r="AP40">
        <v>15.8</v>
      </c>
      <c r="AQ40">
        <v>1.5</v>
      </c>
      <c r="AR40">
        <v>74.900000000000006</v>
      </c>
      <c r="AS40">
        <v>7.9</v>
      </c>
      <c r="AT40">
        <v>88.7</v>
      </c>
      <c r="AU40">
        <v>11.3</v>
      </c>
      <c r="AV40">
        <v>95.1</v>
      </c>
      <c r="AW40">
        <v>4.9000000000000004</v>
      </c>
      <c r="AX40">
        <v>-9.3000000000000007</v>
      </c>
      <c r="AY40">
        <v>-3.6</v>
      </c>
      <c r="AZ40">
        <v>34.1</v>
      </c>
      <c r="BA40">
        <v>-8.9</v>
      </c>
      <c r="BB40">
        <v>37</v>
      </c>
      <c r="BD40">
        <v>12.2</v>
      </c>
      <c r="BE40">
        <v>18.100000000000001</v>
      </c>
      <c r="BF40">
        <v>28</v>
      </c>
      <c r="BG40">
        <v>14.6</v>
      </c>
      <c r="BH40" s="2">
        <v>29.889359891975044</v>
      </c>
      <c r="BI40" s="2">
        <v>40.782840542442585</v>
      </c>
      <c r="BJ40" s="2">
        <v>70.110640108024967</v>
      </c>
      <c r="BK40" s="2">
        <v>59.217159457557415</v>
      </c>
      <c r="BL40">
        <v>-25.7</v>
      </c>
      <c r="BM40">
        <v>-29.8</v>
      </c>
      <c r="BN40">
        <v>-17.3</v>
      </c>
      <c r="BO40">
        <v>7.3</v>
      </c>
      <c r="BP40">
        <v>70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55.844155844155843</v>
      </c>
      <c r="BZ40">
        <v>140.90909090909088</v>
      </c>
      <c r="CA40">
        <v>1.9</v>
      </c>
      <c r="CB40">
        <v>15.3</v>
      </c>
      <c r="CC40">
        <v>21.7</v>
      </c>
      <c r="CD40">
        <v>31.5</v>
      </c>
      <c r="CE40">
        <v>31.5</v>
      </c>
      <c r="CF40">
        <v>3</v>
      </c>
      <c r="CG40">
        <v>12.3</v>
      </c>
      <c r="CH40">
        <v>5.4</v>
      </c>
      <c r="CI40">
        <v>30.5</v>
      </c>
      <c r="CJ40">
        <v>48.8</v>
      </c>
      <c r="CK40">
        <v>2.8</v>
      </c>
      <c r="CL40">
        <v>2.2999999999999998</v>
      </c>
      <c r="CM40">
        <v>6.3</v>
      </c>
      <c r="CN40">
        <v>25.6</v>
      </c>
      <c r="CO40">
        <v>2</v>
      </c>
      <c r="CP40">
        <v>71.400000000000006</v>
      </c>
      <c r="CQ40">
        <v>1</v>
      </c>
      <c r="CR40">
        <v>10.3</v>
      </c>
      <c r="CS40">
        <v>1</v>
      </c>
      <c r="CT40">
        <v>88.7</v>
      </c>
      <c r="CU40">
        <v>0</v>
      </c>
      <c r="CV40">
        <v>100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2</v>
      </c>
      <c r="DC40">
        <v>1</v>
      </c>
      <c r="DD40">
        <v>97</v>
      </c>
      <c r="DE40">
        <v>59.6</v>
      </c>
      <c r="DF40">
        <v>29.1</v>
      </c>
      <c r="DG40">
        <v>10.3</v>
      </c>
      <c r="DH40">
        <v>1</v>
      </c>
      <c r="DI40">
        <v>84.7</v>
      </c>
      <c r="DJ40">
        <v>15.3</v>
      </c>
      <c r="DK40">
        <v>70</v>
      </c>
      <c r="DL40">
        <v>30</v>
      </c>
      <c r="DM40" t="s">
        <v>109</v>
      </c>
      <c r="DN40" t="s">
        <v>109</v>
      </c>
      <c r="DO40" t="s">
        <v>109</v>
      </c>
      <c r="DP40" t="s">
        <v>109</v>
      </c>
      <c r="DQ40" t="s">
        <v>109</v>
      </c>
      <c r="DR40" t="s">
        <v>109</v>
      </c>
      <c r="DS40" t="s">
        <v>109</v>
      </c>
      <c r="DT40" t="s">
        <v>109</v>
      </c>
      <c r="DU40" t="s">
        <v>109</v>
      </c>
      <c r="DV40" t="s">
        <v>109</v>
      </c>
      <c r="DW40" t="s">
        <v>109</v>
      </c>
      <c r="DX40" t="s">
        <v>109</v>
      </c>
      <c r="DY40" t="s">
        <v>109</v>
      </c>
      <c r="DZ40" t="s">
        <v>109</v>
      </c>
      <c r="EA40" t="s">
        <v>109</v>
      </c>
      <c r="EB40" t="s">
        <v>109</v>
      </c>
      <c r="EC40" t="s">
        <v>109</v>
      </c>
      <c r="ED40" t="s">
        <v>109</v>
      </c>
      <c r="EE40" t="s">
        <v>109</v>
      </c>
      <c r="EF40" t="s">
        <v>109</v>
      </c>
      <c r="EG40" t="s">
        <v>109</v>
      </c>
      <c r="EH40" t="s">
        <v>109</v>
      </c>
      <c r="EI40" t="s">
        <v>109</v>
      </c>
      <c r="EJ40" t="s">
        <v>109</v>
      </c>
      <c r="EK40" t="s">
        <v>109</v>
      </c>
      <c r="EL40" t="s">
        <v>109</v>
      </c>
      <c r="EM40" t="s">
        <v>109</v>
      </c>
      <c r="EN40" t="s">
        <v>109</v>
      </c>
      <c r="EO40" t="s">
        <v>109</v>
      </c>
      <c r="EP40" t="s">
        <v>109</v>
      </c>
      <c r="EQ40" t="s">
        <v>109</v>
      </c>
      <c r="ER40" t="s">
        <v>109</v>
      </c>
      <c r="ES40" s="1">
        <v>2094.6461009506711</v>
      </c>
      <c r="EU40" t="s">
        <v>109</v>
      </c>
      <c r="EV40">
        <v>7.2</v>
      </c>
      <c r="EW40" t="s">
        <v>109</v>
      </c>
      <c r="EX40" t="s">
        <v>109</v>
      </c>
      <c r="EY40" t="s">
        <v>109</v>
      </c>
      <c r="EZ40" t="s">
        <v>109</v>
      </c>
    </row>
    <row r="41" spans="1:156" x14ac:dyDescent="0.25">
      <c r="A41" t="s">
        <v>165</v>
      </c>
      <c r="B41" t="s">
        <v>168</v>
      </c>
      <c r="C41" s="6">
        <v>257243</v>
      </c>
      <c r="D41" s="5" t="s">
        <v>241</v>
      </c>
      <c r="E41">
        <v>0.5</v>
      </c>
      <c r="F41">
        <v>7.1</v>
      </c>
      <c r="G41">
        <v>92.4</v>
      </c>
      <c r="H41">
        <v>1</v>
      </c>
      <c r="I41">
        <f t="shared" si="1"/>
        <v>84.4</v>
      </c>
      <c r="J41">
        <v>12.3</v>
      </c>
      <c r="K41">
        <v>3.3</v>
      </c>
      <c r="L41">
        <v>0</v>
      </c>
      <c r="M41">
        <v>0</v>
      </c>
      <c r="N41">
        <v>1</v>
      </c>
      <c r="O41">
        <v>95.3</v>
      </c>
      <c r="P41">
        <v>0.9</v>
      </c>
      <c r="Q41">
        <v>3.3</v>
      </c>
      <c r="R41">
        <v>0.5</v>
      </c>
      <c r="S41">
        <v>0</v>
      </c>
      <c r="T41">
        <v>1</v>
      </c>
      <c r="U41">
        <v>95.3</v>
      </c>
      <c r="V41">
        <v>4.7</v>
      </c>
      <c r="W41">
        <v>0</v>
      </c>
      <c r="X41">
        <v>0</v>
      </c>
      <c r="Y41">
        <v>1</v>
      </c>
      <c r="Z41">
        <v>89.1</v>
      </c>
      <c r="AA41">
        <v>10.9</v>
      </c>
      <c r="AB41">
        <v>0</v>
      </c>
      <c r="AC41">
        <v>1</v>
      </c>
      <c r="AD41">
        <v>64.900000000000006</v>
      </c>
      <c r="AE41">
        <v>35.1</v>
      </c>
      <c r="AF41">
        <v>0</v>
      </c>
      <c r="AG41">
        <v>0.9</v>
      </c>
      <c r="AH41">
        <v>3.8</v>
      </c>
      <c r="AI41">
        <v>0.5</v>
      </c>
      <c r="AJ41">
        <v>94.8</v>
      </c>
      <c r="AK41">
        <v>55.9</v>
      </c>
      <c r="AL41">
        <v>3.3</v>
      </c>
      <c r="AM41">
        <v>40.799999999999997</v>
      </c>
      <c r="AN41">
        <v>69.2</v>
      </c>
      <c r="AO41">
        <v>30.8</v>
      </c>
      <c r="AP41">
        <v>13.3</v>
      </c>
      <c r="AQ41">
        <v>2.8</v>
      </c>
      <c r="AR41">
        <v>81.5</v>
      </c>
      <c r="AS41">
        <v>2.4</v>
      </c>
      <c r="AT41">
        <v>98.6</v>
      </c>
      <c r="AU41">
        <v>1.4</v>
      </c>
      <c r="AV41">
        <v>100</v>
      </c>
      <c r="AW41">
        <v>0</v>
      </c>
      <c r="AX41">
        <v>-9.3000000000000007</v>
      </c>
      <c r="AY41">
        <v>-3.6</v>
      </c>
      <c r="AZ41">
        <v>34.1</v>
      </c>
      <c r="BA41">
        <v>-8.9</v>
      </c>
      <c r="BB41">
        <v>37</v>
      </c>
      <c r="BD41">
        <v>12.2</v>
      </c>
      <c r="BE41">
        <v>18.100000000000001</v>
      </c>
      <c r="BF41">
        <v>28</v>
      </c>
      <c r="BG41">
        <v>14.6</v>
      </c>
      <c r="BH41" s="2">
        <v>48.915554562242221</v>
      </c>
      <c r="BI41" s="2">
        <v>48.584679729661694</v>
      </c>
      <c r="BJ41" s="2">
        <v>51.084445437757779</v>
      </c>
      <c r="BK41" s="2">
        <v>51.415320270338306</v>
      </c>
      <c r="BL41">
        <v>-23.5</v>
      </c>
      <c r="BM41">
        <v>-13.8</v>
      </c>
      <c r="BN41">
        <v>-12.9</v>
      </c>
      <c r="BO41">
        <v>-12.9</v>
      </c>
      <c r="BP41">
        <v>24.1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-0.29325513196481484</v>
      </c>
      <c r="BZ41">
        <v>42.929292929292927</v>
      </c>
      <c r="CA41">
        <v>2</v>
      </c>
      <c r="CB41">
        <v>11.4</v>
      </c>
      <c r="CC41">
        <v>16.600000000000001</v>
      </c>
      <c r="CD41">
        <v>31.8</v>
      </c>
      <c r="CE41">
        <v>40.299999999999997</v>
      </c>
      <c r="CF41">
        <v>1.9</v>
      </c>
      <c r="CG41">
        <v>17.5</v>
      </c>
      <c r="CH41">
        <v>10.4</v>
      </c>
      <c r="CI41">
        <v>34.6</v>
      </c>
      <c r="CJ41">
        <v>35.5</v>
      </c>
      <c r="CK41">
        <v>2.6</v>
      </c>
      <c r="CL41">
        <v>2.1</v>
      </c>
      <c r="CM41">
        <v>5.8</v>
      </c>
      <c r="CN41">
        <v>54.5</v>
      </c>
      <c r="CO41">
        <v>4.3</v>
      </c>
      <c r="CP41">
        <v>40.799999999999997</v>
      </c>
      <c r="CQ41">
        <v>0.5</v>
      </c>
      <c r="CR41">
        <v>45</v>
      </c>
      <c r="CS41">
        <v>3.3</v>
      </c>
      <c r="CT41">
        <v>51.7</v>
      </c>
      <c r="CU41">
        <v>0</v>
      </c>
      <c r="CV41">
        <v>100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0.5</v>
      </c>
      <c r="DC41">
        <v>3.3</v>
      </c>
      <c r="DD41">
        <v>96.2</v>
      </c>
      <c r="DE41">
        <v>57.3</v>
      </c>
      <c r="DF41">
        <v>28.9</v>
      </c>
      <c r="DG41">
        <v>7.6</v>
      </c>
      <c r="DH41">
        <v>6.2</v>
      </c>
      <c r="DI41">
        <v>88.6</v>
      </c>
      <c r="DJ41">
        <v>11.4</v>
      </c>
      <c r="DK41">
        <v>35.5</v>
      </c>
      <c r="DL41">
        <v>64.5</v>
      </c>
      <c r="DM41" t="s">
        <v>109</v>
      </c>
      <c r="DN41" t="s">
        <v>109</v>
      </c>
      <c r="DO41" t="s">
        <v>109</v>
      </c>
      <c r="DP41" t="s">
        <v>109</v>
      </c>
      <c r="DQ41" t="s">
        <v>109</v>
      </c>
      <c r="DR41" t="s">
        <v>109</v>
      </c>
      <c r="DS41" t="s">
        <v>109</v>
      </c>
      <c r="DT41" t="s">
        <v>109</v>
      </c>
      <c r="DU41" t="s">
        <v>109</v>
      </c>
      <c r="DV41" t="s">
        <v>109</v>
      </c>
      <c r="DW41" t="s">
        <v>109</v>
      </c>
      <c r="DX41" t="s">
        <v>109</v>
      </c>
      <c r="DY41" t="s">
        <v>109</v>
      </c>
      <c r="DZ41" t="s">
        <v>109</v>
      </c>
      <c r="EA41" t="s">
        <v>109</v>
      </c>
      <c r="EB41" t="s">
        <v>109</v>
      </c>
      <c r="EC41" t="s">
        <v>109</v>
      </c>
      <c r="ED41" t="s">
        <v>109</v>
      </c>
      <c r="EE41" t="s">
        <v>109</v>
      </c>
      <c r="EF41" t="s">
        <v>109</v>
      </c>
      <c r="EG41" t="s">
        <v>109</v>
      </c>
      <c r="EH41" t="s">
        <v>109</v>
      </c>
      <c r="EI41" t="s">
        <v>109</v>
      </c>
      <c r="EJ41" t="s">
        <v>109</v>
      </c>
      <c r="EK41" t="s">
        <v>109</v>
      </c>
      <c r="EL41" t="s">
        <v>109</v>
      </c>
      <c r="EM41" t="s">
        <v>109</v>
      </c>
      <c r="EN41" t="s">
        <v>109</v>
      </c>
      <c r="EO41" t="s">
        <v>109</v>
      </c>
      <c r="EP41" t="s">
        <v>109</v>
      </c>
      <c r="EQ41" t="s">
        <v>109</v>
      </c>
      <c r="ER41" t="s">
        <v>109</v>
      </c>
      <c r="ES41" s="1">
        <v>2094.6461009506711</v>
      </c>
      <c r="EU41" t="s">
        <v>109</v>
      </c>
      <c r="EV41">
        <v>7.2</v>
      </c>
      <c r="EW41" t="s">
        <v>109</v>
      </c>
      <c r="EX41" t="s">
        <v>109</v>
      </c>
      <c r="EY41" t="s">
        <v>109</v>
      </c>
      <c r="EZ41" t="s">
        <v>109</v>
      </c>
    </row>
    <row r="42" spans="1:156" x14ac:dyDescent="0.25">
      <c r="A42" t="s">
        <v>165</v>
      </c>
      <c r="B42" t="s">
        <v>167</v>
      </c>
      <c r="C42" s="6">
        <v>80784</v>
      </c>
      <c r="D42" s="4" t="s">
        <v>242</v>
      </c>
      <c r="E42">
        <v>0</v>
      </c>
      <c r="F42">
        <v>6.1</v>
      </c>
      <c r="G42">
        <v>93.9</v>
      </c>
      <c r="H42">
        <v>1</v>
      </c>
      <c r="I42">
        <f t="shared" si="1"/>
        <v>76.899999999999991</v>
      </c>
      <c r="J42">
        <v>16</v>
      </c>
      <c r="K42">
        <v>5.2</v>
      </c>
      <c r="L42">
        <v>1.4</v>
      </c>
      <c r="M42">
        <v>0.5</v>
      </c>
      <c r="N42">
        <v>2</v>
      </c>
      <c r="O42">
        <v>96.2</v>
      </c>
      <c r="P42">
        <v>2.8</v>
      </c>
      <c r="Q42">
        <v>0.9</v>
      </c>
      <c r="R42">
        <v>0</v>
      </c>
      <c r="S42">
        <v>0</v>
      </c>
      <c r="T42">
        <v>1</v>
      </c>
      <c r="U42">
        <v>97.2</v>
      </c>
      <c r="V42">
        <v>2.8</v>
      </c>
      <c r="W42">
        <v>0</v>
      </c>
      <c r="X42">
        <v>0</v>
      </c>
      <c r="Y42">
        <v>1</v>
      </c>
      <c r="Z42">
        <v>97.6</v>
      </c>
      <c r="AA42">
        <v>2.4</v>
      </c>
      <c r="AB42">
        <v>0</v>
      </c>
      <c r="AC42">
        <v>1</v>
      </c>
      <c r="AD42">
        <v>70.3</v>
      </c>
      <c r="AE42">
        <v>29.7</v>
      </c>
      <c r="AF42">
        <v>0</v>
      </c>
      <c r="AG42">
        <v>0.9</v>
      </c>
      <c r="AH42">
        <v>6.6</v>
      </c>
      <c r="AI42">
        <v>0</v>
      </c>
      <c r="AJ42">
        <v>92.5</v>
      </c>
      <c r="AK42">
        <v>48.6</v>
      </c>
      <c r="AL42">
        <v>7.5</v>
      </c>
      <c r="AM42">
        <v>43.9</v>
      </c>
      <c r="AN42">
        <v>59.9</v>
      </c>
      <c r="AO42">
        <v>40.1</v>
      </c>
      <c r="AP42">
        <v>15.1</v>
      </c>
      <c r="AQ42">
        <v>3.8</v>
      </c>
      <c r="AR42">
        <v>78.8</v>
      </c>
      <c r="AS42">
        <v>2.4</v>
      </c>
      <c r="AT42">
        <v>99.1</v>
      </c>
      <c r="AU42">
        <v>0.9</v>
      </c>
      <c r="AV42">
        <v>99.5</v>
      </c>
      <c r="AW42">
        <v>0.5</v>
      </c>
      <c r="AX42">
        <v>-9.3000000000000007</v>
      </c>
      <c r="AY42">
        <v>-3.6</v>
      </c>
      <c r="AZ42">
        <v>34.1</v>
      </c>
      <c r="BA42">
        <v>-8.9</v>
      </c>
      <c r="BB42">
        <v>37</v>
      </c>
      <c r="BD42">
        <v>12.2</v>
      </c>
      <c r="BE42">
        <v>18.100000000000001</v>
      </c>
      <c r="BF42">
        <v>28</v>
      </c>
      <c r="BG42">
        <v>14.6</v>
      </c>
      <c r="BH42" s="2">
        <v>35.851115813359243</v>
      </c>
      <c r="BI42" s="2">
        <v>52.788396020790756</v>
      </c>
      <c r="BJ42" s="2">
        <v>64.148884186640757</v>
      </c>
      <c r="BK42" s="2">
        <v>47.211603979209237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1.8</v>
      </c>
      <c r="CB42">
        <v>8</v>
      </c>
      <c r="CC42">
        <v>25.9</v>
      </c>
      <c r="CD42">
        <v>29.2</v>
      </c>
      <c r="CE42">
        <v>36.799999999999997</v>
      </c>
      <c r="CF42">
        <v>0</v>
      </c>
      <c r="CG42">
        <v>34.4</v>
      </c>
      <c r="CH42">
        <v>19.8</v>
      </c>
      <c r="CI42">
        <v>11.3</v>
      </c>
      <c r="CJ42">
        <v>34.4</v>
      </c>
      <c r="CK42">
        <v>2.7</v>
      </c>
      <c r="CL42">
        <v>2.4</v>
      </c>
      <c r="CM42">
        <v>5.7</v>
      </c>
      <c r="CN42">
        <v>60.4</v>
      </c>
      <c r="CO42">
        <v>3.8</v>
      </c>
      <c r="CP42">
        <v>35.799999999999997</v>
      </c>
      <c r="CQ42">
        <v>0</v>
      </c>
      <c r="CR42">
        <v>58</v>
      </c>
      <c r="CS42">
        <v>2.8</v>
      </c>
      <c r="CT42">
        <v>39.200000000000003</v>
      </c>
      <c r="CU42">
        <v>0</v>
      </c>
      <c r="CV42">
        <v>99.5</v>
      </c>
      <c r="CW42">
        <v>0</v>
      </c>
      <c r="CX42">
        <v>0</v>
      </c>
      <c r="CY42">
        <v>0.5</v>
      </c>
      <c r="CZ42">
        <v>0</v>
      </c>
      <c r="DA42">
        <v>0</v>
      </c>
      <c r="DB42">
        <v>0.5</v>
      </c>
      <c r="DC42">
        <v>3.3</v>
      </c>
      <c r="DD42">
        <v>96.2</v>
      </c>
      <c r="DE42">
        <v>47.2</v>
      </c>
      <c r="DF42">
        <v>28.8</v>
      </c>
      <c r="DG42">
        <v>14.6</v>
      </c>
      <c r="DH42">
        <v>9.4</v>
      </c>
      <c r="DI42">
        <v>92</v>
      </c>
      <c r="DJ42">
        <v>8</v>
      </c>
      <c r="DK42">
        <v>50.5</v>
      </c>
      <c r="DL42">
        <v>49.5</v>
      </c>
      <c r="DM42" t="s">
        <v>109</v>
      </c>
      <c r="DN42" t="s">
        <v>109</v>
      </c>
      <c r="DO42" t="s">
        <v>109</v>
      </c>
      <c r="DP42" t="s">
        <v>109</v>
      </c>
      <c r="DQ42" t="s">
        <v>109</v>
      </c>
      <c r="DR42" t="s">
        <v>109</v>
      </c>
      <c r="DS42" t="s">
        <v>109</v>
      </c>
      <c r="DT42" t="s">
        <v>109</v>
      </c>
      <c r="DU42" t="s">
        <v>109</v>
      </c>
      <c r="DV42" t="s">
        <v>109</v>
      </c>
      <c r="DW42" t="s">
        <v>109</v>
      </c>
      <c r="DX42" t="s">
        <v>109</v>
      </c>
      <c r="DY42" t="s">
        <v>109</v>
      </c>
      <c r="DZ42" t="s">
        <v>109</v>
      </c>
      <c r="EA42" t="s">
        <v>109</v>
      </c>
      <c r="EB42" t="s">
        <v>109</v>
      </c>
      <c r="EC42" t="s">
        <v>109</v>
      </c>
      <c r="ED42" t="s">
        <v>109</v>
      </c>
      <c r="EE42" t="s">
        <v>109</v>
      </c>
      <c r="EF42" t="s">
        <v>109</v>
      </c>
      <c r="EG42" t="s">
        <v>109</v>
      </c>
      <c r="EH42" t="s">
        <v>109</v>
      </c>
      <c r="EI42" t="s">
        <v>109</v>
      </c>
      <c r="EJ42" t="s">
        <v>109</v>
      </c>
      <c r="EK42" t="s">
        <v>109</v>
      </c>
      <c r="EL42" t="s">
        <v>109</v>
      </c>
      <c r="EM42" t="s">
        <v>109</v>
      </c>
      <c r="EN42" t="s">
        <v>109</v>
      </c>
      <c r="EO42" t="s">
        <v>109</v>
      </c>
      <c r="EP42" t="s">
        <v>109</v>
      </c>
      <c r="EQ42" t="s">
        <v>109</v>
      </c>
      <c r="ER42" t="s">
        <v>109</v>
      </c>
      <c r="ES42" s="1">
        <v>2094.6461009506711</v>
      </c>
      <c r="EU42" t="s">
        <v>109</v>
      </c>
      <c r="EV42">
        <v>7.2</v>
      </c>
      <c r="EW42" t="s">
        <v>109</v>
      </c>
      <c r="EX42" t="s">
        <v>109</v>
      </c>
      <c r="EY42" t="s">
        <v>109</v>
      </c>
      <c r="EZ42" t="s">
        <v>109</v>
      </c>
    </row>
    <row r="43" spans="1:156" x14ac:dyDescent="0.25">
      <c r="A43" t="s">
        <v>160</v>
      </c>
      <c r="B43" t="s">
        <v>164</v>
      </c>
      <c r="C43" s="6">
        <v>335384</v>
      </c>
      <c r="D43" s="4" t="s">
        <v>312</v>
      </c>
      <c r="E43">
        <v>1</v>
      </c>
      <c r="F43">
        <v>12.2</v>
      </c>
      <c r="G43">
        <v>86.8</v>
      </c>
      <c r="H43">
        <v>1</v>
      </c>
      <c r="I43">
        <f t="shared" si="1"/>
        <v>79.899999999999991</v>
      </c>
      <c r="J43">
        <v>12.2</v>
      </c>
      <c r="K43">
        <v>5.9</v>
      </c>
      <c r="L43">
        <v>1.5</v>
      </c>
      <c r="M43">
        <v>0.5</v>
      </c>
      <c r="N43">
        <v>2</v>
      </c>
      <c r="O43">
        <v>98</v>
      </c>
      <c r="P43">
        <v>1.5</v>
      </c>
      <c r="Q43">
        <v>0.5</v>
      </c>
      <c r="R43">
        <v>0</v>
      </c>
      <c r="S43">
        <v>0</v>
      </c>
      <c r="T43">
        <v>1</v>
      </c>
      <c r="U43">
        <v>73.2</v>
      </c>
      <c r="V43">
        <v>25.9</v>
      </c>
      <c r="W43">
        <v>0.5</v>
      </c>
      <c r="X43">
        <v>0.5</v>
      </c>
      <c r="Y43">
        <v>2</v>
      </c>
      <c r="Z43">
        <v>92.7</v>
      </c>
      <c r="AA43">
        <v>7.3</v>
      </c>
      <c r="AB43">
        <v>0</v>
      </c>
      <c r="AC43">
        <v>1</v>
      </c>
      <c r="AD43">
        <v>35.1</v>
      </c>
      <c r="AE43">
        <v>64.900000000000006</v>
      </c>
      <c r="AF43">
        <v>0</v>
      </c>
      <c r="AG43">
        <v>1</v>
      </c>
      <c r="AH43">
        <v>11.7</v>
      </c>
      <c r="AI43">
        <v>0</v>
      </c>
      <c r="AJ43">
        <v>87.3</v>
      </c>
      <c r="AK43">
        <v>59.5</v>
      </c>
      <c r="AL43">
        <v>6.3</v>
      </c>
      <c r="AM43">
        <v>34.1</v>
      </c>
      <c r="AN43">
        <v>81</v>
      </c>
      <c r="AO43">
        <v>19</v>
      </c>
      <c r="AP43">
        <v>31.2</v>
      </c>
      <c r="AQ43">
        <v>1.5</v>
      </c>
      <c r="AR43">
        <v>64.900000000000006</v>
      </c>
      <c r="AS43">
        <v>2.4</v>
      </c>
      <c r="AT43">
        <v>82.9</v>
      </c>
      <c r="AU43">
        <v>17.100000000000001</v>
      </c>
      <c r="AV43">
        <v>98</v>
      </c>
      <c r="AW43">
        <v>2</v>
      </c>
      <c r="AX43">
        <v>2.2999999999999998</v>
      </c>
      <c r="AY43">
        <v>7.1</v>
      </c>
      <c r="AZ43">
        <v>5.9</v>
      </c>
      <c r="BA43">
        <v>21.7</v>
      </c>
      <c r="BB43">
        <v>17.2</v>
      </c>
      <c r="BD43">
        <v>13.2</v>
      </c>
      <c r="BE43">
        <v>17.100000000000001</v>
      </c>
      <c r="BF43">
        <v>31.4</v>
      </c>
      <c r="BG43">
        <v>34.9</v>
      </c>
      <c r="BH43" s="2">
        <v>41.600795646778515</v>
      </c>
      <c r="BI43" s="2">
        <v>39.821900983809648</v>
      </c>
      <c r="BJ43" s="2">
        <v>58.399204353221485</v>
      </c>
      <c r="BK43" s="2">
        <v>60.178099016190352</v>
      </c>
      <c r="BL43">
        <v>4.5999999999999996</v>
      </c>
      <c r="BM43">
        <v>-8.4</v>
      </c>
      <c r="BN43">
        <v>-17.8</v>
      </c>
      <c r="BO43">
        <v>5.4</v>
      </c>
      <c r="BP43">
        <v>25.1</v>
      </c>
      <c r="BQ43">
        <v>-15</v>
      </c>
      <c r="BR43">
        <v>0.6</v>
      </c>
      <c r="BS43">
        <v>-18.700750469043143</v>
      </c>
      <c r="BT43">
        <v>-7.2367435189347802</v>
      </c>
      <c r="BU43">
        <v>3.3695133587786259</v>
      </c>
      <c r="BV43">
        <v>-3.8038942976356038</v>
      </c>
      <c r="BW43">
        <v>9.7909424258298063</v>
      </c>
      <c r="BX43">
        <v>22.286067892503528</v>
      </c>
      <c r="BY43">
        <v>15.942028985507246</v>
      </c>
      <c r="BZ43">
        <v>36.714975845410613</v>
      </c>
      <c r="CA43">
        <v>1.7</v>
      </c>
      <c r="CB43">
        <v>35.6</v>
      </c>
      <c r="CC43">
        <v>25.4</v>
      </c>
      <c r="CD43">
        <v>21</v>
      </c>
      <c r="CE43">
        <v>18</v>
      </c>
      <c r="CF43">
        <v>0</v>
      </c>
      <c r="CG43">
        <v>59.5</v>
      </c>
      <c r="CH43">
        <v>6.8</v>
      </c>
      <c r="CI43">
        <v>17.100000000000001</v>
      </c>
      <c r="CJ43">
        <v>16.600000000000001</v>
      </c>
      <c r="CK43">
        <v>2.8</v>
      </c>
      <c r="CL43">
        <v>2.5</v>
      </c>
      <c r="CM43">
        <v>5.9</v>
      </c>
      <c r="CN43">
        <v>28.3</v>
      </c>
      <c r="CO43">
        <v>0.5</v>
      </c>
      <c r="CP43">
        <v>71.2</v>
      </c>
      <c r="CQ43">
        <v>0</v>
      </c>
      <c r="CR43">
        <v>13.2</v>
      </c>
      <c r="CS43">
        <v>0</v>
      </c>
      <c r="CT43">
        <v>86.8</v>
      </c>
      <c r="CU43">
        <v>0</v>
      </c>
      <c r="CV43">
        <v>100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2.4</v>
      </c>
      <c r="DC43">
        <v>3.9</v>
      </c>
      <c r="DD43">
        <v>93.7</v>
      </c>
      <c r="DE43">
        <v>31.2</v>
      </c>
      <c r="DF43">
        <v>42.4</v>
      </c>
      <c r="DG43">
        <v>16.100000000000001</v>
      </c>
      <c r="DH43">
        <v>10.199999999999999</v>
      </c>
      <c r="DI43">
        <v>64.400000000000006</v>
      </c>
      <c r="DJ43">
        <v>35.6</v>
      </c>
      <c r="DK43">
        <v>71.7</v>
      </c>
      <c r="DL43">
        <v>28.299999999999997</v>
      </c>
      <c r="DM43" t="s">
        <v>109</v>
      </c>
      <c r="DN43" t="s">
        <v>109</v>
      </c>
      <c r="DO43" t="s">
        <v>109</v>
      </c>
      <c r="DP43" t="s">
        <v>109</v>
      </c>
      <c r="DQ43" t="s">
        <v>109</v>
      </c>
      <c r="DR43" t="s">
        <v>109</v>
      </c>
      <c r="DS43" t="s">
        <v>109</v>
      </c>
      <c r="DT43" t="s">
        <v>109</v>
      </c>
      <c r="DU43" t="s">
        <v>109</v>
      </c>
      <c r="DV43" t="s">
        <v>109</v>
      </c>
      <c r="DW43" t="s">
        <v>109</v>
      </c>
      <c r="DX43" t="s">
        <v>109</v>
      </c>
      <c r="DY43" t="s">
        <v>109</v>
      </c>
      <c r="DZ43" t="s">
        <v>109</v>
      </c>
      <c r="EA43" t="s">
        <v>109</v>
      </c>
      <c r="EB43" t="s">
        <v>109</v>
      </c>
      <c r="EC43" t="s">
        <v>109</v>
      </c>
      <c r="ED43" t="s">
        <v>109</v>
      </c>
      <c r="EE43" t="s">
        <v>109</v>
      </c>
      <c r="EF43" t="s">
        <v>109</v>
      </c>
      <c r="EG43" t="s">
        <v>109</v>
      </c>
      <c r="EH43" t="s">
        <v>109</v>
      </c>
      <c r="EI43" t="s">
        <v>109</v>
      </c>
      <c r="EJ43" t="s">
        <v>109</v>
      </c>
      <c r="EK43" t="s">
        <v>109</v>
      </c>
      <c r="EL43" t="s">
        <v>109</v>
      </c>
      <c r="EM43" t="s">
        <v>109</v>
      </c>
      <c r="EN43" t="s">
        <v>109</v>
      </c>
      <c r="EO43" t="s">
        <v>109</v>
      </c>
      <c r="EP43" t="s">
        <v>109</v>
      </c>
      <c r="EQ43" t="s">
        <v>109</v>
      </c>
      <c r="ER43" t="s">
        <v>109</v>
      </c>
      <c r="ES43" s="1">
        <v>2206.0817707119054</v>
      </c>
      <c r="EU43" t="s">
        <v>109</v>
      </c>
      <c r="EV43">
        <v>8.5</v>
      </c>
      <c r="EW43" t="s">
        <v>109</v>
      </c>
      <c r="EX43" t="s">
        <v>109</v>
      </c>
      <c r="EY43" t="s">
        <v>109</v>
      </c>
      <c r="EZ43" t="s">
        <v>109</v>
      </c>
    </row>
    <row r="44" spans="1:156" x14ac:dyDescent="0.25">
      <c r="A44" t="s">
        <v>169</v>
      </c>
      <c r="B44" t="s">
        <v>170</v>
      </c>
      <c r="C44" s="6">
        <v>451401</v>
      </c>
      <c r="D44" s="5" t="s">
        <v>243</v>
      </c>
      <c r="E44">
        <v>3</v>
      </c>
      <c r="F44">
        <v>13.8</v>
      </c>
      <c r="G44">
        <v>83.3</v>
      </c>
      <c r="H44">
        <v>1</v>
      </c>
      <c r="I44">
        <f t="shared" si="1"/>
        <v>94.1</v>
      </c>
      <c r="J44">
        <v>4.9000000000000004</v>
      </c>
      <c r="K44">
        <v>1</v>
      </c>
      <c r="L44">
        <v>0</v>
      </c>
      <c r="M44">
        <v>0</v>
      </c>
      <c r="N44">
        <v>1</v>
      </c>
      <c r="O44">
        <v>60.6</v>
      </c>
      <c r="P44">
        <v>5.4</v>
      </c>
      <c r="Q44">
        <v>33.5</v>
      </c>
      <c r="R44">
        <v>0</v>
      </c>
      <c r="S44">
        <v>0.5</v>
      </c>
      <c r="T44">
        <v>3</v>
      </c>
      <c r="U44">
        <v>82.8</v>
      </c>
      <c r="V44">
        <v>16.7</v>
      </c>
      <c r="W44">
        <v>0.5</v>
      </c>
      <c r="X44">
        <v>0</v>
      </c>
      <c r="Y44">
        <v>1</v>
      </c>
      <c r="Z44">
        <v>63.1</v>
      </c>
      <c r="AA44">
        <v>36.9</v>
      </c>
      <c r="AB44">
        <v>0</v>
      </c>
      <c r="AC44">
        <v>2</v>
      </c>
      <c r="AD44">
        <v>18.2</v>
      </c>
      <c r="AE44">
        <v>81.8</v>
      </c>
      <c r="AF44">
        <v>0</v>
      </c>
      <c r="AG44">
        <v>0</v>
      </c>
      <c r="AH44">
        <v>3</v>
      </c>
      <c r="AI44">
        <v>0.5</v>
      </c>
      <c r="AJ44">
        <v>96.6</v>
      </c>
      <c r="AK44">
        <v>41.9</v>
      </c>
      <c r="AL44">
        <v>29.1</v>
      </c>
      <c r="AM44">
        <v>29.1</v>
      </c>
      <c r="AN44">
        <v>58.6</v>
      </c>
      <c r="AO44">
        <v>41.4</v>
      </c>
      <c r="AP44">
        <v>27.6</v>
      </c>
      <c r="AQ44">
        <v>1.5</v>
      </c>
      <c r="AR44">
        <v>67.5</v>
      </c>
      <c r="AS44">
        <v>3.4</v>
      </c>
      <c r="AT44">
        <v>96.6</v>
      </c>
      <c r="AU44">
        <v>3.4</v>
      </c>
      <c r="AV44">
        <v>97</v>
      </c>
      <c r="AW44">
        <v>3</v>
      </c>
      <c r="AX44">
        <v>9.3000000000000007</v>
      </c>
      <c r="AY44">
        <v>2.4</v>
      </c>
      <c r="AZ44">
        <v>6.3</v>
      </c>
      <c r="BA44">
        <v>3.8</v>
      </c>
      <c r="BB44">
        <v>11.5</v>
      </c>
      <c r="BD44">
        <v>8.8000000000000007</v>
      </c>
      <c r="BE44">
        <v>10.3</v>
      </c>
      <c r="BF44">
        <v>25.5</v>
      </c>
      <c r="BG44">
        <v>16.100000000000001</v>
      </c>
      <c r="BH44" s="2">
        <v>78.235011859493085</v>
      </c>
      <c r="BI44" s="2">
        <v>66.956540632003239</v>
      </c>
      <c r="BJ44" s="2">
        <v>21.764988140506944</v>
      </c>
      <c r="BK44" s="2">
        <v>33.043459367996782</v>
      </c>
      <c r="BL44">
        <v>4.5</v>
      </c>
      <c r="BM44">
        <v>-9.6</v>
      </c>
      <c r="BN44">
        <v>-11.1</v>
      </c>
      <c r="BO44">
        <v>-8.6999999999999993</v>
      </c>
      <c r="BP44">
        <v>8.6</v>
      </c>
      <c r="BQ44">
        <v>-26</v>
      </c>
      <c r="BR44">
        <v>-5.0999999999999996</v>
      </c>
      <c r="BS44">
        <v>-29.218651023162298</v>
      </c>
      <c r="BT44">
        <v>-18.194550547491719</v>
      </c>
      <c r="BU44">
        <v>-16.744415072824342</v>
      </c>
      <c r="BV44">
        <v>-9.1775804104571268</v>
      </c>
      <c r="BW44">
        <v>4.9397031539888596</v>
      </c>
      <c r="BX44">
        <v>6.7430970831416692</v>
      </c>
      <c r="BY44">
        <v>1.6806722689075702</v>
      </c>
      <c r="BZ44">
        <v>19.047619047619055</v>
      </c>
      <c r="CA44">
        <v>1.9</v>
      </c>
      <c r="CB44">
        <v>17.7</v>
      </c>
      <c r="CC44">
        <v>33.5</v>
      </c>
      <c r="CD44">
        <v>29.6</v>
      </c>
      <c r="CE44">
        <v>19.2</v>
      </c>
      <c r="CF44">
        <v>12.3</v>
      </c>
      <c r="CG44">
        <v>55.7</v>
      </c>
      <c r="CH44">
        <v>2</v>
      </c>
      <c r="CI44">
        <v>7.4</v>
      </c>
      <c r="CJ44">
        <v>22.7</v>
      </c>
      <c r="CK44">
        <v>2.2000000000000002</v>
      </c>
      <c r="CL44">
        <v>1.9</v>
      </c>
      <c r="CM44">
        <v>6.2</v>
      </c>
      <c r="CN44">
        <v>56.2</v>
      </c>
      <c r="CO44">
        <v>1</v>
      </c>
      <c r="CP44">
        <v>42.9</v>
      </c>
      <c r="CQ44">
        <v>0</v>
      </c>
      <c r="CR44">
        <v>53.7</v>
      </c>
      <c r="CS44">
        <v>1.5</v>
      </c>
      <c r="CT44">
        <v>44.8</v>
      </c>
      <c r="CU44">
        <v>0</v>
      </c>
      <c r="CV44">
        <v>96.6</v>
      </c>
      <c r="CW44">
        <v>3</v>
      </c>
      <c r="CX44">
        <v>0</v>
      </c>
      <c r="CY44">
        <v>0</v>
      </c>
      <c r="CZ44">
        <v>0.5</v>
      </c>
      <c r="DA44">
        <v>0</v>
      </c>
      <c r="DB44">
        <v>11.8</v>
      </c>
      <c r="DC44">
        <v>14.8</v>
      </c>
      <c r="DD44">
        <v>73.400000000000006</v>
      </c>
      <c r="DE44">
        <v>20.2</v>
      </c>
      <c r="DF44">
        <v>40.4</v>
      </c>
      <c r="DG44">
        <v>23.2</v>
      </c>
      <c r="DH44">
        <v>16.3</v>
      </c>
      <c r="DI44">
        <v>82.3</v>
      </c>
      <c r="DJ44">
        <v>17.7</v>
      </c>
      <c r="DK44">
        <v>71.399999999999991</v>
      </c>
      <c r="DL44">
        <v>28.599999999999998</v>
      </c>
      <c r="DM44" t="s">
        <v>109</v>
      </c>
      <c r="DN44" t="s">
        <v>109</v>
      </c>
      <c r="DO44" t="s">
        <v>109</v>
      </c>
      <c r="DP44" t="s">
        <v>109</v>
      </c>
      <c r="DQ44" t="s">
        <v>109</v>
      </c>
      <c r="DR44" t="s">
        <v>109</v>
      </c>
      <c r="DS44" t="s">
        <v>109</v>
      </c>
      <c r="DT44" t="s">
        <v>109</v>
      </c>
      <c r="DU44" t="s">
        <v>109</v>
      </c>
      <c r="DV44" t="s">
        <v>109</v>
      </c>
      <c r="DW44" t="s">
        <v>109</v>
      </c>
      <c r="DX44" t="s">
        <v>109</v>
      </c>
      <c r="DY44" t="s">
        <v>109</v>
      </c>
      <c r="DZ44" t="s">
        <v>109</v>
      </c>
      <c r="EA44" t="s">
        <v>109</v>
      </c>
      <c r="EB44" t="s">
        <v>109</v>
      </c>
      <c r="EC44" t="s">
        <v>109</v>
      </c>
      <c r="ED44" t="s">
        <v>109</v>
      </c>
      <c r="EE44" t="s">
        <v>109</v>
      </c>
      <c r="EF44" t="s">
        <v>109</v>
      </c>
      <c r="EG44" t="s">
        <v>109</v>
      </c>
      <c r="EH44" t="s">
        <v>109</v>
      </c>
      <c r="EI44" t="s">
        <v>109</v>
      </c>
      <c r="EJ44" t="s">
        <v>109</v>
      </c>
      <c r="EK44" t="s">
        <v>109</v>
      </c>
      <c r="EL44" t="s">
        <v>109</v>
      </c>
      <c r="EM44" t="s">
        <v>109</v>
      </c>
      <c r="EN44" t="s">
        <v>109</v>
      </c>
      <c r="EO44" t="s">
        <v>109</v>
      </c>
      <c r="EP44" t="s">
        <v>109</v>
      </c>
      <c r="EQ44" t="s">
        <v>109</v>
      </c>
      <c r="ER44" t="s">
        <v>109</v>
      </c>
      <c r="ES44" s="1">
        <v>1784.7374389289814</v>
      </c>
      <c r="EU44" t="s">
        <v>109</v>
      </c>
      <c r="EV44">
        <v>7.1</v>
      </c>
      <c r="EW44" t="s">
        <v>109</v>
      </c>
      <c r="EX44" t="s">
        <v>109</v>
      </c>
      <c r="EY44" t="s">
        <v>109</v>
      </c>
      <c r="EZ44" t="s">
        <v>109</v>
      </c>
    </row>
    <row r="45" spans="1:156" x14ac:dyDescent="0.25">
      <c r="A45" t="s">
        <v>169</v>
      </c>
      <c r="B45" t="s">
        <v>171</v>
      </c>
      <c r="C45" s="6">
        <v>157500</v>
      </c>
      <c r="D45" s="4" t="s">
        <v>244</v>
      </c>
      <c r="E45">
        <v>2.4</v>
      </c>
      <c r="F45">
        <v>20</v>
      </c>
      <c r="G45">
        <v>77.599999999999994</v>
      </c>
      <c r="H45">
        <v>1</v>
      </c>
      <c r="I45">
        <f t="shared" si="1"/>
        <v>93.3</v>
      </c>
      <c r="J45">
        <v>5.7</v>
      </c>
      <c r="K45">
        <v>1</v>
      </c>
      <c r="L45">
        <v>0</v>
      </c>
      <c r="M45">
        <v>0</v>
      </c>
      <c r="N45">
        <v>1</v>
      </c>
      <c r="O45">
        <v>100</v>
      </c>
      <c r="P45">
        <v>0</v>
      </c>
      <c r="Q45">
        <v>0</v>
      </c>
      <c r="R45">
        <v>0</v>
      </c>
      <c r="S45">
        <v>0</v>
      </c>
      <c r="T45">
        <v>1</v>
      </c>
      <c r="U45">
        <v>99</v>
      </c>
      <c r="V45">
        <v>0</v>
      </c>
      <c r="W45">
        <v>0</v>
      </c>
      <c r="X45">
        <v>1</v>
      </c>
      <c r="Y45">
        <v>1</v>
      </c>
      <c r="Z45">
        <v>95.2</v>
      </c>
      <c r="AA45">
        <v>4.8</v>
      </c>
      <c r="AB45">
        <v>0</v>
      </c>
      <c r="AC45">
        <v>1</v>
      </c>
      <c r="AD45">
        <v>26.2</v>
      </c>
      <c r="AE45">
        <v>73.8</v>
      </c>
      <c r="AF45">
        <v>0</v>
      </c>
      <c r="AG45">
        <v>0.5</v>
      </c>
      <c r="AH45">
        <v>3.8</v>
      </c>
      <c r="AI45">
        <v>0</v>
      </c>
      <c r="AJ45">
        <v>95.7</v>
      </c>
      <c r="AK45">
        <v>37.6</v>
      </c>
      <c r="AL45">
        <v>26.7</v>
      </c>
      <c r="AM45">
        <v>35.700000000000003</v>
      </c>
      <c r="AN45">
        <v>74.3</v>
      </c>
      <c r="AO45">
        <v>25.7</v>
      </c>
      <c r="AP45">
        <v>31.9</v>
      </c>
      <c r="AQ45">
        <v>1.4</v>
      </c>
      <c r="AR45">
        <v>60.5</v>
      </c>
      <c r="AS45">
        <v>6.2</v>
      </c>
      <c r="AT45">
        <v>100</v>
      </c>
      <c r="AU45">
        <v>0</v>
      </c>
      <c r="AV45">
        <v>100</v>
      </c>
      <c r="AW45">
        <v>0</v>
      </c>
      <c r="AX45">
        <v>9.3000000000000007</v>
      </c>
      <c r="AY45">
        <v>2.4</v>
      </c>
      <c r="AZ45">
        <v>6.3</v>
      </c>
      <c r="BA45">
        <v>3.8</v>
      </c>
      <c r="BB45">
        <v>11.5</v>
      </c>
      <c r="BD45">
        <v>8.8000000000000007</v>
      </c>
      <c r="BE45">
        <v>10.3</v>
      </c>
      <c r="BF45">
        <v>25.5</v>
      </c>
      <c r="BG45">
        <v>16.100000000000001</v>
      </c>
      <c r="BH45" s="2">
        <v>66.082715915190832</v>
      </c>
      <c r="BI45" s="2">
        <v>59.724798400396232</v>
      </c>
      <c r="BJ45" s="2">
        <v>33.917284084809154</v>
      </c>
      <c r="BK45" s="2">
        <v>40.275201599603768</v>
      </c>
      <c r="BL45">
        <v>-17.600000000000001</v>
      </c>
      <c r="BM45">
        <v>-15.9</v>
      </c>
      <c r="BN45">
        <v>-18.3</v>
      </c>
      <c r="BO45">
        <v>-8.5</v>
      </c>
      <c r="BP45">
        <v>6.4</v>
      </c>
      <c r="BQ45">
        <v>-40.5</v>
      </c>
      <c r="BR45">
        <v>-11</v>
      </c>
      <c r="BS45">
        <v>-27.776026893581264</v>
      </c>
      <c r="BT45">
        <v>-29.222520107238605</v>
      </c>
      <c r="BU45">
        <v>-27.104042412193508</v>
      </c>
      <c r="BV45">
        <v>7.9695957618334674</v>
      </c>
      <c r="BW45">
        <v>5.8201058201058151</v>
      </c>
      <c r="BX45">
        <v>8.9324618736383474</v>
      </c>
      <c r="BY45">
        <v>11.428571428571439</v>
      </c>
      <c r="BZ45">
        <v>28.421052631578949</v>
      </c>
      <c r="CA45">
        <v>2.8</v>
      </c>
      <c r="CB45">
        <v>30.5</v>
      </c>
      <c r="CC45">
        <v>36.700000000000003</v>
      </c>
      <c r="CD45">
        <v>22.4</v>
      </c>
      <c r="CE45">
        <v>10.5</v>
      </c>
      <c r="CF45">
        <v>7.6</v>
      </c>
      <c r="CG45">
        <v>51</v>
      </c>
      <c r="CH45">
        <v>0</v>
      </c>
      <c r="CI45">
        <v>2.9</v>
      </c>
      <c r="CJ45">
        <v>38.6</v>
      </c>
      <c r="CK45">
        <v>2.4</v>
      </c>
      <c r="CL45">
        <v>2.2999999999999998</v>
      </c>
      <c r="CM45">
        <v>6</v>
      </c>
      <c r="CN45">
        <v>68.099999999999994</v>
      </c>
      <c r="CO45">
        <v>2.9</v>
      </c>
      <c r="CP45">
        <v>28.6</v>
      </c>
      <c r="CQ45">
        <v>0.5</v>
      </c>
      <c r="CR45">
        <v>36.200000000000003</v>
      </c>
      <c r="CS45">
        <v>3.8</v>
      </c>
      <c r="CT45">
        <v>59</v>
      </c>
      <c r="CU45">
        <v>1</v>
      </c>
      <c r="CV45">
        <v>100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5.7</v>
      </c>
      <c r="DC45">
        <v>5.2</v>
      </c>
      <c r="DD45">
        <v>89</v>
      </c>
      <c r="DE45">
        <v>19.5</v>
      </c>
      <c r="DF45">
        <v>31</v>
      </c>
      <c r="DG45">
        <v>28.1</v>
      </c>
      <c r="DH45">
        <v>21.4</v>
      </c>
      <c r="DI45">
        <v>69.5</v>
      </c>
      <c r="DJ45">
        <v>30.5</v>
      </c>
      <c r="DK45">
        <v>39</v>
      </c>
      <c r="DL45">
        <v>61</v>
      </c>
      <c r="DM45" t="s">
        <v>109</v>
      </c>
      <c r="DN45" t="s">
        <v>109</v>
      </c>
      <c r="DO45" t="s">
        <v>109</v>
      </c>
      <c r="DP45" t="s">
        <v>109</v>
      </c>
      <c r="DQ45" t="s">
        <v>109</v>
      </c>
      <c r="DR45" t="s">
        <v>109</v>
      </c>
      <c r="DS45" t="s">
        <v>109</v>
      </c>
      <c r="DT45" t="s">
        <v>109</v>
      </c>
      <c r="DU45" t="s">
        <v>109</v>
      </c>
      <c r="DV45" t="s">
        <v>109</v>
      </c>
      <c r="DW45" t="s">
        <v>109</v>
      </c>
      <c r="DX45" t="s">
        <v>109</v>
      </c>
      <c r="DY45" t="s">
        <v>109</v>
      </c>
      <c r="DZ45" t="s">
        <v>109</v>
      </c>
      <c r="EA45" t="s">
        <v>109</v>
      </c>
      <c r="EB45" t="s">
        <v>109</v>
      </c>
      <c r="EC45" t="s">
        <v>109</v>
      </c>
      <c r="ED45" t="s">
        <v>109</v>
      </c>
      <c r="EE45" t="s">
        <v>109</v>
      </c>
      <c r="EF45" t="s">
        <v>109</v>
      </c>
      <c r="EG45" t="s">
        <v>109</v>
      </c>
      <c r="EH45" t="s">
        <v>109</v>
      </c>
      <c r="EI45" t="s">
        <v>109</v>
      </c>
      <c r="EJ45" t="s">
        <v>109</v>
      </c>
      <c r="EK45" t="s">
        <v>109</v>
      </c>
      <c r="EL45" t="s">
        <v>109</v>
      </c>
      <c r="EM45" t="s">
        <v>109</v>
      </c>
      <c r="EN45" t="s">
        <v>109</v>
      </c>
      <c r="EO45" t="s">
        <v>109</v>
      </c>
      <c r="EP45" t="s">
        <v>109</v>
      </c>
      <c r="EQ45" t="s">
        <v>109</v>
      </c>
      <c r="ER45" t="s">
        <v>109</v>
      </c>
      <c r="ES45" s="1">
        <v>1784.7374389289814</v>
      </c>
      <c r="EU45" t="s">
        <v>109</v>
      </c>
      <c r="EV45">
        <v>7.1</v>
      </c>
      <c r="EW45" t="s">
        <v>109</v>
      </c>
      <c r="EX45" t="s">
        <v>109</v>
      </c>
      <c r="EY45" t="s">
        <v>109</v>
      </c>
      <c r="EZ45" t="s">
        <v>109</v>
      </c>
    </row>
    <row r="46" spans="1:156" x14ac:dyDescent="0.25">
      <c r="A46" t="s">
        <v>169</v>
      </c>
      <c r="B46" t="s">
        <v>172</v>
      </c>
      <c r="C46" s="6">
        <v>256318</v>
      </c>
      <c r="D46" s="5" t="s">
        <v>245</v>
      </c>
      <c r="E46">
        <v>4.4000000000000004</v>
      </c>
      <c r="F46">
        <v>6.9</v>
      </c>
      <c r="G46">
        <v>88.7</v>
      </c>
      <c r="H46">
        <v>1</v>
      </c>
      <c r="I46">
        <f t="shared" si="1"/>
        <v>94.1</v>
      </c>
      <c r="J46">
        <v>4.4000000000000004</v>
      </c>
      <c r="K46">
        <v>0.5</v>
      </c>
      <c r="L46">
        <v>0.5</v>
      </c>
      <c r="M46">
        <v>0.5</v>
      </c>
      <c r="N46">
        <v>1</v>
      </c>
      <c r="O46">
        <v>78.400000000000006</v>
      </c>
      <c r="P46">
        <v>7.8</v>
      </c>
      <c r="Q46">
        <v>13.7</v>
      </c>
      <c r="R46">
        <v>0</v>
      </c>
      <c r="S46">
        <v>0</v>
      </c>
      <c r="T46">
        <v>2</v>
      </c>
      <c r="U46">
        <v>83.8</v>
      </c>
      <c r="V46">
        <v>15.7</v>
      </c>
      <c r="W46">
        <v>0</v>
      </c>
      <c r="X46">
        <v>0.5</v>
      </c>
      <c r="Y46">
        <v>1</v>
      </c>
      <c r="Z46">
        <v>63.2</v>
      </c>
      <c r="AA46">
        <v>36.299999999999997</v>
      </c>
      <c r="AB46">
        <v>0.5</v>
      </c>
      <c r="AC46">
        <v>2</v>
      </c>
      <c r="AD46">
        <v>30.4</v>
      </c>
      <c r="AE46">
        <v>69.599999999999994</v>
      </c>
      <c r="AF46">
        <v>0</v>
      </c>
      <c r="AG46">
        <v>0.5</v>
      </c>
      <c r="AH46">
        <v>4.4000000000000004</v>
      </c>
      <c r="AI46">
        <v>0</v>
      </c>
      <c r="AJ46">
        <v>95.1</v>
      </c>
      <c r="AK46">
        <v>31.4</v>
      </c>
      <c r="AL46">
        <v>37.299999999999997</v>
      </c>
      <c r="AM46">
        <v>31.4</v>
      </c>
      <c r="AN46">
        <v>71.599999999999994</v>
      </c>
      <c r="AO46">
        <v>28.4</v>
      </c>
      <c r="AP46">
        <v>28.9</v>
      </c>
      <c r="AQ46">
        <v>1.5</v>
      </c>
      <c r="AR46">
        <v>65.7</v>
      </c>
      <c r="AS46">
        <v>3.9</v>
      </c>
      <c r="AT46">
        <v>96.1</v>
      </c>
      <c r="AU46">
        <v>3.9</v>
      </c>
      <c r="AV46">
        <v>99</v>
      </c>
      <c r="AW46">
        <v>1</v>
      </c>
      <c r="AX46">
        <v>9.3000000000000007</v>
      </c>
      <c r="AY46">
        <v>2.4</v>
      </c>
      <c r="AZ46">
        <v>6.3</v>
      </c>
      <c r="BA46">
        <v>3.8</v>
      </c>
      <c r="BB46">
        <v>11.5</v>
      </c>
      <c r="BD46">
        <v>8.8000000000000007</v>
      </c>
      <c r="BE46">
        <v>10.3</v>
      </c>
      <c r="BF46">
        <v>25.5</v>
      </c>
      <c r="BG46">
        <v>16.100000000000001</v>
      </c>
      <c r="BH46" s="2">
        <v>61.158797366884755</v>
      </c>
      <c r="BI46" s="2">
        <v>62.15181865561464</v>
      </c>
      <c r="BJ46" s="2">
        <v>38.841202633115245</v>
      </c>
      <c r="BK46" s="2">
        <v>37.84818134438536</v>
      </c>
      <c r="BL46">
        <v>-8</v>
      </c>
      <c r="BM46">
        <v>-5.5</v>
      </c>
      <c r="BN46">
        <v>-4.2</v>
      </c>
      <c r="BO46">
        <v>-11.3</v>
      </c>
      <c r="BP46">
        <v>-6.4</v>
      </c>
      <c r="BQ46">
        <v>3</v>
      </c>
      <c r="BR46">
        <v>10.199999999999999</v>
      </c>
      <c r="BS46">
        <v>11.945286045268212</v>
      </c>
      <c r="BT46">
        <v>8.9511205162006462</v>
      </c>
      <c r="BU46">
        <v>7.5372367745249029</v>
      </c>
      <c r="BV46">
        <v>19.700986890558266</v>
      </c>
      <c r="BW46">
        <v>16.555749978485977</v>
      </c>
      <c r="BX46">
        <v>15.06874530960169</v>
      </c>
      <c r="BY46">
        <v>-6.7937033968516891</v>
      </c>
      <c r="BZ46">
        <v>-2.0208205756276669</v>
      </c>
      <c r="CA46">
        <v>1.7</v>
      </c>
      <c r="CB46">
        <v>22.5</v>
      </c>
      <c r="CC46">
        <v>32.4</v>
      </c>
      <c r="CD46">
        <v>27.9</v>
      </c>
      <c r="CE46">
        <v>17.2</v>
      </c>
      <c r="CF46">
        <v>1.5</v>
      </c>
      <c r="CG46">
        <v>51</v>
      </c>
      <c r="CH46">
        <v>7.4</v>
      </c>
      <c r="CI46">
        <v>1.5</v>
      </c>
      <c r="CJ46">
        <v>38.700000000000003</v>
      </c>
      <c r="CK46">
        <v>2.4</v>
      </c>
      <c r="CL46">
        <v>2</v>
      </c>
      <c r="CM46">
        <v>6</v>
      </c>
      <c r="CN46">
        <v>21.6</v>
      </c>
      <c r="CO46">
        <v>0</v>
      </c>
      <c r="CP46">
        <v>78.400000000000006</v>
      </c>
      <c r="CQ46">
        <v>0</v>
      </c>
      <c r="CR46">
        <v>23</v>
      </c>
      <c r="CS46">
        <v>0.5</v>
      </c>
      <c r="CT46">
        <v>76.5</v>
      </c>
      <c r="CU46">
        <v>0</v>
      </c>
      <c r="CV46">
        <v>100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16.7</v>
      </c>
      <c r="DC46">
        <v>13.2</v>
      </c>
      <c r="DD46">
        <v>70.099999999999994</v>
      </c>
      <c r="DE46">
        <v>16.7</v>
      </c>
      <c r="DF46">
        <v>29.9</v>
      </c>
      <c r="DG46">
        <v>25.5</v>
      </c>
      <c r="DH46">
        <v>27.9</v>
      </c>
      <c r="DI46">
        <v>77.5</v>
      </c>
      <c r="DJ46">
        <v>22.5</v>
      </c>
      <c r="DK46">
        <v>76.5</v>
      </c>
      <c r="DL46">
        <v>23.5</v>
      </c>
      <c r="DM46" t="s">
        <v>109</v>
      </c>
      <c r="DN46" t="s">
        <v>109</v>
      </c>
      <c r="DO46" t="s">
        <v>109</v>
      </c>
      <c r="DP46" t="s">
        <v>109</v>
      </c>
      <c r="DQ46" t="s">
        <v>109</v>
      </c>
      <c r="DR46" t="s">
        <v>109</v>
      </c>
      <c r="DS46" t="s">
        <v>109</v>
      </c>
      <c r="DT46" t="s">
        <v>109</v>
      </c>
      <c r="DU46" t="s">
        <v>109</v>
      </c>
      <c r="DV46" t="s">
        <v>109</v>
      </c>
      <c r="DW46" t="s">
        <v>109</v>
      </c>
      <c r="DX46" t="s">
        <v>109</v>
      </c>
      <c r="DY46" t="s">
        <v>109</v>
      </c>
      <c r="DZ46" t="s">
        <v>109</v>
      </c>
      <c r="EA46" t="s">
        <v>109</v>
      </c>
      <c r="EB46" t="s">
        <v>109</v>
      </c>
      <c r="EC46" t="s">
        <v>109</v>
      </c>
      <c r="ED46" t="s">
        <v>109</v>
      </c>
      <c r="EE46" t="s">
        <v>109</v>
      </c>
      <c r="EF46" t="s">
        <v>109</v>
      </c>
      <c r="EG46" t="s">
        <v>109</v>
      </c>
      <c r="EH46" t="s">
        <v>109</v>
      </c>
      <c r="EI46" t="s">
        <v>109</v>
      </c>
      <c r="EJ46" t="s">
        <v>109</v>
      </c>
      <c r="EK46" t="s">
        <v>109</v>
      </c>
      <c r="EL46" t="s">
        <v>109</v>
      </c>
      <c r="EM46" t="s">
        <v>109</v>
      </c>
      <c r="EN46" t="s">
        <v>109</v>
      </c>
      <c r="EO46" t="s">
        <v>109</v>
      </c>
      <c r="EP46" t="s">
        <v>109</v>
      </c>
      <c r="EQ46" t="s">
        <v>109</v>
      </c>
      <c r="ER46" t="s">
        <v>109</v>
      </c>
      <c r="ES46" s="1">
        <v>1784.7374389289814</v>
      </c>
      <c r="EU46" t="s">
        <v>109</v>
      </c>
      <c r="EV46">
        <v>7.1</v>
      </c>
      <c r="EW46" t="s">
        <v>109</v>
      </c>
      <c r="EX46" t="s">
        <v>109</v>
      </c>
      <c r="EY46" t="s">
        <v>109</v>
      </c>
      <c r="EZ46" t="s">
        <v>109</v>
      </c>
    </row>
    <row r="47" spans="1:156" x14ac:dyDescent="0.25">
      <c r="A47" t="s">
        <v>173</v>
      </c>
      <c r="B47" t="s">
        <v>174</v>
      </c>
      <c r="C47" s="6">
        <v>483584</v>
      </c>
      <c r="D47" s="5" t="s">
        <v>246</v>
      </c>
      <c r="E47">
        <v>0.9</v>
      </c>
      <c r="F47">
        <v>32.1</v>
      </c>
      <c r="G47">
        <v>67</v>
      </c>
      <c r="H47">
        <v>1</v>
      </c>
      <c r="I47">
        <f t="shared" si="1"/>
        <v>86.8</v>
      </c>
      <c r="J47">
        <v>11.8</v>
      </c>
      <c r="K47">
        <v>1.4</v>
      </c>
      <c r="L47">
        <v>0</v>
      </c>
      <c r="M47">
        <v>0</v>
      </c>
      <c r="N47">
        <v>1</v>
      </c>
      <c r="O47">
        <v>84.4</v>
      </c>
      <c r="P47">
        <v>10.4</v>
      </c>
      <c r="Q47">
        <v>5.2</v>
      </c>
      <c r="R47">
        <v>0</v>
      </c>
      <c r="S47">
        <v>0</v>
      </c>
      <c r="T47">
        <v>1</v>
      </c>
      <c r="U47">
        <v>92</v>
      </c>
      <c r="V47">
        <v>7.1</v>
      </c>
      <c r="W47">
        <v>0.9</v>
      </c>
      <c r="X47">
        <v>0</v>
      </c>
      <c r="Y47">
        <v>1</v>
      </c>
      <c r="Z47">
        <v>65.599999999999994</v>
      </c>
      <c r="AA47">
        <v>25.9</v>
      </c>
      <c r="AB47">
        <v>8.5</v>
      </c>
      <c r="AC47">
        <v>2</v>
      </c>
      <c r="AD47">
        <v>60.8</v>
      </c>
      <c r="AE47">
        <v>39.200000000000003</v>
      </c>
      <c r="AF47">
        <v>0</v>
      </c>
      <c r="AG47">
        <v>1.9</v>
      </c>
      <c r="AH47">
        <v>1.4</v>
      </c>
      <c r="AI47">
        <v>6.6</v>
      </c>
      <c r="AJ47">
        <v>90.1</v>
      </c>
      <c r="AK47">
        <v>49.1</v>
      </c>
      <c r="AL47">
        <v>8.5</v>
      </c>
      <c r="AM47">
        <v>42.5</v>
      </c>
      <c r="AN47">
        <v>82.5</v>
      </c>
      <c r="AO47">
        <v>17.5</v>
      </c>
      <c r="AP47">
        <v>25.9</v>
      </c>
      <c r="AQ47">
        <v>2.4</v>
      </c>
      <c r="AR47">
        <v>69.3</v>
      </c>
      <c r="AS47">
        <v>2.4</v>
      </c>
      <c r="AT47">
        <v>96.7</v>
      </c>
      <c r="AU47">
        <v>3.3</v>
      </c>
      <c r="AV47">
        <v>100</v>
      </c>
      <c r="AW47">
        <v>0</v>
      </c>
      <c r="AX47">
        <v>4</v>
      </c>
      <c r="AY47">
        <v>16.5</v>
      </c>
      <c r="AZ47">
        <v>11.2</v>
      </c>
      <c r="BB47">
        <v>1.3</v>
      </c>
      <c r="BD47">
        <v>9.1</v>
      </c>
      <c r="BE47">
        <v>1.3</v>
      </c>
      <c r="BF47">
        <v>33.9</v>
      </c>
      <c r="BG47">
        <v>8.3000000000000007</v>
      </c>
      <c r="BH47" s="2">
        <v>71.928818932149454</v>
      </c>
      <c r="BI47" s="2">
        <v>61.99424571400322</v>
      </c>
      <c r="BJ47" s="2">
        <v>28.071181067850528</v>
      </c>
      <c r="BK47" s="2">
        <v>38.005754285996773</v>
      </c>
      <c r="BL47">
        <v>-2.2999999999999998</v>
      </c>
      <c r="BM47">
        <v>-10.9</v>
      </c>
      <c r="BN47">
        <v>0</v>
      </c>
      <c r="BO47">
        <v>-22.1</v>
      </c>
      <c r="BP47">
        <v>0</v>
      </c>
      <c r="BQ47">
        <v>62.3</v>
      </c>
      <c r="BR47">
        <v>60.4</v>
      </c>
      <c r="BS47">
        <v>66.080024353583582</v>
      </c>
      <c r="BT47">
        <v>82.084617510703637</v>
      </c>
      <c r="BU47">
        <v>0</v>
      </c>
      <c r="BV47">
        <v>64.112289275261872</v>
      </c>
      <c r="BW47">
        <v>80.001800018000196</v>
      </c>
      <c r="BX47">
        <v>0</v>
      </c>
      <c r="BY47">
        <v>-13.495934959349594</v>
      </c>
      <c r="BZ47">
        <v>0</v>
      </c>
      <c r="CA47">
        <v>1.7</v>
      </c>
      <c r="CB47">
        <v>10.4</v>
      </c>
      <c r="CC47">
        <v>40.1</v>
      </c>
      <c r="CD47">
        <v>41</v>
      </c>
      <c r="CE47">
        <v>8.5</v>
      </c>
      <c r="CF47">
        <v>2.4</v>
      </c>
      <c r="CG47">
        <v>24.5</v>
      </c>
      <c r="CH47">
        <v>7.5</v>
      </c>
      <c r="CI47">
        <v>29.7</v>
      </c>
      <c r="CJ47">
        <v>35.799999999999997</v>
      </c>
      <c r="CK47">
        <v>2.9</v>
      </c>
      <c r="CL47">
        <v>2.6</v>
      </c>
      <c r="CM47">
        <v>6.7</v>
      </c>
      <c r="CN47">
        <v>27.4</v>
      </c>
      <c r="CO47">
        <v>0</v>
      </c>
      <c r="CP47">
        <v>72.599999999999994</v>
      </c>
      <c r="CQ47">
        <v>0</v>
      </c>
      <c r="CR47">
        <v>10.8</v>
      </c>
      <c r="CS47">
        <v>0</v>
      </c>
      <c r="CT47">
        <v>88.7</v>
      </c>
      <c r="CU47">
        <v>0.5</v>
      </c>
      <c r="CV47">
        <v>100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1.9</v>
      </c>
      <c r="DC47">
        <v>0.5</v>
      </c>
      <c r="DD47">
        <v>97.6</v>
      </c>
      <c r="DE47">
        <v>24.5</v>
      </c>
      <c r="DF47">
        <v>37.299999999999997</v>
      </c>
      <c r="DG47">
        <v>23.6</v>
      </c>
      <c r="DH47">
        <v>14.6</v>
      </c>
      <c r="DI47">
        <v>89.6</v>
      </c>
      <c r="DJ47">
        <v>10.4</v>
      </c>
      <c r="DK47">
        <v>71.2</v>
      </c>
      <c r="DL47">
        <v>28.799999999999997</v>
      </c>
      <c r="DM47" t="s">
        <v>109</v>
      </c>
      <c r="DN47" t="s">
        <v>109</v>
      </c>
      <c r="DO47" t="s">
        <v>109</v>
      </c>
      <c r="DP47" t="s">
        <v>109</v>
      </c>
      <c r="DQ47" t="s">
        <v>109</v>
      </c>
      <c r="DR47" t="s">
        <v>109</v>
      </c>
      <c r="DS47" t="s">
        <v>109</v>
      </c>
      <c r="DT47" t="s">
        <v>109</v>
      </c>
      <c r="DU47" t="s">
        <v>109</v>
      </c>
      <c r="DV47" t="s">
        <v>109</v>
      </c>
      <c r="DW47" t="s">
        <v>109</v>
      </c>
      <c r="DX47" t="s">
        <v>109</v>
      </c>
      <c r="DY47" t="s">
        <v>109</v>
      </c>
      <c r="DZ47" t="s">
        <v>109</v>
      </c>
      <c r="EA47" t="s">
        <v>109</v>
      </c>
      <c r="EB47" t="s">
        <v>109</v>
      </c>
      <c r="EC47" t="s">
        <v>109</v>
      </c>
      <c r="ED47" t="s">
        <v>109</v>
      </c>
      <c r="EE47" t="s">
        <v>109</v>
      </c>
      <c r="EF47" t="s">
        <v>109</v>
      </c>
      <c r="EG47" t="s">
        <v>109</v>
      </c>
      <c r="EH47" t="s">
        <v>109</v>
      </c>
      <c r="EI47" t="s">
        <v>109</v>
      </c>
      <c r="EJ47" t="s">
        <v>109</v>
      </c>
      <c r="EK47" t="s">
        <v>109</v>
      </c>
      <c r="EL47" t="s">
        <v>109</v>
      </c>
      <c r="EM47" t="s">
        <v>109</v>
      </c>
      <c r="EN47" t="s">
        <v>109</v>
      </c>
      <c r="EO47" t="s">
        <v>109</v>
      </c>
      <c r="EP47" t="s">
        <v>109</v>
      </c>
      <c r="EQ47" t="s">
        <v>109</v>
      </c>
      <c r="ER47" t="s">
        <v>109</v>
      </c>
      <c r="ES47" s="1">
        <v>4725.1115242309897</v>
      </c>
      <c r="EU47" t="s">
        <v>109</v>
      </c>
      <c r="EV47">
        <v>14.2</v>
      </c>
      <c r="EW47" t="s">
        <v>109</v>
      </c>
      <c r="EX47" t="s">
        <v>109</v>
      </c>
      <c r="EY47" t="s">
        <v>109</v>
      </c>
      <c r="EZ47" t="s">
        <v>109</v>
      </c>
    </row>
    <row r="48" spans="1:156" x14ac:dyDescent="0.25">
      <c r="A48" t="s">
        <v>181</v>
      </c>
      <c r="B48" t="s">
        <v>182</v>
      </c>
      <c r="C48" s="6">
        <v>157269</v>
      </c>
      <c r="D48" s="4" t="s">
        <v>247</v>
      </c>
      <c r="E48">
        <v>3.3</v>
      </c>
      <c r="F48">
        <v>48.3</v>
      </c>
      <c r="G48">
        <v>48.3</v>
      </c>
      <c r="H48">
        <v>1</v>
      </c>
      <c r="I48">
        <f t="shared" si="1"/>
        <v>87.6</v>
      </c>
      <c r="J48">
        <v>10</v>
      </c>
      <c r="K48">
        <v>1.9</v>
      </c>
      <c r="L48">
        <v>0.5</v>
      </c>
      <c r="M48">
        <v>0</v>
      </c>
      <c r="N48">
        <v>1</v>
      </c>
      <c r="O48">
        <v>80.900000000000006</v>
      </c>
      <c r="P48">
        <v>14.4</v>
      </c>
      <c r="Q48">
        <v>4.8</v>
      </c>
      <c r="R48">
        <v>0</v>
      </c>
      <c r="S48">
        <v>0</v>
      </c>
      <c r="T48">
        <v>1</v>
      </c>
      <c r="U48">
        <v>65.099999999999994</v>
      </c>
      <c r="V48">
        <v>29.2</v>
      </c>
      <c r="W48">
        <v>2.9</v>
      </c>
      <c r="X48">
        <v>2.9</v>
      </c>
      <c r="Y48">
        <v>2</v>
      </c>
      <c r="Z48">
        <v>22</v>
      </c>
      <c r="AA48">
        <v>67</v>
      </c>
      <c r="AB48">
        <v>11</v>
      </c>
      <c r="AC48">
        <v>2</v>
      </c>
      <c r="AD48">
        <v>9.1</v>
      </c>
      <c r="AE48">
        <v>90.9</v>
      </c>
      <c r="AF48">
        <v>0</v>
      </c>
      <c r="AG48">
        <v>3.8</v>
      </c>
      <c r="AH48">
        <v>5.7</v>
      </c>
      <c r="AI48">
        <v>2.9</v>
      </c>
      <c r="AJ48">
        <v>87.6</v>
      </c>
      <c r="AK48">
        <v>34</v>
      </c>
      <c r="AL48">
        <v>45.9</v>
      </c>
      <c r="AM48">
        <v>20.100000000000001</v>
      </c>
      <c r="AN48">
        <v>61.2</v>
      </c>
      <c r="AO48">
        <v>38.799999999999997</v>
      </c>
      <c r="AP48">
        <v>38.299999999999997</v>
      </c>
      <c r="AQ48">
        <v>1.4</v>
      </c>
      <c r="AR48">
        <v>57.9</v>
      </c>
      <c r="AS48">
        <v>2.4</v>
      </c>
      <c r="AT48">
        <v>90</v>
      </c>
      <c r="AU48">
        <v>10</v>
      </c>
      <c r="AV48">
        <v>92.8</v>
      </c>
      <c r="AW48">
        <v>7.2</v>
      </c>
      <c r="AX48">
        <v>2.8</v>
      </c>
      <c r="AY48">
        <v>7</v>
      </c>
      <c r="AZ48">
        <v>0</v>
      </c>
      <c r="BA48">
        <v>7</v>
      </c>
      <c r="BB48">
        <v>-1.5</v>
      </c>
      <c r="BD48">
        <v>6.6</v>
      </c>
      <c r="BE48">
        <v>-1.2</v>
      </c>
      <c r="BF48">
        <v>13.2</v>
      </c>
      <c r="BG48">
        <v>0.9</v>
      </c>
      <c r="BH48" s="2">
        <v>74.308025564260021</v>
      </c>
      <c r="BI48" s="2">
        <v>73.258542385657307</v>
      </c>
      <c r="BJ48" s="2">
        <v>25.691974435739958</v>
      </c>
      <c r="BK48" s="2">
        <v>26.741457614342725</v>
      </c>
      <c r="BL48">
        <v>5.4</v>
      </c>
      <c r="BM48">
        <v>-3.5</v>
      </c>
      <c r="BN48">
        <v>0</v>
      </c>
      <c r="BO48">
        <v>-22</v>
      </c>
      <c r="BP48">
        <v>0</v>
      </c>
      <c r="BQ48">
        <v>92.2</v>
      </c>
      <c r="BR48">
        <v>75.599999999999994</v>
      </c>
      <c r="BS48">
        <v>82.369350415148219</v>
      </c>
      <c r="BT48">
        <v>99.063964157926563</v>
      </c>
      <c r="BU48">
        <v>0</v>
      </c>
      <c r="BV48">
        <v>66.520762760248161</v>
      </c>
      <c r="BW48">
        <v>81.939159545048142</v>
      </c>
      <c r="BX48">
        <v>0</v>
      </c>
      <c r="BY48">
        <v>-20.262664165103189</v>
      </c>
      <c r="BZ48">
        <v>0</v>
      </c>
      <c r="CA48">
        <v>1.8</v>
      </c>
      <c r="CB48">
        <v>13.4</v>
      </c>
      <c r="CC48">
        <v>48.8</v>
      </c>
      <c r="CD48">
        <v>34</v>
      </c>
      <c r="CE48">
        <v>3.8</v>
      </c>
      <c r="CF48">
        <v>0.5</v>
      </c>
      <c r="CG48">
        <v>1.9</v>
      </c>
      <c r="CH48">
        <v>39.700000000000003</v>
      </c>
      <c r="CI48">
        <v>23.9</v>
      </c>
      <c r="CJ48">
        <v>34</v>
      </c>
      <c r="CK48">
        <v>3</v>
      </c>
      <c r="CL48">
        <v>2.6</v>
      </c>
      <c r="CM48">
        <v>6</v>
      </c>
      <c r="CN48">
        <v>64.099999999999994</v>
      </c>
      <c r="CO48">
        <v>0</v>
      </c>
      <c r="CP48">
        <v>35.9</v>
      </c>
      <c r="CQ48">
        <v>0</v>
      </c>
      <c r="CR48">
        <v>2.4</v>
      </c>
      <c r="CS48">
        <v>10</v>
      </c>
      <c r="CT48">
        <v>83.7</v>
      </c>
      <c r="CU48">
        <v>3.8</v>
      </c>
      <c r="CV48">
        <v>100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12.9</v>
      </c>
      <c r="DC48">
        <v>1.4</v>
      </c>
      <c r="DD48">
        <v>85.6</v>
      </c>
      <c r="DE48">
        <v>5.7</v>
      </c>
      <c r="DF48">
        <v>16.3</v>
      </c>
      <c r="DG48">
        <v>20.100000000000001</v>
      </c>
      <c r="DH48">
        <v>57.9</v>
      </c>
      <c r="DI48">
        <v>86.6</v>
      </c>
      <c r="DJ48">
        <v>13.4</v>
      </c>
      <c r="DK48">
        <v>64.2</v>
      </c>
      <c r="DL48">
        <v>35.799999999999997</v>
      </c>
      <c r="DM48" t="s">
        <v>109</v>
      </c>
      <c r="DN48" t="s">
        <v>109</v>
      </c>
      <c r="DO48" t="s">
        <v>109</v>
      </c>
      <c r="DP48" t="s">
        <v>109</v>
      </c>
      <c r="DQ48" t="s">
        <v>109</v>
      </c>
      <c r="DR48" t="s">
        <v>109</v>
      </c>
      <c r="DS48" t="s">
        <v>109</v>
      </c>
      <c r="DT48" t="s">
        <v>109</v>
      </c>
      <c r="DU48" t="s">
        <v>109</v>
      </c>
      <c r="DV48" t="s">
        <v>109</v>
      </c>
      <c r="DW48" t="s">
        <v>109</v>
      </c>
      <c r="DX48" t="s">
        <v>109</v>
      </c>
      <c r="DY48" t="s">
        <v>109</v>
      </c>
      <c r="DZ48" t="s">
        <v>109</v>
      </c>
      <c r="EA48" t="s">
        <v>109</v>
      </c>
      <c r="EB48" t="s">
        <v>109</v>
      </c>
      <c r="EC48" t="s">
        <v>109</v>
      </c>
      <c r="ED48" t="s">
        <v>109</v>
      </c>
      <c r="EE48" t="s">
        <v>109</v>
      </c>
      <c r="EF48" t="s">
        <v>109</v>
      </c>
      <c r="EG48" t="s">
        <v>109</v>
      </c>
      <c r="EH48" t="s">
        <v>109</v>
      </c>
      <c r="EI48" t="s">
        <v>109</v>
      </c>
      <c r="EJ48" t="s">
        <v>109</v>
      </c>
      <c r="EK48" t="s">
        <v>109</v>
      </c>
      <c r="EL48" t="s">
        <v>109</v>
      </c>
      <c r="EM48" t="s">
        <v>109</v>
      </c>
      <c r="EN48" t="s">
        <v>109</v>
      </c>
      <c r="EO48" t="s">
        <v>109</v>
      </c>
      <c r="EP48" t="s">
        <v>109</v>
      </c>
      <c r="EQ48" t="s">
        <v>109</v>
      </c>
      <c r="ER48" t="s">
        <v>109</v>
      </c>
      <c r="ES48" s="1">
        <v>7214.6692047253837</v>
      </c>
      <c r="EU48" t="s">
        <v>109</v>
      </c>
      <c r="EV48">
        <v>15.5</v>
      </c>
      <c r="EW48" t="s">
        <v>109</v>
      </c>
      <c r="EX48" t="s">
        <v>109</v>
      </c>
      <c r="EY48" t="s">
        <v>109</v>
      </c>
      <c r="EZ48" t="s">
        <v>109</v>
      </c>
    </row>
    <row r="49" spans="1:156" x14ac:dyDescent="0.25">
      <c r="A49" t="s">
        <v>173</v>
      </c>
      <c r="B49" t="s">
        <v>175</v>
      </c>
      <c r="C49" s="6">
        <v>420299</v>
      </c>
      <c r="D49" s="4" t="s">
        <v>248</v>
      </c>
      <c r="E49">
        <v>1.9</v>
      </c>
      <c r="F49">
        <v>33.799999999999997</v>
      </c>
      <c r="G49">
        <v>64.3</v>
      </c>
      <c r="H49">
        <v>1</v>
      </c>
      <c r="I49">
        <f t="shared" si="1"/>
        <v>78.600000000000009</v>
      </c>
      <c r="J49">
        <v>17.100000000000001</v>
      </c>
      <c r="K49">
        <v>3.3</v>
      </c>
      <c r="L49">
        <v>1</v>
      </c>
      <c r="M49">
        <v>0</v>
      </c>
      <c r="N49">
        <v>2</v>
      </c>
      <c r="O49">
        <v>69</v>
      </c>
      <c r="P49">
        <v>21.9</v>
      </c>
      <c r="Q49">
        <v>9</v>
      </c>
      <c r="R49">
        <v>0</v>
      </c>
      <c r="S49">
        <v>0</v>
      </c>
      <c r="T49">
        <v>2</v>
      </c>
      <c r="U49">
        <v>77.099999999999994</v>
      </c>
      <c r="V49">
        <v>21</v>
      </c>
      <c r="W49">
        <v>1.9</v>
      </c>
      <c r="X49">
        <v>0</v>
      </c>
      <c r="Y49">
        <v>2</v>
      </c>
      <c r="Z49">
        <v>62.4</v>
      </c>
      <c r="AA49">
        <v>32.4</v>
      </c>
      <c r="AB49">
        <v>5.2</v>
      </c>
      <c r="AC49">
        <v>2</v>
      </c>
      <c r="AD49">
        <v>54.3</v>
      </c>
      <c r="AE49">
        <v>45.7</v>
      </c>
      <c r="AF49">
        <v>0</v>
      </c>
      <c r="AG49">
        <v>1.9</v>
      </c>
      <c r="AH49">
        <v>3.3</v>
      </c>
      <c r="AI49">
        <v>5.2</v>
      </c>
      <c r="AJ49">
        <v>89.5</v>
      </c>
      <c r="AK49">
        <v>54.3</v>
      </c>
      <c r="AL49">
        <v>12.9</v>
      </c>
      <c r="AM49">
        <v>32.9</v>
      </c>
      <c r="AN49">
        <v>66.7</v>
      </c>
      <c r="AO49">
        <v>33.299999999999997</v>
      </c>
      <c r="AP49">
        <v>35.200000000000003</v>
      </c>
      <c r="AQ49">
        <v>1.4</v>
      </c>
      <c r="AR49">
        <v>59.5</v>
      </c>
      <c r="AS49">
        <v>3.8</v>
      </c>
      <c r="AT49">
        <v>87.1</v>
      </c>
      <c r="AU49">
        <v>12.9</v>
      </c>
      <c r="AV49">
        <v>99.5</v>
      </c>
      <c r="AW49">
        <v>0.5</v>
      </c>
      <c r="AX49">
        <v>4</v>
      </c>
      <c r="AY49">
        <v>16.5</v>
      </c>
      <c r="AZ49">
        <v>11.2</v>
      </c>
      <c r="BB49">
        <v>1.3</v>
      </c>
      <c r="BD49">
        <v>9.1</v>
      </c>
      <c r="BE49">
        <v>1.3</v>
      </c>
      <c r="BF49">
        <v>33.9</v>
      </c>
      <c r="BG49">
        <v>8.3000000000000007</v>
      </c>
      <c r="BH49" s="2">
        <v>62.133067758201015</v>
      </c>
      <c r="BI49" s="2">
        <v>68.980735151432029</v>
      </c>
      <c r="BJ49" s="2">
        <v>37.866932241798978</v>
      </c>
      <c r="BK49" s="2">
        <v>31.0192648485679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1.7</v>
      </c>
      <c r="CB49">
        <v>24.3</v>
      </c>
      <c r="CC49">
        <v>41.4</v>
      </c>
      <c r="CD49">
        <v>29</v>
      </c>
      <c r="CE49">
        <v>5.2</v>
      </c>
      <c r="CF49">
        <v>4.3</v>
      </c>
      <c r="CG49">
        <v>28.1</v>
      </c>
      <c r="CH49">
        <v>16.7</v>
      </c>
      <c r="CI49">
        <v>20.5</v>
      </c>
      <c r="CJ49">
        <v>30.5</v>
      </c>
      <c r="CK49">
        <v>2.8</v>
      </c>
      <c r="CL49">
        <v>2.2999999999999998</v>
      </c>
      <c r="CM49">
        <v>6.5</v>
      </c>
      <c r="CN49">
        <v>17.600000000000001</v>
      </c>
      <c r="CO49">
        <v>0</v>
      </c>
      <c r="CP49">
        <v>82.4</v>
      </c>
      <c r="CQ49">
        <v>0</v>
      </c>
      <c r="CR49">
        <v>11.4</v>
      </c>
      <c r="CS49">
        <v>1</v>
      </c>
      <c r="CT49">
        <v>87.6</v>
      </c>
      <c r="CU49">
        <v>0</v>
      </c>
      <c r="CV49">
        <v>99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4.8</v>
      </c>
      <c r="DC49">
        <v>5.2</v>
      </c>
      <c r="DD49">
        <v>90</v>
      </c>
      <c r="DE49">
        <v>17.100000000000001</v>
      </c>
      <c r="DF49">
        <v>47.1</v>
      </c>
      <c r="DG49">
        <v>26.2</v>
      </c>
      <c r="DH49">
        <v>9.5</v>
      </c>
      <c r="DI49">
        <v>75.7</v>
      </c>
      <c r="DJ49">
        <v>24.3</v>
      </c>
      <c r="DK49">
        <v>87.6</v>
      </c>
      <c r="DL49">
        <v>12.4</v>
      </c>
      <c r="DM49" t="s">
        <v>109</v>
      </c>
      <c r="DN49" t="s">
        <v>109</v>
      </c>
      <c r="DO49" t="s">
        <v>109</v>
      </c>
      <c r="DP49" t="s">
        <v>109</v>
      </c>
      <c r="DQ49" t="s">
        <v>109</v>
      </c>
      <c r="DR49" t="s">
        <v>109</v>
      </c>
      <c r="DS49" t="s">
        <v>109</v>
      </c>
      <c r="DT49" t="s">
        <v>109</v>
      </c>
      <c r="DU49" t="s">
        <v>109</v>
      </c>
      <c r="DV49" t="s">
        <v>109</v>
      </c>
      <c r="DW49" t="s">
        <v>109</v>
      </c>
      <c r="DX49" t="s">
        <v>109</v>
      </c>
      <c r="DY49" t="s">
        <v>109</v>
      </c>
      <c r="DZ49" t="s">
        <v>109</v>
      </c>
      <c r="EA49" t="s">
        <v>109</v>
      </c>
      <c r="EB49" t="s">
        <v>109</v>
      </c>
      <c r="EC49" t="s">
        <v>109</v>
      </c>
      <c r="ED49" t="s">
        <v>109</v>
      </c>
      <c r="EE49" t="s">
        <v>109</v>
      </c>
      <c r="EF49" t="s">
        <v>109</v>
      </c>
      <c r="EG49" t="s">
        <v>109</v>
      </c>
      <c r="EH49" t="s">
        <v>109</v>
      </c>
      <c r="EI49" t="s">
        <v>109</v>
      </c>
      <c r="EJ49" t="s">
        <v>109</v>
      </c>
      <c r="EK49" t="s">
        <v>109</v>
      </c>
      <c r="EL49" t="s">
        <v>109</v>
      </c>
      <c r="EM49" t="s">
        <v>109</v>
      </c>
      <c r="EN49" t="s">
        <v>109</v>
      </c>
      <c r="EO49" t="s">
        <v>109</v>
      </c>
      <c r="EP49" t="s">
        <v>109</v>
      </c>
      <c r="EQ49" t="s">
        <v>109</v>
      </c>
      <c r="ER49" t="s">
        <v>109</v>
      </c>
      <c r="ES49" s="1">
        <v>4725.1115242309897</v>
      </c>
      <c r="EU49" t="s">
        <v>109</v>
      </c>
      <c r="EV49">
        <v>14.2</v>
      </c>
      <c r="EW49" t="s">
        <v>109</v>
      </c>
      <c r="EX49" t="s">
        <v>109</v>
      </c>
      <c r="EY49" t="s">
        <v>109</v>
      </c>
      <c r="EZ49" t="s">
        <v>109</v>
      </c>
    </row>
    <row r="50" spans="1:156" x14ac:dyDescent="0.25">
      <c r="A50" t="s">
        <v>177</v>
      </c>
      <c r="B50" t="s">
        <v>178</v>
      </c>
      <c r="C50" s="6">
        <v>268107</v>
      </c>
      <c r="D50" s="4" t="s">
        <v>249</v>
      </c>
      <c r="E50">
        <v>8.6999999999999993</v>
      </c>
      <c r="F50">
        <v>17.399999999999999</v>
      </c>
      <c r="G50">
        <v>73.900000000000006</v>
      </c>
      <c r="H50">
        <v>2</v>
      </c>
      <c r="I50">
        <f t="shared" si="1"/>
        <v>90.399999999999991</v>
      </c>
      <c r="J50">
        <v>5.3</v>
      </c>
      <c r="K50">
        <v>1.4</v>
      </c>
      <c r="L50">
        <v>2.9</v>
      </c>
      <c r="M50">
        <v>0</v>
      </c>
      <c r="N50">
        <v>1</v>
      </c>
      <c r="O50">
        <v>74.900000000000006</v>
      </c>
      <c r="P50">
        <v>4.8</v>
      </c>
      <c r="Q50">
        <v>20.3</v>
      </c>
      <c r="R50">
        <v>0</v>
      </c>
      <c r="S50">
        <v>0</v>
      </c>
      <c r="T50">
        <v>3</v>
      </c>
      <c r="U50">
        <v>92.3</v>
      </c>
      <c r="V50">
        <v>7.7</v>
      </c>
      <c r="W50">
        <v>0</v>
      </c>
      <c r="X50">
        <v>0</v>
      </c>
      <c r="Y50">
        <v>1</v>
      </c>
      <c r="Z50">
        <v>81.2</v>
      </c>
      <c r="AA50">
        <v>14</v>
      </c>
      <c r="AB50">
        <v>4.8</v>
      </c>
      <c r="AC50">
        <v>1</v>
      </c>
      <c r="AD50">
        <v>18.8</v>
      </c>
      <c r="AE50">
        <v>81.2</v>
      </c>
      <c r="AF50">
        <v>0</v>
      </c>
      <c r="AG50">
        <v>0.5</v>
      </c>
      <c r="AH50">
        <v>1.9</v>
      </c>
      <c r="AI50">
        <v>0</v>
      </c>
      <c r="AJ50">
        <v>97.6</v>
      </c>
      <c r="AK50">
        <v>24.2</v>
      </c>
      <c r="AL50">
        <v>36.700000000000003</v>
      </c>
      <c r="AM50">
        <v>39.1</v>
      </c>
      <c r="AN50">
        <v>67.099999999999994</v>
      </c>
      <c r="AO50">
        <v>32.9</v>
      </c>
      <c r="AP50">
        <v>72.900000000000006</v>
      </c>
      <c r="AQ50">
        <v>1</v>
      </c>
      <c r="AR50">
        <v>25.6</v>
      </c>
      <c r="AS50">
        <v>0.5</v>
      </c>
      <c r="AT50">
        <v>98.6</v>
      </c>
      <c r="AU50">
        <v>1.4</v>
      </c>
      <c r="AV50">
        <v>99.5</v>
      </c>
      <c r="AW50">
        <v>0.5</v>
      </c>
      <c r="AX50">
        <v>6</v>
      </c>
      <c r="AY50">
        <v>4.8</v>
      </c>
      <c r="AZ50">
        <v>6.4</v>
      </c>
      <c r="BA50">
        <v>12.4</v>
      </c>
      <c r="BB50">
        <v>8</v>
      </c>
      <c r="BD50">
        <v>7</v>
      </c>
      <c r="BE50">
        <v>11.2</v>
      </c>
      <c r="BF50">
        <v>42.1</v>
      </c>
      <c r="BG50">
        <v>19.399999999999999</v>
      </c>
      <c r="BH50" s="2">
        <v>78.463408458581213</v>
      </c>
      <c r="BI50" s="2">
        <v>71.252540504761953</v>
      </c>
      <c r="BJ50" s="2">
        <v>21.536591541418783</v>
      </c>
      <c r="BK50" s="2">
        <v>28.747459495238047</v>
      </c>
      <c r="BL50">
        <v>17.3</v>
      </c>
      <c r="BM50">
        <v>-20.100000000000001</v>
      </c>
      <c r="BN50">
        <v>-8.3000000000000007</v>
      </c>
      <c r="BO50">
        <v>0</v>
      </c>
      <c r="BP50">
        <v>3</v>
      </c>
      <c r="BQ50">
        <v>1.7</v>
      </c>
      <c r="BR50">
        <v>15.4</v>
      </c>
      <c r="BS50">
        <v>-13.25864779874213</v>
      </c>
      <c r="BT50">
        <v>27.29590659467442</v>
      </c>
      <c r="BU50">
        <v>10.945198592257428</v>
      </c>
      <c r="BV50">
        <v>-1.5296367112810654</v>
      </c>
      <c r="BW50">
        <v>44.460028050490877</v>
      </c>
      <c r="BX50">
        <v>25.916870415647928</v>
      </c>
      <c r="BY50">
        <v>23.510607381575127</v>
      </c>
      <c r="BZ50">
        <v>28.451031676838131</v>
      </c>
      <c r="CA50">
        <v>1.5</v>
      </c>
      <c r="CB50">
        <v>25.6</v>
      </c>
      <c r="CC50">
        <v>48.3</v>
      </c>
      <c r="CD50">
        <v>19.3</v>
      </c>
      <c r="CE50">
        <v>6.8</v>
      </c>
      <c r="CF50">
        <v>11.1</v>
      </c>
      <c r="CG50">
        <v>59.4</v>
      </c>
      <c r="CH50">
        <v>8.6999999999999993</v>
      </c>
      <c r="CI50">
        <v>12.1</v>
      </c>
      <c r="CJ50">
        <v>8.6999999999999993</v>
      </c>
      <c r="CK50">
        <v>3</v>
      </c>
      <c r="CL50">
        <v>2.9</v>
      </c>
      <c r="CM50">
        <v>5.5</v>
      </c>
      <c r="CN50">
        <v>25.1</v>
      </c>
      <c r="CO50">
        <v>1</v>
      </c>
      <c r="CP50">
        <v>73.900000000000006</v>
      </c>
      <c r="CQ50">
        <v>0</v>
      </c>
      <c r="CR50">
        <v>22.7</v>
      </c>
      <c r="CS50">
        <v>1</v>
      </c>
      <c r="CT50">
        <v>76.3</v>
      </c>
      <c r="CU50">
        <v>0</v>
      </c>
      <c r="CV50">
        <v>75.8</v>
      </c>
      <c r="CW50">
        <v>23.7</v>
      </c>
      <c r="CX50">
        <v>0</v>
      </c>
      <c r="CY50">
        <v>0</v>
      </c>
      <c r="CZ50">
        <v>0.5</v>
      </c>
      <c r="DA50">
        <v>0</v>
      </c>
      <c r="DB50">
        <v>5.8</v>
      </c>
      <c r="DC50">
        <v>12.1</v>
      </c>
      <c r="DD50">
        <v>82.1</v>
      </c>
      <c r="DE50">
        <v>25.1</v>
      </c>
      <c r="DF50">
        <v>26.6</v>
      </c>
      <c r="DG50">
        <v>26.1</v>
      </c>
      <c r="DH50">
        <v>22.2</v>
      </c>
      <c r="DI50">
        <v>74.400000000000006</v>
      </c>
      <c r="DJ50">
        <v>25.6</v>
      </c>
      <c r="DK50">
        <v>78.3</v>
      </c>
      <c r="DL50">
        <v>21.7</v>
      </c>
      <c r="DM50" t="s">
        <v>109</v>
      </c>
      <c r="DN50" t="s">
        <v>109</v>
      </c>
      <c r="DO50" t="s">
        <v>109</v>
      </c>
      <c r="DP50" t="s">
        <v>109</v>
      </c>
      <c r="DQ50" t="s">
        <v>109</v>
      </c>
      <c r="DR50" t="s">
        <v>109</v>
      </c>
      <c r="DS50" t="s">
        <v>109</v>
      </c>
      <c r="DT50" t="s">
        <v>109</v>
      </c>
      <c r="DU50" t="s">
        <v>109</v>
      </c>
      <c r="DV50" t="s">
        <v>109</v>
      </c>
      <c r="DW50" t="s">
        <v>109</v>
      </c>
      <c r="DX50" t="s">
        <v>109</v>
      </c>
      <c r="DY50" t="s">
        <v>109</v>
      </c>
      <c r="DZ50" t="s">
        <v>109</v>
      </c>
      <c r="EA50" t="s">
        <v>109</v>
      </c>
      <c r="EB50" t="s">
        <v>109</v>
      </c>
      <c r="EC50" t="s">
        <v>109</v>
      </c>
      <c r="ED50" t="s">
        <v>109</v>
      </c>
      <c r="EE50" t="s">
        <v>109</v>
      </c>
      <c r="EF50" t="s">
        <v>109</v>
      </c>
      <c r="EG50" t="s">
        <v>109</v>
      </c>
      <c r="EH50" t="s">
        <v>109</v>
      </c>
      <c r="EI50" t="s">
        <v>109</v>
      </c>
      <c r="EJ50" t="s">
        <v>109</v>
      </c>
      <c r="EK50" t="s">
        <v>109</v>
      </c>
      <c r="EL50" t="s">
        <v>109</v>
      </c>
      <c r="EM50" t="s">
        <v>109</v>
      </c>
      <c r="EN50" t="s">
        <v>109</v>
      </c>
      <c r="EO50" t="s">
        <v>109</v>
      </c>
      <c r="EP50" t="s">
        <v>109</v>
      </c>
      <c r="EQ50" t="s">
        <v>109</v>
      </c>
      <c r="ER50" t="s">
        <v>109</v>
      </c>
      <c r="ES50" s="1">
        <v>7822.451590432891</v>
      </c>
      <c r="EU50" t="s">
        <v>109</v>
      </c>
      <c r="EV50">
        <v>15.9</v>
      </c>
      <c r="EW50" t="s">
        <v>109</v>
      </c>
      <c r="EX50" t="s">
        <v>109</v>
      </c>
      <c r="EY50" t="s">
        <v>109</v>
      </c>
      <c r="EZ50" t="s">
        <v>109</v>
      </c>
    </row>
    <row r="51" spans="1:156" x14ac:dyDescent="0.25">
      <c r="A51" t="s">
        <v>177</v>
      </c>
      <c r="B51" t="s">
        <v>179</v>
      </c>
      <c r="C51" s="6">
        <v>95171</v>
      </c>
      <c r="D51" s="4" t="s">
        <v>250</v>
      </c>
      <c r="E51">
        <v>15.5</v>
      </c>
      <c r="F51">
        <v>14.5</v>
      </c>
      <c r="G51">
        <v>70</v>
      </c>
      <c r="H51">
        <v>3</v>
      </c>
      <c r="I51">
        <f t="shared" si="1"/>
        <v>84.1</v>
      </c>
      <c r="J51">
        <v>13.5</v>
      </c>
      <c r="K51">
        <v>1.4</v>
      </c>
      <c r="L51">
        <v>1</v>
      </c>
      <c r="M51">
        <v>0</v>
      </c>
      <c r="N51">
        <v>1</v>
      </c>
      <c r="O51">
        <v>90.8</v>
      </c>
      <c r="P51">
        <v>3.4</v>
      </c>
      <c r="Q51">
        <v>5.8</v>
      </c>
      <c r="R51">
        <v>0</v>
      </c>
      <c r="S51">
        <v>0</v>
      </c>
      <c r="T51">
        <v>1</v>
      </c>
      <c r="U51">
        <v>94.7</v>
      </c>
      <c r="V51">
        <v>5.3</v>
      </c>
      <c r="W51">
        <v>0</v>
      </c>
      <c r="X51">
        <v>0</v>
      </c>
      <c r="Y51">
        <v>1</v>
      </c>
      <c r="Z51">
        <v>93.7</v>
      </c>
      <c r="AA51">
        <v>6.3</v>
      </c>
      <c r="AB51">
        <v>0</v>
      </c>
      <c r="AC51">
        <v>1</v>
      </c>
      <c r="AD51">
        <v>2.9</v>
      </c>
      <c r="AE51">
        <v>97.1</v>
      </c>
      <c r="AF51">
        <v>0</v>
      </c>
      <c r="AG51">
        <v>0</v>
      </c>
      <c r="AH51">
        <v>0</v>
      </c>
      <c r="AI51">
        <v>0</v>
      </c>
      <c r="AJ51">
        <v>100</v>
      </c>
      <c r="AK51">
        <v>21.3</v>
      </c>
      <c r="AL51">
        <v>51.2</v>
      </c>
      <c r="AM51">
        <v>27.5</v>
      </c>
      <c r="AN51">
        <v>57</v>
      </c>
      <c r="AO51">
        <v>43</v>
      </c>
      <c r="AP51">
        <v>74.400000000000006</v>
      </c>
      <c r="AQ51">
        <v>0</v>
      </c>
      <c r="AR51">
        <v>25.6</v>
      </c>
      <c r="AS51">
        <v>0</v>
      </c>
      <c r="AT51">
        <v>98.1</v>
      </c>
      <c r="AU51">
        <v>1.9</v>
      </c>
      <c r="AV51">
        <v>100</v>
      </c>
      <c r="AW51">
        <v>0</v>
      </c>
      <c r="AX51">
        <v>6</v>
      </c>
      <c r="AY51">
        <v>4.8</v>
      </c>
      <c r="AZ51">
        <v>6.4</v>
      </c>
      <c r="BA51">
        <v>12.4</v>
      </c>
      <c r="BB51">
        <v>8</v>
      </c>
      <c r="BD51">
        <v>7</v>
      </c>
      <c r="BE51">
        <v>11.2</v>
      </c>
      <c r="BF51">
        <v>42.1</v>
      </c>
      <c r="BG51">
        <v>19.399999999999999</v>
      </c>
      <c r="BH51" s="2">
        <v>64.553623316212025</v>
      </c>
      <c r="BI51" s="2">
        <v>63.854193943284088</v>
      </c>
      <c r="BJ51" s="2">
        <v>35.446376683787975</v>
      </c>
      <c r="BK51" s="2">
        <v>36.145806056715827</v>
      </c>
      <c r="BL51">
        <v>-9.6999999999999993</v>
      </c>
      <c r="BM51">
        <v>0</v>
      </c>
      <c r="BN51">
        <v>0</v>
      </c>
      <c r="BO51">
        <v>-12</v>
      </c>
      <c r="BP51">
        <v>-4.4000000000000004</v>
      </c>
      <c r="BQ51">
        <v>38.1</v>
      </c>
      <c r="BR51">
        <v>47.5</v>
      </c>
      <c r="BS51">
        <v>53.050974512743615</v>
      </c>
      <c r="BT51">
        <v>0</v>
      </c>
      <c r="BU51">
        <v>0</v>
      </c>
      <c r="BV51">
        <v>63.30586080586081</v>
      </c>
      <c r="BW51">
        <v>0</v>
      </c>
      <c r="BX51">
        <v>0</v>
      </c>
      <c r="BY51">
        <v>0</v>
      </c>
      <c r="BZ51">
        <v>0</v>
      </c>
      <c r="CA51">
        <v>1.6</v>
      </c>
      <c r="CB51">
        <v>38.6</v>
      </c>
      <c r="CC51">
        <v>41.1</v>
      </c>
      <c r="CD51">
        <v>15.5</v>
      </c>
      <c r="CE51">
        <v>4.8</v>
      </c>
      <c r="CF51">
        <v>0</v>
      </c>
      <c r="CG51">
        <v>35.700000000000003</v>
      </c>
      <c r="CH51">
        <v>18.8</v>
      </c>
      <c r="CI51">
        <v>16.399999999999999</v>
      </c>
      <c r="CJ51">
        <v>29</v>
      </c>
      <c r="CK51">
        <v>3.1</v>
      </c>
      <c r="CL51">
        <v>2.9</v>
      </c>
      <c r="CM51">
        <v>4.9000000000000004</v>
      </c>
      <c r="CN51">
        <v>1.9</v>
      </c>
      <c r="CO51">
        <v>0.5</v>
      </c>
      <c r="CP51">
        <v>97.6</v>
      </c>
      <c r="CQ51">
        <v>0</v>
      </c>
      <c r="CR51">
        <v>1.9</v>
      </c>
      <c r="CS51">
        <v>0</v>
      </c>
      <c r="CT51">
        <v>98.1</v>
      </c>
      <c r="CU51">
        <v>0</v>
      </c>
      <c r="CV51">
        <v>73.400000000000006</v>
      </c>
      <c r="CW51">
        <v>26.1</v>
      </c>
      <c r="CX51">
        <v>0</v>
      </c>
      <c r="CY51">
        <v>0</v>
      </c>
      <c r="CZ51">
        <v>0.5</v>
      </c>
      <c r="DA51">
        <v>0</v>
      </c>
      <c r="DB51">
        <v>0</v>
      </c>
      <c r="DC51">
        <v>2.4</v>
      </c>
      <c r="DD51">
        <v>97.6</v>
      </c>
      <c r="DE51">
        <v>15.5</v>
      </c>
      <c r="DF51">
        <v>25.6</v>
      </c>
      <c r="DG51">
        <v>26.6</v>
      </c>
      <c r="DH51">
        <v>32.4</v>
      </c>
      <c r="DI51">
        <v>61.4</v>
      </c>
      <c r="DJ51">
        <v>38.6</v>
      </c>
      <c r="DK51">
        <v>75.400000000000006</v>
      </c>
      <c r="DL51">
        <v>24.6</v>
      </c>
      <c r="DM51" t="s">
        <v>109</v>
      </c>
      <c r="DN51" t="s">
        <v>109</v>
      </c>
      <c r="DO51" t="s">
        <v>109</v>
      </c>
      <c r="DP51" t="s">
        <v>109</v>
      </c>
      <c r="DQ51" t="s">
        <v>109</v>
      </c>
      <c r="DR51" t="s">
        <v>109</v>
      </c>
      <c r="DS51" t="s">
        <v>109</v>
      </c>
      <c r="DT51" t="s">
        <v>109</v>
      </c>
      <c r="DU51" t="s">
        <v>109</v>
      </c>
      <c r="DV51" t="s">
        <v>109</v>
      </c>
      <c r="DW51" t="s">
        <v>109</v>
      </c>
      <c r="DX51" t="s">
        <v>109</v>
      </c>
      <c r="DY51" t="s">
        <v>109</v>
      </c>
      <c r="DZ51" t="s">
        <v>109</v>
      </c>
      <c r="EA51" t="s">
        <v>109</v>
      </c>
      <c r="EB51" t="s">
        <v>109</v>
      </c>
      <c r="EC51" t="s">
        <v>109</v>
      </c>
      <c r="ED51" t="s">
        <v>109</v>
      </c>
      <c r="EE51" t="s">
        <v>109</v>
      </c>
      <c r="EF51" t="s">
        <v>109</v>
      </c>
      <c r="EG51" t="s">
        <v>109</v>
      </c>
      <c r="EH51" t="s">
        <v>109</v>
      </c>
      <c r="EI51" t="s">
        <v>109</v>
      </c>
      <c r="EJ51" t="s">
        <v>109</v>
      </c>
      <c r="EK51" t="s">
        <v>109</v>
      </c>
      <c r="EL51" t="s">
        <v>109</v>
      </c>
      <c r="EM51" t="s">
        <v>109</v>
      </c>
      <c r="EN51" t="s">
        <v>109</v>
      </c>
      <c r="EO51" t="s">
        <v>109</v>
      </c>
      <c r="EP51" t="s">
        <v>109</v>
      </c>
      <c r="EQ51" t="s">
        <v>109</v>
      </c>
      <c r="ER51" t="s">
        <v>109</v>
      </c>
      <c r="ES51" s="1">
        <v>7822.451590432891</v>
      </c>
      <c r="EU51" t="s">
        <v>109</v>
      </c>
      <c r="EV51">
        <v>15.9</v>
      </c>
      <c r="EW51" t="s">
        <v>109</v>
      </c>
      <c r="EX51" t="s">
        <v>109</v>
      </c>
      <c r="EY51" t="s">
        <v>109</v>
      </c>
      <c r="EZ51" t="s">
        <v>109</v>
      </c>
    </row>
    <row r="52" spans="1:156" x14ac:dyDescent="0.25">
      <c r="A52" t="s">
        <v>177</v>
      </c>
      <c r="B52" t="s">
        <v>180</v>
      </c>
      <c r="C52" s="6">
        <v>81540</v>
      </c>
      <c r="D52" s="5" t="s">
        <v>251</v>
      </c>
      <c r="E52">
        <v>1.4</v>
      </c>
      <c r="F52">
        <v>11.4</v>
      </c>
      <c r="G52">
        <v>87.2</v>
      </c>
      <c r="H52">
        <v>1</v>
      </c>
      <c r="I52">
        <f t="shared" si="1"/>
        <v>95.899999999999991</v>
      </c>
      <c r="J52">
        <v>3.2</v>
      </c>
      <c r="K52">
        <v>0.9</v>
      </c>
      <c r="L52">
        <v>0</v>
      </c>
      <c r="M52">
        <v>0</v>
      </c>
      <c r="N52">
        <v>1</v>
      </c>
      <c r="O52">
        <v>11</v>
      </c>
      <c r="P52">
        <v>38.4</v>
      </c>
      <c r="Q52">
        <v>48.4</v>
      </c>
      <c r="R52">
        <v>1.8</v>
      </c>
      <c r="S52">
        <v>0.5</v>
      </c>
      <c r="T52">
        <v>3</v>
      </c>
      <c r="U52">
        <v>90.9</v>
      </c>
      <c r="V52">
        <v>5.9</v>
      </c>
      <c r="W52">
        <v>2.2999999999999998</v>
      </c>
      <c r="X52">
        <v>0.9</v>
      </c>
      <c r="Y52">
        <v>1</v>
      </c>
      <c r="Z52">
        <v>4.0999999999999996</v>
      </c>
      <c r="AA52">
        <v>95.4</v>
      </c>
      <c r="AB52">
        <v>0.5</v>
      </c>
      <c r="AC52">
        <v>2</v>
      </c>
      <c r="AD52">
        <v>34.700000000000003</v>
      </c>
      <c r="AE52">
        <v>65.3</v>
      </c>
      <c r="AF52">
        <v>0.5</v>
      </c>
      <c r="AG52">
        <v>1.8</v>
      </c>
      <c r="AH52">
        <v>5</v>
      </c>
      <c r="AI52">
        <v>0</v>
      </c>
      <c r="AJ52">
        <v>92.7</v>
      </c>
      <c r="AK52">
        <v>35.6</v>
      </c>
      <c r="AL52">
        <v>47.9</v>
      </c>
      <c r="AM52">
        <v>16.399999999999999</v>
      </c>
      <c r="AN52">
        <v>66.2</v>
      </c>
      <c r="AO52">
        <v>33.799999999999997</v>
      </c>
      <c r="AP52">
        <v>47</v>
      </c>
      <c r="AQ52">
        <v>0.9</v>
      </c>
      <c r="AR52">
        <v>49.8</v>
      </c>
      <c r="AS52">
        <v>2.2999999999999998</v>
      </c>
      <c r="AT52">
        <v>94.5</v>
      </c>
      <c r="AU52">
        <v>5.5</v>
      </c>
      <c r="AV52">
        <v>97.7</v>
      </c>
      <c r="AW52">
        <v>2.2999999999999998</v>
      </c>
      <c r="AX52">
        <v>6</v>
      </c>
      <c r="AY52">
        <v>4.8</v>
      </c>
      <c r="AZ52">
        <v>6.4</v>
      </c>
      <c r="BA52">
        <v>12.4</v>
      </c>
      <c r="BB52">
        <v>8</v>
      </c>
      <c r="BD52">
        <v>7</v>
      </c>
      <c r="BE52">
        <v>11.2</v>
      </c>
      <c r="BF52">
        <v>42.1</v>
      </c>
      <c r="BG52">
        <v>19.399999999999999</v>
      </c>
      <c r="BH52" s="2">
        <v>87.507632207456865</v>
      </c>
      <c r="BI52" s="2">
        <v>83.701174281571738</v>
      </c>
      <c r="BJ52" s="2">
        <v>12.492367792543094</v>
      </c>
      <c r="BK52" s="2">
        <v>16.298825718428304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1.7</v>
      </c>
      <c r="CB52">
        <v>23.7</v>
      </c>
      <c r="CC52">
        <v>46.1</v>
      </c>
      <c r="CD52">
        <v>22.4</v>
      </c>
      <c r="CE52">
        <v>7.8</v>
      </c>
      <c r="CF52">
        <v>8.6999999999999993</v>
      </c>
      <c r="CG52">
        <v>77.599999999999994</v>
      </c>
      <c r="CH52">
        <v>0</v>
      </c>
      <c r="CI52">
        <v>6.4</v>
      </c>
      <c r="CJ52">
        <v>7.3</v>
      </c>
      <c r="CK52">
        <v>3</v>
      </c>
      <c r="CL52">
        <v>2.2000000000000002</v>
      </c>
      <c r="CM52">
        <v>5.7</v>
      </c>
      <c r="CN52">
        <v>21</v>
      </c>
      <c r="CO52">
        <v>0.5</v>
      </c>
      <c r="CP52">
        <v>78.5</v>
      </c>
      <c r="CQ52">
        <v>0</v>
      </c>
      <c r="CR52">
        <v>19.2</v>
      </c>
      <c r="CS52">
        <v>0.9</v>
      </c>
      <c r="CT52">
        <v>79.900000000000006</v>
      </c>
      <c r="CU52">
        <v>0</v>
      </c>
      <c r="CV52">
        <v>99.5</v>
      </c>
      <c r="CW52">
        <v>0</v>
      </c>
      <c r="CX52">
        <v>0</v>
      </c>
      <c r="CY52">
        <v>0</v>
      </c>
      <c r="CZ52">
        <v>0.5</v>
      </c>
      <c r="DA52">
        <v>0</v>
      </c>
      <c r="DB52">
        <v>37.9</v>
      </c>
      <c r="DC52">
        <v>8.6999999999999993</v>
      </c>
      <c r="DD52">
        <v>53.4</v>
      </c>
      <c r="DE52">
        <v>12.3</v>
      </c>
      <c r="DF52">
        <v>40.200000000000003</v>
      </c>
      <c r="DG52">
        <v>27.4</v>
      </c>
      <c r="DH52">
        <v>20.100000000000001</v>
      </c>
      <c r="DI52">
        <v>76.3</v>
      </c>
      <c r="DJ52">
        <v>23.7</v>
      </c>
      <c r="DK52">
        <v>78.100000000000009</v>
      </c>
      <c r="DL52">
        <v>21.9</v>
      </c>
      <c r="DM52" t="s">
        <v>109</v>
      </c>
      <c r="DN52" t="s">
        <v>109</v>
      </c>
      <c r="DO52" t="s">
        <v>109</v>
      </c>
      <c r="DP52" t="s">
        <v>109</v>
      </c>
      <c r="DQ52" t="s">
        <v>109</v>
      </c>
      <c r="DR52" t="s">
        <v>109</v>
      </c>
      <c r="DS52" t="s">
        <v>109</v>
      </c>
      <c r="DT52" t="s">
        <v>109</v>
      </c>
      <c r="DU52" t="s">
        <v>109</v>
      </c>
      <c r="DV52" t="s">
        <v>109</v>
      </c>
      <c r="DW52" t="s">
        <v>109</v>
      </c>
      <c r="DX52" t="s">
        <v>109</v>
      </c>
      <c r="DY52" t="s">
        <v>109</v>
      </c>
      <c r="DZ52" t="s">
        <v>109</v>
      </c>
      <c r="EA52" t="s">
        <v>109</v>
      </c>
      <c r="EB52" t="s">
        <v>109</v>
      </c>
      <c r="EC52" t="s">
        <v>109</v>
      </c>
      <c r="ED52" t="s">
        <v>109</v>
      </c>
      <c r="EE52" t="s">
        <v>109</v>
      </c>
      <c r="EF52" t="s">
        <v>109</v>
      </c>
      <c r="EG52" t="s">
        <v>109</v>
      </c>
      <c r="EH52" t="s">
        <v>109</v>
      </c>
      <c r="EI52" t="s">
        <v>109</v>
      </c>
      <c r="EJ52" t="s">
        <v>109</v>
      </c>
      <c r="EK52" t="s">
        <v>109</v>
      </c>
      <c r="EL52" t="s">
        <v>109</v>
      </c>
      <c r="EM52" t="s">
        <v>109</v>
      </c>
      <c r="EN52" t="s">
        <v>109</v>
      </c>
      <c r="EO52" t="s">
        <v>109</v>
      </c>
      <c r="EP52" t="s">
        <v>109</v>
      </c>
      <c r="EQ52" t="s">
        <v>109</v>
      </c>
      <c r="ER52" t="s">
        <v>109</v>
      </c>
      <c r="ES52" s="1">
        <v>7824.45159043289</v>
      </c>
      <c r="EU52" t="s">
        <v>109</v>
      </c>
      <c r="EV52">
        <v>15.9</v>
      </c>
      <c r="EW52" t="s">
        <v>109</v>
      </c>
      <c r="EX52" t="s">
        <v>109</v>
      </c>
      <c r="EY52" t="s">
        <v>109</v>
      </c>
      <c r="EZ52" t="s">
        <v>109</v>
      </c>
    </row>
    <row r="53" spans="1:156" x14ac:dyDescent="0.25">
      <c r="A53" t="s">
        <v>184</v>
      </c>
      <c r="B53" t="s">
        <v>185</v>
      </c>
      <c r="C53" s="6">
        <v>374680</v>
      </c>
      <c r="D53" s="4" t="s">
        <v>254</v>
      </c>
      <c r="E53">
        <v>0</v>
      </c>
      <c r="F53">
        <v>4.9000000000000004</v>
      </c>
      <c r="G53">
        <v>95.1</v>
      </c>
      <c r="H53">
        <v>1</v>
      </c>
      <c r="I53">
        <f t="shared" si="1"/>
        <v>98.5</v>
      </c>
      <c r="J53">
        <v>0</v>
      </c>
      <c r="K53">
        <v>0.5</v>
      </c>
      <c r="L53">
        <v>0.5</v>
      </c>
      <c r="M53">
        <v>0.5</v>
      </c>
      <c r="N53">
        <v>1</v>
      </c>
      <c r="O53">
        <v>88.7</v>
      </c>
      <c r="P53">
        <v>3.4</v>
      </c>
      <c r="Q53">
        <v>6.9</v>
      </c>
      <c r="R53">
        <v>0.5</v>
      </c>
      <c r="S53">
        <v>0.5</v>
      </c>
      <c r="T53">
        <v>1</v>
      </c>
      <c r="U53">
        <v>79.400000000000006</v>
      </c>
      <c r="V53">
        <v>20.6</v>
      </c>
      <c r="W53">
        <v>0</v>
      </c>
      <c r="X53">
        <v>0</v>
      </c>
      <c r="Y53">
        <v>2</v>
      </c>
      <c r="Z53">
        <v>22.5</v>
      </c>
      <c r="AA53">
        <v>68.599999999999994</v>
      </c>
      <c r="AB53">
        <v>8.8000000000000007</v>
      </c>
      <c r="AC53">
        <v>2</v>
      </c>
      <c r="AD53">
        <v>32.799999999999997</v>
      </c>
      <c r="AE53">
        <v>67.2</v>
      </c>
      <c r="AF53">
        <v>1.5</v>
      </c>
      <c r="AG53">
        <v>6.9</v>
      </c>
      <c r="AH53">
        <v>6.9</v>
      </c>
      <c r="AI53">
        <v>0.5</v>
      </c>
      <c r="AJ53">
        <v>84.3</v>
      </c>
      <c r="AK53">
        <v>46.6</v>
      </c>
      <c r="AL53">
        <v>13.7</v>
      </c>
      <c r="AM53">
        <v>39.700000000000003</v>
      </c>
      <c r="AN53">
        <v>50</v>
      </c>
      <c r="AO53">
        <v>50</v>
      </c>
      <c r="AP53">
        <v>25</v>
      </c>
      <c r="AQ53">
        <v>0.5</v>
      </c>
      <c r="AR53">
        <v>64.2</v>
      </c>
      <c r="AS53">
        <v>10.3</v>
      </c>
      <c r="AT53">
        <v>95.1</v>
      </c>
      <c r="AU53">
        <v>4.9000000000000004</v>
      </c>
      <c r="AV53">
        <v>92.6</v>
      </c>
      <c r="AW53">
        <v>7.4</v>
      </c>
      <c r="AX53">
        <v>9.1</v>
      </c>
      <c r="AY53">
        <v>3.4</v>
      </c>
      <c r="AZ53">
        <v>21.1</v>
      </c>
      <c r="BA53">
        <v>17.8</v>
      </c>
      <c r="BB53">
        <v>6.4</v>
      </c>
      <c r="BD53">
        <v>8.1</v>
      </c>
      <c r="BE53">
        <v>13.9</v>
      </c>
      <c r="BF53">
        <v>21</v>
      </c>
      <c r="BG53">
        <v>8.8000000000000007</v>
      </c>
      <c r="BH53" s="2">
        <v>55.585020154427525</v>
      </c>
      <c r="BI53" s="2">
        <v>51.853442522556776</v>
      </c>
      <c r="BJ53" s="2">
        <v>44.414979845572482</v>
      </c>
      <c r="BK53" s="2">
        <v>48.146557477443224</v>
      </c>
      <c r="BL53">
        <v>0.2</v>
      </c>
      <c r="BM53">
        <v>-32.200000000000003</v>
      </c>
      <c r="BN53">
        <v>-24.2</v>
      </c>
      <c r="BO53">
        <v>-15.8</v>
      </c>
      <c r="BP53">
        <v>46.6</v>
      </c>
      <c r="BQ53">
        <v>14.8</v>
      </c>
      <c r="BR53">
        <v>22</v>
      </c>
      <c r="BS53">
        <v>14.53686696405142</v>
      </c>
      <c r="BT53">
        <v>69.211031529203282</v>
      </c>
      <c r="BU53">
        <v>51.418542225893042</v>
      </c>
      <c r="BV53">
        <v>21.820030826434458</v>
      </c>
      <c r="BW53">
        <v>79.838142153413102</v>
      </c>
      <c r="BX53">
        <v>60.795746510481671</v>
      </c>
      <c r="BY53">
        <v>25.391849529780561</v>
      </c>
      <c r="BZ53">
        <v>115.51724137931035</v>
      </c>
      <c r="CA53">
        <v>2.2999999999999998</v>
      </c>
      <c r="CB53">
        <v>20.100000000000001</v>
      </c>
      <c r="CC53">
        <v>23</v>
      </c>
      <c r="CD53">
        <v>33.299999999999997</v>
      </c>
      <c r="CE53">
        <v>23.5</v>
      </c>
      <c r="CF53">
        <v>3.9</v>
      </c>
      <c r="CG53">
        <v>48</v>
      </c>
      <c r="CH53">
        <v>5.9</v>
      </c>
      <c r="CI53">
        <v>3.4</v>
      </c>
      <c r="CJ53">
        <v>38.700000000000003</v>
      </c>
      <c r="CK53">
        <v>2.7</v>
      </c>
      <c r="CL53">
        <v>2.1</v>
      </c>
      <c r="CM53">
        <v>6.5</v>
      </c>
      <c r="CN53">
        <v>19.100000000000001</v>
      </c>
      <c r="CO53">
        <v>0</v>
      </c>
      <c r="CP53">
        <v>80.900000000000006</v>
      </c>
      <c r="CQ53">
        <v>0</v>
      </c>
      <c r="CR53">
        <v>19.600000000000001</v>
      </c>
      <c r="CS53">
        <v>0.5</v>
      </c>
      <c r="CT53">
        <v>79.900000000000006</v>
      </c>
      <c r="CU53">
        <v>0</v>
      </c>
      <c r="CV53">
        <v>99</v>
      </c>
      <c r="CW53">
        <v>0.5</v>
      </c>
      <c r="CX53">
        <v>0</v>
      </c>
      <c r="CY53">
        <v>0</v>
      </c>
      <c r="CZ53">
        <v>0.5</v>
      </c>
      <c r="DA53">
        <v>0</v>
      </c>
      <c r="DB53">
        <v>0.5</v>
      </c>
      <c r="DC53">
        <v>3.4</v>
      </c>
      <c r="DD53">
        <v>96.1</v>
      </c>
      <c r="DE53">
        <v>20.6</v>
      </c>
      <c r="DF53">
        <v>42.2</v>
      </c>
      <c r="DG53">
        <v>27</v>
      </c>
      <c r="DH53">
        <v>10.3</v>
      </c>
      <c r="DI53">
        <v>79.900000000000006</v>
      </c>
      <c r="DJ53">
        <v>20.100000000000001</v>
      </c>
      <c r="DK53">
        <v>78.900000000000006</v>
      </c>
      <c r="DL53">
        <v>21.099999999999998</v>
      </c>
      <c r="DM53" t="s">
        <v>109</v>
      </c>
      <c r="DN53" t="s">
        <v>109</v>
      </c>
      <c r="DO53" t="s">
        <v>109</v>
      </c>
      <c r="DP53" t="s">
        <v>109</v>
      </c>
      <c r="DQ53" t="s">
        <v>109</v>
      </c>
      <c r="DR53" t="s">
        <v>109</v>
      </c>
      <c r="DS53" t="s">
        <v>109</v>
      </c>
      <c r="DT53" t="s">
        <v>109</v>
      </c>
      <c r="DU53" t="s">
        <v>109</v>
      </c>
      <c r="DV53" t="s">
        <v>109</v>
      </c>
      <c r="DW53" t="s">
        <v>109</v>
      </c>
      <c r="DX53" t="s">
        <v>109</v>
      </c>
      <c r="DY53" t="s">
        <v>109</v>
      </c>
      <c r="DZ53" t="s">
        <v>109</v>
      </c>
      <c r="EA53" t="s">
        <v>109</v>
      </c>
      <c r="EB53" t="s">
        <v>109</v>
      </c>
      <c r="EC53" t="s">
        <v>109</v>
      </c>
      <c r="ED53" t="s">
        <v>109</v>
      </c>
      <c r="EE53" t="s">
        <v>109</v>
      </c>
      <c r="EF53" t="s">
        <v>109</v>
      </c>
      <c r="EG53" t="s">
        <v>109</v>
      </c>
      <c r="EH53" t="s">
        <v>109</v>
      </c>
      <c r="EI53" t="s">
        <v>109</v>
      </c>
      <c r="EJ53" t="s">
        <v>109</v>
      </c>
      <c r="EK53" t="s">
        <v>109</v>
      </c>
      <c r="EL53" t="s">
        <v>109</v>
      </c>
      <c r="EM53" t="s">
        <v>109</v>
      </c>
      <c r="EN53" t="s">
        <v>109</v>
      </c>
      <c r="EO53" t="s">
        <v>109</v>
      </c>
      <c r="EP53" t="s">
        <v>109</v>
      </c>
      <c r="EQ53" t="s">
        <v>109</v>
      </c>
      <c r="ER53" t="s">
        <v>109</v>
      </c>
      <c r="EU53" t="s">
        <v>109</v>
      </c>
      <c r="EV53">
        <v>8.5</v>
      </c>
      <c r="EW53" t="s">
        <v>109</v>
      </c>
      <c r="EX53" t="s">
        <v>109</v>
      </c>
      <c r="EY53" t="s">
        <v>109</v>
      </c>
      <c r="EZ53" t="s">
        <v>109</v>
      </c>
    </row>
    <row r="54" spans="1:156" x14ac:dyDescent="0.25">
      <c r="A54" t="s">
        <v>184</v>
      </c>
      <c r="B54" t="s">
        <v>187</v>
      </c>
      <c r="C54" s="6">
        <v>469778</v>
      </c>
      <c r="D54" s="5" t="s">
        <v>255</v>
      </c>
      <c r="E54">
        <v>0</v>
      </c>
      <c r="F54">
        <v>21.3</v>
      </c>
      <c r="G54">
        <v>78.7</v>
      </c>
      <c r="H54">
        <v>1</v>
      </c>
      <c r="I54">
        <f t="shared" si="1"/>
        <v>87.499999999999986</v>
      </c>
      <c r="J54">
        <v>8.6999999999999993</v>
      </c>
      <c r="K54">
        <v>1.4</v>
      </c>
      <c r="L54">
        <v>0.5</v>
      </c>
      <c r="M54">
        <v>1.9</v>
      </c>
      <c r="N54">
        <v>1</v>
      </c>
      <c r="O54">
        <v>80.7</v>
      </c>
      <c r="P54">
        <v>3.9</v>
      </c>
      <c r="Q54">
        <v>15.5</v>
      </c>
      <c r="R54">
        <v>0</v>
      </c>
      <c r="S54">
        <v>0</v>
      </c>
      <c r="T54">
        <v>1</v>
      </c>
      <c r="U54">
        <v>61.8</v>
      </c>
      <c r="V54">
        <v>34.799999999999997</v>
      </c>
      <c r="W54">
        <v>2.9</v>
      </c>
      <c r="X54">
        <v>0.5</v>
      </c>
      <c r="Y54">
        <v>2</v>
      </c>
      <c r="Z54">
        <v>66.2</v>
      </c>
      <c r="AA54">
        <v>31.4</v>
      </c>
      <c r="AB54">
        <v>2.4</v>
      </c>
      <c r="AC54">
        <v>2</v>
      </c>
      <c r="AD54">
        <v>44</v>
      </c>
      <c r="AE54">
        <v>56</v>
      </c>
      <c r="AF54">
        <v>0</v>
      </c>
      <c r="AG54">
        <v>6.3</v>
      </c>
      <c r="AH54">
        <v>11.6</v>
      </c>
      <c r="AI54">
        <v>0.5</v>
      </c>
      <c r="AJ54">
        <v>81.599999999999994</v>
      </c>
      <c r="AK54">
        <v>57.5</v>
      </c>
      <c r="AL54">
        <v>8.6999999999999993</v>
      </c>
      <c r="AM54">
        <v>33.799999999999997</v>
      </c>
      <c r="AN54">
        <v>68.599999999999994</v>
      </c>
      <c r="AO54">
        <v>31.4</v>
      </c>
      <c r="AP54">
        <v>16.899999999999999</v>
      </c>
      <c r="AQ54">
        <v>1.4</v>
      </c>
      <c r="AR54">
        <v>66.7</v>
      </c>
      <c r="AS54">
        <v>15</v>
      </c>
      <c r="AT54">
        <v>87</v>
      </c>
      <c r="AU54">
        <v>13</v>
      </c>
      <c r="AV54">
        <v>96.1</v>
      </c>
      <c r="AW54">
        <v>3.9</v>
      </c>
      <c r="AX54">
        <v>9.1</v>
      </c>
      <c r="AY54">
        <v>3.4</v>
      </c>
      <c r="AZ54">
        <v>21.1</v>
      </c>
      <c r="BA54">
        <v>17.8</v>
      </c>
      <c r="BB54">
        <v>6.4</v>
      </c>
      <c r="BD54">
        <v>8.1</v>
      </c>
      <c r="BE54">
        <v>13.9</v>
      </c>
      <c r="BF54">
        <v>21</v>
      </c>
      <c r="BG54">
        <v>8.8000000000000007</v>
      </c>
      <c r="BH54" s="2">
        <v>60.057189939309289</v>
      </c>
      <c r="BI54" s="2">
        <v>48.619594899598631</v>
      </c>
      <c r="BJ54" s="2">
        <v>39.942810060690718</v>
      </c>
      <c r="BK54" s="2">
        <v>51.380405100401362</v>
      </c>
      <c r="BL54">
        <v>-13.6</v>
      </c>
      <c r="BM54">
        <v>-23.8</v>
      </c>
      <c r="BN54">
        <v>-11</v>
      </c>
      <c r="BO54">
        <v>2.8</v>
      </c>
      <c r="BP54">
        <v>31</v>
      </c>
      <c r="BQ54">
        <v>35.4</v>
      </c>
      <c r="BR54">
        <v>7.7</v>
      </c>
      <c r="BS54">
        <v>56.782549420586228</v>
      </c>
      <c r="BT54">
        <v>77.812137611132599</v>
      </c>
      <c r="BU54">
        <v>52.116402116402128</v>
      </c>
      <c r="BV54">
        <v>24.687553501112806</v>
      </c>
      <c r="BW54">
        <v>41.472416472416462</v>
      </c>
      <c r="BX54">
        <v>20.980066445182715</v>
      </c>
      <c r="BY54">
        <v>37.651821862348186</v>
      </c>
      <c r="BZ54">
        <v>74.153846153846146</v>
      </c>
      <c r="CA54">
        <v>2.2000000000000002</v>
      </c>
      <c r="CB54">
        <v>22.2</v>
      </c>
      <c r="CC54">
        <v>26.1</v>
      </c>
      <c r="CD54">
        <v>29</v>
      </c>
      <c r="CE54">
        <v>22.7</v>
      </c>
      <c r="CF54">
        <v>0</v>
      </c>
      <c r="CG54">
        <v>18.399999999999999</v>
      </c>
      <c r="CH54">
        <v>0</v>
      </c>
      <c r="CI54">
        <v>1</v>
      </c>
      <c r="CJ54">
        <v>80.7</v>
      </c>
      <c r="CK54">
        <v>2.8</v>
      </c>
      <c r="CL54">
        <v>2.4</v>
      </c>
      <c r="CM54">
        <v>6.5</v>
      </c>
      <c r="CN54">
        <v>9.6999999999999993</v>
      </c>
      <c r="CO54">
        <v>0.5</v>
      </c>
      <c r="CP54">
        <v>89.4</v>
      </c>
      <c r="CQ54">
        <v>0.5</v>
      </c>
      <c r="CR54">
        <v>5.8</v>
      </c>
      <c r="CS54">
        <v>1</v>
      </c>
      <c r="CT54">
        <v>93.2</v>
      </c>
      <c r="CU54">
        <v>0</v>
      </c>
      <c r="CV54">
        <v>92.8</v>
      </c>
      <c r="CW54">
        <v>0.5</v>
      </c>
      <c r="CX54">
        <v>0</v>
      </c>
      <c r="CY54">
        <v>0</v>
      </c>
      <c r="CZ54">
        <v>0.5</v>
      </c>
      <c r="DA54">
        <v>6.3</v>
      </c>
      <c r="DB54">
        <v>1.4</v>
      </c>
      <c r="DC54">
        <v>4.8</v>
      </c>
      <c r="DD54">
        <v>93.7</v>
      </c>
      <c r="DE54">
        <v>37.200000000000003</v>
      </c>
      <c r="DF54">
        <v>37.200000000000003</v>
      </c>
      <c r="DG54">
        <v>20.3</v>
      </c>
      <c r="DH54">
        <v>5.3</v>
      </c>
      <c r="DI54">
        <v>77.8</v>
      </c>
      <c r="DJ54">
        <v>22.2</v>
      </c>
      <c r="DK54">
        <v>75.400000000000006</v>
      </c>
      <c r="DL54">
        <v>24.6</v>
      </c>
      <c r="DM54" t="s">
        <v>109</v>
      </c>
      <c r="DN54" t="s">
        <v>109</v>
      </c>
      <c r="DO54" t="s">
        <v>109</v>
      </c>
      <c r="DP54" t="s">
        <v>109</v>
      </c>
      <c r="DQ54" t="s">
        <v>109</v>
      </c>
      <c r="DR54" t="s">
        <v>109</v>
      </c>
      <c r="DS54" t="s">
        <v>109</v>
      </c>
      <c r="DT54" t="s">
        <v>109</v>
      </c>
      <c r="DU54" t="s">
        <v>109</v>
      </c>
      <c r="DV54" t="s">
        <v>109</v>
      </c>
      <c r="DW54" t="s">
        <v>109</v>
      </c>
      <c r="DX54" t="s">
        <v>109</v>
      </c>
      <c r="DY54" t="s">
        <v>109</v>
      </c>
      <c r="DZ54" t="s">
        <v>109</v>
      </c>
      <c r="EA54" t="s">
        <v>109</v>
      </c>
      <c r="EB54" t="s">
        <v>109</v>
      </c>
      <c r="EC54" t="s">
        <v>109</v>
      </c>
      <c r="ED54" t="s">
        <v>109</v>
      </c>
      <c r="EE54" t="s">
        <v>109</v>
      </c>
      <c r="EF54" t="s">
        <v>109</v>
      </c>
      <c r="EG54" t="s">
        <v>109</v>
      </c>
      <c r="EH54" t="s">
        <v>109</v>
      </c>
      <c r="EI54" t="s">
        <v>109</v>
      </c>
      <c r="EJ54" t="s">
        <v>109</v>
      </c>
      <c r="EK54" t="s">
        <v>109</v>
      </c>
      <c r="EL54" t="s">
        <v>109</v>
      </c>
      <c r="EM54" t="s">
        <v>109</v>
      </c>
      <c r="EN54" t="s">
        <v>109</v>
      </c>
      <c r="EO54" t="s">
        <v>109</v>
      </c>
      <c r="EP54" t="s">
        <v>109</v>
      </c>
      <c r="EQ54" t="s">
        <v>109</v>
      </c>
      <c r="ER54" t="s">
        <v>109</v>
      </c>
      <c r="ES54" s="1">
        <v>2003.3515022357769</v>
      </c>
      <c r="EU54" t="s">
        <v>109</v>
      </c>
      <c r="EV54">
        <v>8.5</v>
      </c>
      <c r="EW54" t="s">
        <v>109</v>
      </c>
      <c r="EX54" t="s">
        <v>109</v>
      </c>
      <c r="EY54" t="s">
        <v>109</v>
      </c>
      <c r="EZ54" t="s">
        <v>109</v>
      </c>
    </row>
    <row r="55" spans="1:156" x14ac:dyDescent="0.25">
      <c r="A55" t="s">
        <v>184</v>
      </c>
      <c r="B55" t="s">
        <v>186</v>
      </c>
      <c r="C55" s="6">
        <v>129497</v>
      </c>
      <c r="D55" s="5" t="s">
        <v>256</v>
      </c>
      <c r="E55">
        <v>0</v>
      </c>
      <c r="F55">
        <v>3</v>
      </c>
      <c r="G55">
        <v>97</v>
      </c>
      <c r="H55">
        <v>1</v>
      </c>
      <c r="I55">
        <f t="shared" si="1"/>
        <v>97</v>
      </c>
      <c r="J55">
        <v>2</v>
      </c>
      <c r="K55">
        <v>0</v>
      </c>
      <c r="L55">
        <v>1</v>
      </c>
      <c r="M55">
        <v>0</v>
      </c>
      <c r="N55">
        <v>1</v>
      </c>
      <c r="O55">
        <v>89.2</v>
      </c>
      <c r="P55">
        <v>1.5</v>
      </c>
      <c r="Q55">
        <v>9.4</v>
      </c>
      <c r="R55">
        <v>0</v>
      </c>
      <c r="S55">
        <v>0</v>
      </c>
      <c r="T55">
        <v>1</v>
      </c>
      <c r="U55">
        <v>81.8</v>
      </c>
      <c r="V55">
        <v>18.2</v>
      </c>
      <c r="W55">
        <v>0</v>
      </c>
      <c r="X55">
        <v>0</v>
      </c>
      <c r="Y55">
        <v>1</v>
      </c>
      <c r="Z55">
        <v>18.2</v>
      </c>
      <c r="AA55">
        <v>72.900000000000006</v>
      </c>
      <c r="AB55">
        <v>8.9</v>
      </c>
      <c r="AC55">
        <v>2</v>
      </c>
      <c r="AD55">
        <v>25.1</v>
      </c>
      <c r="AE55">
        <v>74.900000000000006</v>
      </c>
      <c r="AF55">
        <v>0.5</v>
      </c>
      <c r="AG55">
        <v>3.9</v>
      </c>
      <c r="AH55">
        <v>5.4</v>
      </c>
      <c r="AI55">
        <v>0</v>
      </c>
      <c r="AJ55">
        <v>90.1</v>
      </c>
      <c r="AK55">
        <v>38.9</v>
      </c>
      <c r="AL55">
        <v>9.4</v>
      </c>
      <c r="AM55">
        <v>51.7</v>
      </c>
      <c r="AN55">
        <v>51.7</v>
      </c>
      <c r="AO55">
        <v>48.3</v>
      </c>
      <c r="AP55">
        <v>21.2</v>
      </c>
      <c r="AQ55">
        <v>1</v>
      </c>
      <c r="AR55">
        <v>71.400000000000006</v>
      </c>
      <c r="AS55">
        <v>6.4</v>
      </c>
      <c r="AT55">
        <v>97.5</v>
      </c>
      <c r="AU55">
        <v>2.5</v>
      </c>
      <c r="AV55">
        <v>97</v>
      </c>
      <c r="AW55">
        <v>3</v>
      </c>
      <c r="AX55">
        <v>9.1</v>
      </c>
      <c r="AY55">
        <v>3.4</v>
      </c>
      <c r="AZ55">
        <v>21.1</v>
      </c>
      <c r="BA55">
        <v>17.8</v>
      </c>
      <c r="BB55">
        <v>6.4</v>
      </c>
      <c r="BD55">
        <v>8.1</v>
      </c>
      <c r="BE55">
        <v>13.9</v>
      </c>
      <c r="BF55">
        <v>21</v>
      </c>
      <c r="BG55">
        <v>8.8000000000000007</v>
      </c>
      <c r="BH55" s="2">
        <v>46.567988985953491</v>
      </c>
      <c r="BI55" s="2">
        <v>48.795578825730857</v>
      </c>
      <c r="BJ55" s="2">
        <v>53.432011014046509</v>
      </c>
      <c r="BK55" s="2">
        <v>51.204421174269143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2.4</v>
      </c>
      <c r="CB55">
        <v>19.2</v>
      </c>
      <c r="CC55">
        <v>24.6</v>
      </c>
      <c r="CD55">
        <v>26.6</v>
      </c>
      <c r="CE55">
        <v>29.6</v>
      </c>
      <c r="CF55">
        <v>3</v>
      </c>
      <c r="CG55">
        <v>48.3</v>
      </c>
      <c r="CH55">
        <v>0.5</v>
      </c>
      <c r="CI55">
        <v>0.5</v>
      </c>
      <c r="CJ55">
        <v>47.8</v>
      </c>
      <c r="CK55">
        <v>2.6</v>
      </c>
      <c r="CL55">
        <v>2.1</v>
      </c>
      <c r="CM55">
        <v>6.6</v>
      </c>
      <c r="CN55">
        <v>5.9</v>
      </c>
      <c r="CO55">
        <v>0</v>
      </c>
      <c r="CP55">
        <v>94.1</v>
      </c>
      <c r="CQ55">
        <v>0</v>
      </c>
      <c r="CR55">
        <v>8.4</v>
      </c>
      <c r="CS55">
        <v>1</v>
      </c>
      <c r="CT55">
        <v>90.6</v>
      </c>
      <c r="CU55">
        <v>0</v>
      </c>
      <c r="CV55">
        <v>99.5</v>
      </c>
      <c r="CW55">
        <v>0</v>
      </c>
      <c r="CX55">
        <v>0</v>
      </c>
      <c r="CY55">
        <v>0</v>
      </c>
      <c r="CZ55">
        <v>0.5</v>
      </c>
      <c r="DA55">
        <v>0</v>
      </c>
      <c r="DB55">
        <v>0</v>
      </c>
      <c r="DC55">
        <v>2</v>
      </c>
      <c r="DD55">
        <v>98</v>
      </c>
      <c r="DE55">
        <v>14.3</v>
      </c>
      <c r="DF55">
        <v>50.7</v>
      </c>
      <c r="DG55">
        <v>22.7</v>
      </c>
      <c r="DH55">
        <v>12.3</v>
      </c>
      <c r="DI55">
        <v>80.8</v>
      </c>
      <c r="DJ55">
        <v>19.2</v>
      </c>
      <c r="DK55">
        <v>78.3</v>
      </c>
      <c r="DL55">
        <v>21.7</v>
      </c>
      <c r="DM55" t="s">
        <v>109</v>
      </c>
      <c r="DN55" t="s">
        <v>109</v>
      </c>
      <c r="DO55" t="s">
        <v>109</v>
      </c>
      <c r="DP55" t="s">
        <v>109</v>
      </c>
      <c r="DQ55" t="s">
        <v>109</v>
      </c>
      <c r="DR55" t="s">
        <v>109</v>
      </c>
      <c r="DS55" t="s">
        <v>109</v>
      </c>
      <c r="DT55" t="s">
        <v>109</v>
      </c>
      <c r="DU55" t="s">
        <v>109</v>
      </c>
      <c r="DV55" t="s">
        <v>109</v>
      </c>
      <c r="DW55" t="s">
        <v>109</v>
      </c>
      <c r="DX55" t="s">
        <v>109</v>
      </c>
      <c r="DY55" t="s">
        <v>109</v>
      </c>
      <c r="DZ55" t="s">
        <v>109</v>
      </c>
      <c r="EA55" t="s">
        <v>109</v>
      </c>
      <c r="EB55" t="s">
        <v>109</v>
      </c>
      <c r="EC55" t="s">
        <v>109</v>
      </c>
      <c r="ED55" t="s">
        <v>109</v>
      </c>
      <c r="EE55" t="s">
        <v>109</v>
      </c>
      <c r="EF55" t="s">
        <v>109</v>
      </c>
      <c r="EG55" t="s">
        <v>109</v>
      </c>
      <c r="EH55" t="s">
        <v>109</v>
      </c>
      <c r="EI55" t="s">
        <v>109</v>
      </c>
      <c r="EJ55" t="s">
        <v>109</v>
      </c>
      <c r="EK55" t="s">
        <v>109</v>
      </c>
      <c r="EL55" t="s">
        <v>109</v>
      </c>
      <c r="EM55" t="s">
        <v>109</v>
      </c>
      <c r="EN55" t="s">
        <v>109</v>
      </c>
      <c r="EO55" t="s">
        <v>109</v>
      </c>
      <c r="EP55" t="s">
        <v>109</v>
      </c>
      <c r="EQ55" t="s">
        <v>109</v>
      </c>
      <c r="ER55" t="s">
        <v>109</v>
      </c>
      <c r="EU55" t="s">
        <v>109</v>
      </c>
      <c r="EV55">
        <v>8.5</v>
      </c>
      <c r="EW55" t="s">
        <v>109</v>
      </c>
      <c r="EX55" t="s">
        <v>109</v>
      </c>
      <c r="EY55" t="s">
        <v>109</v>
      </c>
      <c r="EZ55" t="s">
        <v>109</v>
      </c>
    </row>
    <row r="56" spans="1:156" x14ac:dyDescent="0.25">
      <c r="A56" t="s">
        <v>191</v>
      </c>
      <c r="B56" t="s">
        <v>192</v>
      </c>
      <c r="C56" s="6">
        <v>248747</v>
      </c>
      <c r="D56" s="4" t="s">
        <v>258</v>
      </c>
      <c r="E56">
        <v>7</v>
      </c>
      <c r="F56">
        <v>32.4</v>
      </c>
      <c r="G56">
        <v>60.6</v>
      </c>
      <c r="H56">
        <v>2</v>
      </c>
      <c r="I56">
        <f t="shared" si="1"/>
        <v>94.8</v>
      </c>
      <c r="J56">
        <v>5.2</v>
      </c>
      <c r="K56">
        <v>0</v>
      </c>
      <c r="L56">
        <v>0</v>
      </c>
      <c r="M56">
        <v>0</v>
      </c>
      <c r="N56">
        <v>1</v>
      </c>
      <c r="O56">
        <v>98.1</v>
      </c>
      <c r="P56">
        <v>1.4</v>
      </c>
      <c r="Q56">
        <v>0.5</v>
      </c>
      <c r="R56">
        <v>0</v>
      </c>
      <c r="S56">
        <v>0</v>
      </c>
      <c r="T56">
        <v>1</v>
      </c>
      <c r="U56">
        <v>54.9</v>
      </c>
      <c r="V56">
        <v>41.3</v>
      </c>
      <c r="W56">
        <v>1.4</v>
      </c>
      <c r="X56">
        <v>2.2999999999999998</v>
      </c>
      <c r="Y56">
        <v>2</v>
      </c>
      <c r="Z56">
        <v>91.5</v>
      </c>
      <c r="AA56">
        <v>8</v>
      </c>
      <c r="AB56">
        <v>0.5</v>
      </c>
      <c r="AC56">
        <v>1</v>
      </c>
      <c r="AD56">
        <v>61.5</v>
      </c>
      <c r="AE56">
        <v>38.5</v>
      </c>
      <c r="AF56">
        <v>0</v>
      </c>
      <c r="AG56">
        <v>0.5</v>
      </c>
      <c r="AH56">
        <v>3.3</v>
      </c>
      <c r="AI56">
        <v>0.5</v>
      </c>
      <c r="AJ56">
        <v>95.8</v>
      </c>
      <c r="AK56">
        <v>47.4</v>
      </c>
      <c r="AL56">
        <v>21.6</v>
      </c>
      <c r="AM56">
        <v>31</v>
      </c>
      <c r="AN56">
        <v>55.9</v>
      </c>
      <c r="AO56">
        <v>44.1</v>
      </c>
      <c r="AP56">
        <v>62.4</v>
      </c>
      <c r="AQ56">
        <v>1.4</v>
      </c>
      <c r="AR56">
        <v>34.700000000000003</v>
      </c>
      <c r="AS56">
        <v>1.4</v>
      </c>
      <c r="AT56">
        <v>71.8</v>
      </c>
      <c r="AU56">
        <v>28.2</v>
      </c>
      <c r="AV56">
        <v>85.4</v>
      </c>
      <c r="AW56">
        <v>14.6</v>
      </c>
      <c r="AX56">
        <v>5</v>
      </c>
      <c r="AY56">
        <v>29.5</v>
      </c>
      <c r="BD56">
        <v>18.2</v>
      </c>
      <c r="BE56">
        <v>1.9</v>
      </c>
      <c r="BF56">
        <v>24.6</v>
      </c>
      <c r="BG56">
        <v>8.5</v>
      </c>
      <c r="BH56" s="2">
        <v>68.317511734537618</v>
      </c>
      <c r="BI56" s="2">
        <v>70.533249936808787</v>
      </c>
      <c r="BJ56" s="2">
        <v>31.682488265462386</v>
      </c>
      <c r="BK56" s="2">
        <v>29.466750063191174</v>
      </c>
      <c r="BL56">
        <v>-4.7</v>
      </c>
      <c r="BM56">
        <v>-10.199999999999999</v>
      </c>
      <c r="BN56" t="e">
        <v>#N/A</v>
      </c>
      <c r="BO56">
        <v>0</v>
      </c>
      <c r="BP56" t="e">
        <v>#N/A</v>
      </c>
      <c r="BQ56">
        <v>77</v>
      </c>
      <c r="BR56">
        <v>0</v>
      </c>
      <c r="BS56">
        <v>85.770464908682982</v>
      </c>
      <c r="BT56">
        <v>97.094267372451867</v>
      </c>
      <c r="BU56">
        <v>0</v>
      </c>
      <c r="BV56">
        <v>0</v>
      </c>
      <c r="BW56">
        <v>0</v>
      </c>
      <c r="BX56">
        <v>0</v>
      </c>
      <c r="BY56">
        <v>0</v>
      </c>
      <c r="BZ56" t="e">
        <v>#N/A</v>
      </c>
      <c r="CA56">
        <v>1.5</v>
      </c>
      <c r="CB56">
        <v>18.3</v>
      </c>
      <c r="CC56">
        <v>46.9</v>
      </c>
      <c r="CD56">
        <v>30.5</v>
      </c>
      <c r="CE56">
        <v>4.2</v>
      </c>
      <c r="CF56">
        <v>0.9</v>
      </c>
      <c r="CG56">
        <v>16.899999999999999</v>
      </c>
      <c r="CH56">
        <v>0</v>
      </c>
      <c r="CI56">
        <v>36.6</v>
      </c>
      <c r="CJ56">
        <v>45.5</v>
      </c>
      <c r="CK56">
        <v>2.9</v>
      </c>
      <c r="CL56">
        <v>2.6</v>
      </c>
      <c r="CM56">
        <v>5.6</v>
      </c>
      <c r="CN56">
        <v>22.1</v>
      </c>
      <c r="CO56">
        <v>2.2999999999999998</v>
      </c>
      <c r="CP56">
        <v>74.599999999999994</v>
      </c>
      <c r="CQ56">
        <v>0.9</v>
      </c>
      <c r="CR56">
        <v>19.2</v>
      </c>
      <c r="CS56">
        <v>0.9</v>
      </c>
      <c r="CT56">
        <v>78.900000000000006</v>
      </c>
      <c r="CU56">
        <v>0.9</v>
      </c>
      <c r="CV56">
        <v>99.5</v>
      </c>
      <c r="CW56">
        <v>0</v>
      </c>
      <c r="CX56">
        <v>0</v>
      </c>
      <c r="CY56">
        <v>0</v>
      </c>
      <c r="CZ56">
        <v>0.5</v>
      </c>
      <c r="DA56">
        <v>0</v>
      </c>
      <c r="DB56">
        <v>5.6</v>
      </c>
      <c r="DC56">
        <v>9.9</v>
      </c>
      <c r="DD56">
        <v>84.5</v>
      </c>
      <c r="DE56">
        <v>8.5</v>
      </c>
      <c r="DF56">
        <v>22.5</v>
      </c>
      <c r="DG56">
        <v>28.2</v>
      </c>
      <c r="DH56">
        <v>40.799999999999997</v>
      </c>
      <c r="DI56">
        <v>81.7</v>
      </c>
      <c r="DJ56">
        <v>18.3</v>
      </c>
      <c r="DK56">
        <v>56.8</v>
      </c>
      <c r="DL56">
        <v>43.2</v>
      </c>
      <c r="DM56" t="s">
        <v>109</v>
      </c>
      <c r="DN56" t="s">
        <v>109</v>
      </c>
      <c r="DO56" t="s">
        <v>109</v>
      </c>
      <c r="DP56" t="s">
        <v>109</v>
      </c>
      <c r="DQ56" t="s">
        <v>109</v>
      </c>
      <c r="DR56" t="s">
        <v>109</v>
      </c>
      <c r="DS56" t="s">
        <v>109</v>
      </c>
      <c r="DT56" t="s">
        <v>109</v>
      </c>
      <c r="DU56" t="s">
        <v>109</v>
      </c>
      <c r="DV56" t="s">
        <v>109</v>
      </c>
      <c r="DW56" t="s">
        <v>109</v>
      </c>
      <c r="DX56" t="s">
        <v>109</v>
      </c>
      <c r="DY56" t="s">
        <v>109</v>
      </c>
      <c r="DZ56" t="s">
        <v>109</v>
      </c>
      <c r="EA56" t="s">
        <v>109</v>
      </c>
      <c r="EB56" t="s">
        <v>109</v>
      </c>
      <c r="EC56" t="s">
        <v>109</v>
      </c>
      <c r="ED56" t="s">
        <v>109</v>
      </c>
      <c r="EE56" t="s">
        <v>109</v>
      </c>
      <c r="EF56" t="s">
        <v>109</v>
      </c>
      <c r="EG56" t="s">
        <v>109</v>
      </c>
      <c r="EH56" t="s">
        <v>109</v>
      </c>
      <c r="EI56" t="s">
        <v>109</v>
      </c>
      <c r="EJ56" t="s">
        <v>109</v>
      </c>
      <c r="EK56" t="s">
        <v>109</v>
      </c>
      <c r="EL56" t="s">
        <v>109</v>
      </c>
      <c r="EM56" t="s">
        <v>109</v>
      </c>
      <c r="EN56" t="s">
        <v>109</v>
      </c>
      <c r="EO56" t="s">
        <v>109</v>
      </c>
      <c r="EP56" t="s">
        <v>109</v>
      </c>
      <c r="EQ56" t="s">
        <v>109</v>
      </c>
      <c r="ER56" t="s">
        <v>109</v>
      </c>
      <c r="ES56" s="1">
        <v>1536.267017871909</v>
      </c>
      <c r="EU56" t="s">
        <v>109</v>
      </c>
      <c r="EV56">
        <v>14</v>
      </c>
      <c r="EW56" t="s">
        <v>109</v>
      </c>
      <c r="EX56" t="s">
        <v>109</v>
      </c>
      <c r="EY56" t="s">
        <v>109</v>
      </c>
      <c r="EZ56" t="s">
        <v>109</v>
      </c>
    </row>
    <row r="57" spans="1:156" x14ac:dyDescent="0.25">
      <c r="A57" t="s">
        <v>191</v>
      </c>
      <c r="B57" t="s">
        <v>193</v>
      </c>
      <c r="C57" s="6">
        <v>263947</v>
      </c>
      <c r="D57" s="4" t="s">
        <v>259</v>
      </c>
      <c r="E57">
        <v>17.7</v>
      </c>
      <c r="F57">
        <v>14</v>
      </c>
      <c r="G57">
        <v>68.400000000000006</v>
      </c>
      <c r="H57">
        <v>3</v>
      </c>
      <c r="I57">
        <f t="shared" si="1"/>
        <v>99.1</v>
      </c>
      <c r="J57">
        <v>0.9</v>
      </c>
      <c r="K57">
        <v>0</v>
      </c>
      <c r="L57">
        <v>0</v>
      </c>
      <c r="M57">
        <v>0</v>
      </c>
      <c r="N57">
        <v>1</v>
      </c>
      <c r="O57">
        <v>86.5</v>
      </c>
      <c r="P57">
        <v>9.8000000000000007</v>
      </c>
      <c r="Q57">
        <v>3.7</v>
      </c>
      <c r="R57">
        <v>0</v>
      </c>
      <c r="S57">
        <v>0</v>
      </c>
      <c r="T57">
        <v>1</v>
      </c>
      <c r="U57">
        <v>80</v>
      </c>
      <c r="V57">
        <v>20</v>
      </c>
      <c r="W57">
        <v>0</v>
      </c>
      <c r="X57">
        <v>0</v>
      </c>
      <c r="Y57">
        <v>1</v>
      </c>
      <c r="Z57">
        <v>85.1</v>
      </c>
      <c r="AA57">
        <v>14</v>
      </c>
      <c r="AB57">
        <v>0.9</v>
      </c>
      <c r="AC57">
        <v>1</v>
      </c>
      <c r="AD57">
        <v>63.3</v>
      </c>
      <c r="AE57">
        <v>36.700000000000003</v>
      </c>
      <c r="AF57">
        <v>0</v>
      </c>
      <c r="AG57">
        <v>1.9</v>
      </c>
      <c r="AH57">
        <v>1.9</v>
      </c>
      <c r="AI57">
        <v>0</v>
      </c>
      <c r="AJ57">
        <v>96.3</v>
      </c>
      <c r="AK57">
        <v>27.4</v>
      </c>
      <c r="AL57">
        <v>48.4</v>
      </c>
      <c r="AM57">
        <v>24.2</v>
      </c>
      <c r="AN57">
        <v>73.5</v>
      </c>
      <c r="AO57">
        <v>26.5</v>
      </c>
      <c r="AP57">
        <v>86.5</v>
      </c>
      <c r="AQ57">
        <v>0</v>
      </c>
      <c r="AR57">
        <v>13</v>
      </c>
      <c r="AS57">
        <v>0.5</v>
      </c>
      <c r="AT57">
        <v>94.4</v>
      </c>
      <c r="AU57">
        <v>5.6</v>
      </c>
      <c r="AV57">
        <v>93.5</v>
      </c>
      <c r="AW57">
        <v>6.5</v>
      </c>
      <c r="AX57">
        <v>5</v>
      </c>
      <c r="AY57">
        <v>29.5</v>
      </c>
      <c r="BD57">
        <v>18.2</v>
      </c>
      <c r="BE57">
        <v>1.9</v>
      </c>
      <c r="BF57">
        <v>24.6</v>
      </c>
      <c r="BG57">
        <v>8.5</v>
      </c>
      <c r="BH57" s="2">
        <v>78.075157869324514</v>
      </c>
      <c r="BI57" s="2">
        <v>70.408869980526873</v>
      </c>
      <c r="BJ57" s="2">
        <v>21.924842130675515</v>
      </c>
      <c r="BK57" s="2">
        <v>29.591130019473141</v>
      </c>
      <c r="BL57">
        <v>-14.2</v>
      </c>
      <c r="BM57">
        <v>-17.600000000000001</v>
      </c>
      <c r="BN57" t="e">
        <v>#N/A</v>
      </c>
      <c r="BO57">
        <v>-23.6</v>
      </c>
      <c r="BP57" t="e">
        <v>#N/A</v>
      </c>
      <c r="BQ57">
        <v>60.9</v>
      </c>
      <c r="BR57">
        <v>49.5</v>
      </c>
      <c r="BS57">
        <v>87.411622194230858</v>
      </c>
      <c r="BT57">
        <v>95.369452675745961</v>
      </c>
      <c r="BU57">
        <v>0</v>
      </c>
      <c r="BV57">
        <v>74.277824978759568</v>
      </c>
      <c r="BW57">
        <v>81.526548672566378</v>
      </c>
      <c r="BX57">
        <v>0</v>
      </c>
      <c r="BY57">
        <v>-7.2435267125532627</v>
      </c>
      <c r="BZ57" t="e">
        <v>#N/A</v>
      </c>
      <c r="CA57">
        <v>1.9</v>
      </c>
      <c r="CB57">
        <v>27.9</v>
      </c>
      <c r="CC57">
        <v>52.6</v>
      </c>
      <c r="CD57">
        <v>18.600000000000001</v>
      </c>
      <c r="CE57">
        <v>0.9</v>
      </c>
      <c r="CF57">
        <v>0</v>
      </c>
      <c r="CG57">
        <v>10.7</v>
      </c>
      <c r="CH57">
        <v>1.4</v>
      </c>
      <c r="CI57">
        <v>4.2</v>
      </c>
      <c r="CJ57">
        <v>83.7</v>
      </c>
      <c r="CK57">
        <v>3.2</v>
      </c>
      <c r="CL57">
        <v>2.7</v>
      </c>
      <c r="CM57">
        <v>5.7</v>
      </c>
      <c r="CN57">
        <v>85.1</v>
      </c>
      <c r="CO57">
        <v>0</v>
      </c>
      <c r="CP57">
        <v>14.9</v>
      </c>
      <c r="CQ57">
        <v>0</v>
      </c>
      <c r="CR57">
        <v>79.099999999999994</v>
      </c>
      <c r="CS57">
        <v>1.4</v>
      </c>
      <c r="CT57">
        <v>19.100000000000001</v>
      </c>
      <c r="CU57">
        <v>0.5</v>
      </c>
      <c r="CV57">
        <v>99.5</v>
      </c>
      <c r="CW57">
        <v>0.5</v>
      </c>
      <c r="CX57">
        <v>0</v>
      </c>
      <c r="CY57">
        <v>0</v>
      </c>
      <c r="CZ57">
        <v>0</v>
      </c>
      <c r="DA57">
        <v>0</v>
      </c>
      <c r="DB57">
        <v>0.9</v>
      </c>
      <c r="DC57">
        <v>7.9</v>
      </c>
      <c r="DD57">
        <v>91.2</v>
      </c>
      <c r="DE57">
        <v>13.5</v>
      </c>
      <c r="DF57">
        <v>23.3</v>
      </c>
      <c r="DG57">
        <v>17.7</v>
      </c>
      <c r="DH57">
        <v>45.6</v>
      </c>
      <c r="DI57">
        <v>72.099999999999994</v>
      </c>
      <c r="DJ57">
        <v>27.9</v>
      </c>
      <c r="DK57">
        <v>89.8</v>
      </c>
      <c r="DL57">
        <v>10.199999999999999</v>
      </c>
      <c r="DM57" t="s">
        <v>109</v>
      </c>
      <c r="DN57" t="s">
        <v>109</v>
      </c>
      <c r="DO57" t="s">
        <v>109</v>
      </c>
      <c r="DP57" t="s">
        <v>109</v>
      </c>
      <c r="DQ57" t="s">
        <v>109</v>
      </c>
      <c r="DR57" t="s">
        <v>109</v>
      </c>
      <c r="DS57" t="s">
        <v>109</v>
      </c>
      <c r="DT57" t="s">
        <v>109</v>
      </c>
      <c r="DU57" t="s">
        <v>109</v>
      </c>
      <c r="DV57" t="s">
        <v>109</v>
      </c>
      <c r="DW57" t="s">
        <v>109</v>
      </c>
      <c r="DX57" t="s">
        <v>109</v>
      </c>
      <c r="DY57" t="s">
        <v>109</v>
      </c>
      <c r="DZ57" t="s">
        <v>109</v>
      </c>
      <c r="EA57" t="s">
        <v>109</v>
      </c>
      <c r="EB57" t="s">
        <v>109</v>
      </c>
      <c r="EC57" t="s">
        <v>109</v>
      </c>
      <c r="ED57" t="s">
        <v>109</v>
      </c>
      <c r="EE57" t="s">
        <v>109</v>
      </c>
      <c r="EF57" t="s">
        <v>109</v>
      </c>
      <c r="EG57" t="s">
        <v>109</v>
      </c>
      <c r="EH57" t="s">
        <v>109</v>
      </c>
      <c r="EI57" t="s">
        <v>109</v>
      </c>
      <c r="EJ57" t="s">
        <v>109</v>
      </c>
      <c r="EK57" t="s">
        <v>109</v>
      </c>
      <c r="EL57" t="s">
        <v>109</v>
      </c>
      <c r="EM57" t="s">
        <v>109</v>
      </c>
      <c r="EN57" t="s">
        <v>109</v>
      </c>
      <c r="EO57" t="s">
        <v>109</v>
      </c>
      <c r="EP57" t="s">
        <v>109</v>
      </c>
      <c r="EQ57" t="s">
        <v>109</v>
      </c>
      <c r="ER57" t="s">
        <v>109</v>
      </c>
      <c r="ES57" s="1">
        <v>1536.267017871909</v>
      </c>
      <c r="EU57" t="s">
        <v>109</v>
      </c>
      <c r="EV57">
        <v>14</v>
      </c>
      <c r="EW57" t="s">
        <v>109</v>
      </c>
      <c r="EX57" t="s">
        <v>109</v>
      </c>
      <c r="EY57" t="s">
        <v>109</v>
      </c>
      <c r="EZ57" t="s">
        <v>109</v>
      </c>
    </row>
    <row r="58" spans="1:156" x14ac:dyDescent="0.25">
      <c r="A58" t="s">
        <v>191</v>
      </c>
      <c r="B58" t="s">
        <v>194</v>
      </c>
      <c r="C58" s="7">
        <v>205309</v>
      </c>
      <c r="D58" s="4" t="s">
        <v>260</v>
      </c>
      <c r="E58">
        <v>14.7</v>
      </c>
      <c r="F58">
        <v>13.7</v>
      </c>
      <c r="G58">
        <v>71.599999999999994</v>
      </c>
      <c r="H58">
        <v>2</v>
      </c>
      <c r="I58">
        <f t="shared" si="1"/>
        <v>97</v>
      </c>
      <c r="J58">
        <v>2.5</v>
      </c>
      <c r="K58">
        <v>0</v>
      </c>
      <c r="L58">
        <v>0.5</v>
      </c>
      <c r="M58">
        <v>0</v>
      </c>
      <c r="N58">
        <v>1</v>
      </c>
      <c r="O58">
        <v>76.5</v>
      </c>
      <c r="P58">
        <v>11.8</v>
      </c>
      <c r="Q58">
        <v>11.3</v>
      </c>
      <c r="R58">
        <v>0.5</v>
      </c>
      <c r="S58">
        <v>0</v>
      </c>
      <c r="T58">
        <v>2</v>
      </c>
      <c r="U58">
        <v>79.400000000000006</v>
      </c>
      <c r="V58">
        <v>20.6</v>
      </c>
      <c r="W58">
        <v>0</v>
      </c>
      <c r="X58">
        <v>0</v>
      </c>
      <c r="Y58">
        <v>2</v>
      </c>
      <c r="Z58">
        <v>82.4</v>
      </c>
      <c r="AA58">
        <v>16.7</v>
      </c>
      <c r="AB58">
        <v>1</v>
      </c>
      <c r="AC58">
        <v>1</v>
      </c>
      <c r="AD58">
        <v>64.7</v>
      </c>
      <c r="AE58">
        <v>35.299999999999997</v>
      </c>
      <c r="AF58">
        <v>0</v>
      </c>
      <c r="AG58">
        <v>2</v>
      </c>
      <c r="AH58">
        <v>2.5</v>
      </c>
      <c r="AI58">
        <v>0</v>
      </c>
      <c r="AJ58">
        <v>95.6</v>
      </c>
      <c r="AK58">
        <v>22.1</v>
      </c>
      <c r="AL58">
        <v>52</v>
      </c>
      <c r="AM58">
        <v>26</v>
      </c>
      <c r="AN58">
        <v>77.5</v>
      </c>
      <c r="AO58">
        <v>22.5</v>
      </c>
      <c r="AP58">
        <v>80.900000000000006</v>
      </c>
      <c r="AQ58">
        <v>1.5</v>
      </c>
      <c r="AR58">
        <v>17.600000000000001</v>
      </c>
      <c r="AS58">
        <v>0</v>
      </c>
      <c r="AT58">
        <v>90.2</v>
      </c>
      <c r="AU58">
        <v>9.8000000000000007</v>
      </c>
      <c r="AV58">
        <v>91.2</v>
      </c>
      <c r="AW58">
        <v>8.8000000000000007</v>
      </c>
      <c r="AX58">
        <v>5</v>
      </c>
      <c r="AY58">
        <v>29.5</v>
      </c>
      <c r="BD58">
        <v>18.2</v>
      </c>
      <c r="BE58">
        <v>1.9</v>
      </c>
      <c r="BF58">
        <v>24.6</v>
      </c>
      <c r="BG58">
        <v>8.5</v>
      </c>
      <c r="BH58" s="2">
        <v>82.132010326353637</v>
      </c>
      <c r="BI58" s="2">
        <v>78.6685876062581</v>
      </c>
      <c r="BJ58" s="2">
        <v>17.867989673646363</v>
      </c>
      <c r="BK58" s="2">
        <v>21.331412393741886</v>
      </c>
      <c r="BL58">
        <v>-15.7</v>
      </c>
      <c r="BM58">
        <v>-15.4</v>
      </c>
      <c r="BN58" t="e">
        <v>#N/A</v>
      </c>
      <c r="BO58">
        <v>-38.200000000000003</v>
      </c>
      <c r="BP58" t="e">
        <v>#N/A</v>
      </c>
      <c r="BQ58">
        <v>52.2</v>
      </c>
      <c r="BR58">
        <v>32.299999999999997</v>
      </c>
      <c r="BS58">
        <v>80.630202457203254</v>
      </c>
      <c r="BT58">
        <v>79.817114153312815</v>
      </c>
      <c r="BU58">
        <v>0</v>
      </c>
      <c r="BV58">
        <v>56.933120642798045</v>
      </c>
      <c r="BW58">
        <v>56.34426639591517</v>
      </c>
      <c r="BX58">
        <v>0</v>
      </c>
      <c r="BY58">
        <v>-26.400759734093068</v>
      </c>
      <c r="BZ58" t="e">
        <v>#N/A</v>
      </c>
      <c r="CA58">
        <v>1.5</v>
      </c>
      <c r="CB58">
        <v>19.100000000000001</v>
      </c>
      <c r="CC58">
        <v>43.6</v>
      </c>
      <c r="CD58">
        <v>29.4</v>
      </c>
      <c r="CE58">
        <v>7.8</v>
      </c>
      <c r="CF58">
        <v>8.3000000000000007</v>
      </c>
      <c r="CG58">
        <v>35.299999999999997</v>
      </c>
      <c r="CH58">
        <v>4.4000000000000004</v>
      </c>
      <c r="CI58">
        <v>2.9</v>
      </c>
      <c r="CJ58">
        <v>49</v>
      </c>
      <c r="CK58">
        <v>3</v>
      </c>
      <c r="CL58">
        <v>2.7</v>
      </c>
      <c r="CM58">
        <v>5.6</v>
      </c>
      <c r="CN58">
        <v>97.5</v>
      </c>
      <c r="CO58">
        <v>0.5</v>
      </c>
      <c r="CP58">
        <v>2</v>
      </c>
      <c r="CQ58">
        <v>0</v>
      </c>
      <c r="CR58">
        <v>91.2</v>
      </c>
      <c r="CS58">
        <v>3.4</v>
      </c>
      <c r="CT58">
        <v>5.4</v>
      </c>
      <c r="CU58">
        <v>0</v>
      </c>
      <c r="CV58">
        <v>86.3</v>
      </c>
      <c r="CW58">
        <v>13.7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21.1</v>
      </c>
      <c r="DD58">
        <v>77.900000000000006</v>
      </c>
      <c r="DE58">
        <v>30.9</v>
      </c>
      <c r="DF58">
        <v>17.600000000000001</v>
      </c>
      <c r="DG58">
        <v>17.600000000000001</v>
      </c>
      <c r="DH58">
        <v>33.799999999999997</v>
      </c>
      <c r="DI58">
        <v>80.900000000000006</v>
      </c>
      <c r="DJ58">
        <v>19.100000000000001</v>
      </c>
      <c r="DK58">
        <v>86.3</v>
      </c>
      <c r="DL58">
        <v>13.700000000000001</v>
      </c>
      <c r="DM58" t="s">
        <v>109</v>
      </c>
      <c r="DN58" t="s">
        <v>109</v>
      </c>
      <c r="DO58" t="s">
        <v>109</v>
      </c>
      <c r="DP58" t="s">
        <v>109</v>
      </c>
      <c r="DQ58" t="s">
        <v>109</v>
      </c>
      <c r="DR58" t="s">
        <v>109</v>
      </c>
      <c r="DS58" t="s">
        <v>109</v>
      </c>
      <c r="DT58" t="s">
        <v>109</v>
      </c>
      <c r="DU58" t="s">
        <v>109</v>
      </c>
      <c r="DV58" t="s">
        <v>109</v>
      </c>
      <c r="DW58" t="s">
        <v>109</v>
      </c>
      <c r="DX58" t="s">
        <v>109</v>
      </c>
      <c r="DY58" t="s">
        <v>109</v>
      </c>
      <c r="DZ58" t="s">
        <v>109</v>
      </c>
      <c r="EA58" t="s">
        <v>109</v>
      </c>
      <c r="EB58" t="s">
        <v>109</v>
      </c>
      <c r="EC58" t="s">
        <v>109</v>
      </c>
      <c r="ED58" t="s">
        <v>109</v>
      </c>
      <c r="EE58" t="s">
        <v>109</v>
      </c>
      <c r="EF58" t="s">
        <v>109</v>
      </c>
      <c r="EG58" t="s">
        <v>109</v>
      </c>
      <c r="EH58" t="s">
        <v>109</v>
      </c>
      <c r="EI58" t="s">
        <v>109</v>
      </c>
      <c r="EJ58" t="s">
        <v>109</v>
      </c>
      <c r="EK58" t="s">
        <v>109</v>
      </c>
      <c r="EL58" t="s">
        <v>109</v>
      </c>
      <c r="EM58" t="s">
        <v>109</v>
      </c>
      <c r="EN58" t="s">
        <v>109</v>
      </c>
      <c r="EO58" t="s">
        <v>109</v>
      </c>
      <c r="EP58" t="s">
        <v>109</v>
      </c>
      <c r="EQ58" t="s">
        <v>109</v>
      </c>
      <c r="ER58" t="s">
        <v>109</v>
      </c>
      <c r="ES58" s="1">
        <v>1536.267017871909</v>
      </c>
      <c r="EU58" t="s">
        <v>109</v>
      </c>
      <c r="EV58">
        <v>14</v>
      </c>
      <c r="EW58" t="s">
        <v>109</v>
      </c>
      <c r="EX58" t="s">
        <v>109</v>
      </c>
      <c r="EY58" t="s">
        <v>109</v>
      </c>
      <c r="EZ58" t="s">
        <v>109</v>
      </c>
    </row>
    <row r="59" spans="1:156" x14ac:dyDescent="0.25">
      <c r="A59" t="s">
        <v>191</v>
      </c>
      <c r="B59" t="s">
        <v>195</v>
      </c>
      <c r="C59" s="7">
        <v>30053</v>
      </c>
      <c r="D59" s="5" t="s">
        <v>261</v>
      </c>
      <c r="E59">
        <v>4.7</v>
      </c>
      <c r="F59">
        <v>22.1</v>
      </c>
      <c r="G59">
        <v>73.2</v>
      </c>
      <c r="H59">
        <v>1</v>
      </c>
      <c r="I59">
        <f t="shared" si="1"/>
        <v>91.1</v>
      </c>
      <c r="J59">
        <v>7.9</v>
      </c>
      <c r="K59">
        <v>0.5</v>
      </c>
      <c r="L59">
        <v>0.5</v>
      </c>
      <c r="M59">
        <v>0</v>
      </c>
      <c r="N59">
        <v>1</v>
      </c>
      <c r="O59">
        <v>100</v>
      </c>
      <c r="P59">
        <v>0</v>
      </c>
      <c r="Q59">
        <v>0</v>
      </c>
      <c r="R59">
        <v>0</v>
      </c>
      <c r="S59">
        <v>0</v>
      </c>
      <c r="T59">
        <v>1</v>
      </c>
      <c r="U59">
        <v>36.799999999999997</v>
      </c>
      <c r="V59">
        <v>61.1</v>
      </c>
      <c r="W59">
        <v>1.6</v>
      </c>
      <c r="X59">
        <v>0.5</v>
      </c>
      <c r="Y59">
        <v>2</v>
      </c>
      <c r="Z59">
        <v>89.5</v>
      </c>
      <c r="AA59">
        <v>10.5</v>
      </c>
      <c r="AB59">
        <v>0</v>
      </c>
      <c r="AC59">
        <v>1</v>
      </c>
      <c r="AD59">
        <v>58.4</v>
      </c>
      <c r="AE59">
        <v>41.6</v>
      </c>
      <c r="AF59">
        <v>0</v>
      </c>
      <c r="AG59">
        <v>2.1</v>
      </c>
      <c r="AH59">
        <v>1.1000000000000001</v>
      </c>
      <c r="AI59">
        <v>0</v>
      </c>
      <c r="AJ59">
        <v>96.8</v>
      </c>
      <c r="AK59">
        <v>58.9</v>
      </c>
      <c r="AL59">
        <v>5.8</v>
      </c>
      <c r="AM59">
        <v>35.299999999999997</v>
      </c>
      <c r="AN59">
        <v>49.5</v>
      </c>
      <c r="AO59">
        <v>50.5</v>
      </c>
      <c r="AP59">
        <v>82.6</v>
      </c>
      <c r="AQ59">
        <v>1.6</v>
      </c>
      <c r="AR59">
        <v>15.3</v>
      </c>
      <c r="AS59">
        <v>0.5</v>
      </c>
      <c r="AT59">
        <v>50.5</v>
      </c>
      <c r="AU59">
        <v>49.5</v>
      </c>
      <c r="AV59">
        <v>74.7</v>
      </c>
      <c r="AW59">
        <v>25.3</v>
      </c>
      <c r="AX59">
        <v>5</v>
      </c>
      <c r="AY59">
        <v>29.5</v>
      </c>
      <c r="BD59">
        <v>18.2</v>
      </c>
      <c r="BE59">
        <v>1.9</v>
      </c>
      <c r="BF59">
        <v>24.6</v>
      </c>
      <c r="BG59">
        <v>8.5</v>
      </c>
      <c r="BH59" s="2">
        <v>80.121283563056338</v>
      </c>
      <c r="BI59" s="2">
        <v>73.333112798269042</v>
      </c>
      <c r="BJ59" s="2">
        <v>19.878716436943652</v>
      </c>
      <c r="BK59" s="2">
        <v>26.666887201730969</v>
      </c>
      <c r="BL59" t="e">
        <v>#N/A</v>
      </c>
      <c r="BM59" t="e">
        <v>#N/A</v>
      </c>
      <c r="BN59" t="e">
        <v>#N/A</v>
      </c>
      <c r="BO59" t="e">
        <v>#N/A</v>
      </c>
      <c r="BP59" t="e">
        <v>#N/A</v>
      </c>
      <c r="BQ59" t="e">
        <v>#N/A</v>
      </c>
      <c r="BR59" t="e">
        <v>#N/A</v>
      </c>
      <c r="BS59" t="e">
        <v>#N/A</v>
      </c>
      <c r="BT59" t="e">
        <v>#N/A</v>
      </c>
      <c r="BU59" t="e">
        <v>#N/A</v>
      </c>
      <c r="BV59" t="e">
        <v>#N/A</v>
      </c>
      <c r="BW59" t="e">
        <v>#N/A</v>
      </c>
      <c r="BX59" t="e">
        <v>#N/A</v>
      </c>
      <c r="BY59" t="e">
        <v>#N/A</v>
      </c>
      <c r="BZ59" t="e">
        <v>#N/A</v>
      </c>
      <c r="CA59">
        <v>1.6</v>
      </c>
      <c r="CB59">
        <v>22.1</v>
      </c>
      <c r="CC59">
        <v>47.9</v>
      </c>
      <c r="CD59">
        <v>29.5</v>
      </c>
      <c r="CE59">
        <v>0.5</v>
      </c>
      <c r="CF59">
        <v>0</v>
      </c>
      <c r="CG59">
        <v>1.6</v>
      </c>
      <c r="CH59">
        <v>4.7</v>
      </c>
      <c r="CI59">
        <v>27.4</v>
      </c>
      <c r="CJ59">
        <v>66.3</v>
      </c>
      <c r="CK59">
        <v>2.8</v>
      </c>
      <c r="CL59">
        <v>2.4</v>
      </c>
      <c r="CM59">
        <v>5.2</v>
      </c>
      <c r="CN59">
        <v>23.7</v>
      </c>
      <c r="CO59">
        <v>1.6</v>
      </c>
      <c r="CP59">
        <v>74.7</v>
      </c>
      <c r="CQ59">
        <v>0</v>
      </c>
      <c r="CR59">
        <v>24.2</v>
      </c>
      <c r="CS59">
        <v>0.5</v>
      </c>
      <c r="CT59">
        <v>75.3</v>
      </c>
      <c r="CU59">
        <v>0</v>
      </c>
      <c r="CV59">
        <v>99.5</v>
      </c>
      <c r="CW59">
        <v>0.5</v>
      </c>
      <c r="CX59">
        <v>0</v>
      </c>
      <c r="CY59">
        <v>0</v>
      </c>
      <c r="CZ59">
        <v>0</v>
      </c>
      <c r="DA59">
        <v>0</v>
      </c>
      <c r="DB59">
        <v>17.899999999999999</v>
      </c>
      <c r="DC59">
        <v>35.799999999999997</v>
      </c>
      <c r="DD59">
        <v>46.3</v>
      </c>
      <c r="DE59">
        <v>3.7</v>
      </c>
      <c r="DF59">
        <v>14.7</v>
      </c>
      <c r="DG59">
        <v>28.4</v>
      </c>
      <c r="DH59">
        <v>53.2</v>
      </c>
      <c r="DI59">
        <v>77.900000000000006</v>
      </c>
      <c r="DJ59">
        <v>22.1</v>
      </c>
      <c r="DK59">
        <v>63.7</v>
      </c>
      <c r="DL59">
        <v>36.299999999999997</v>
      </c>
      <c r="DM59" t="s">
        <v>109</v>
      </c>
      <c r="DN59" t="s">
        <v>109</v>
      </c>
      <c r="DO59" t="s">
        <v>109</v>
      </c>
      <c r="DP59" t="s">
        <v>109</v>
      </c>
      <c r="DQ59" t="s">
        <v>109</v>
      </c>
      <c r="DR59" t="s">
        <v>109</v>
      </c>
      <c r="DS59" t="s">
        <v>109</v>
      </c>
      <c r="DT59" t="s">
        <v>109</v>
      </c>
      <c r="DU59" t="s">
        <v>109</v>
      </c>
      <c r="DV59" t="s">
        <v>109</v>
      </c>
      <c r="DW59" t="s">
        <v>109</v>
      </c>
      <c r="DX59" t="s">
        <v>109</v>
      </c>
      <c r="DY59" t="s">
        <v>109</v>
      </c>
      <c r="DZ59" t="s">
        <v>109</v>
      </c>
      <c r="EA59" t="s">
        <v>109</v>
      </c>
      <c r="EB59" t="s">
        <v>109</v>
      </c>
      <c r="EC59" t="s">
        <v>109</v>
      </c>
      <c r="ED59" t="s">
        <v>109</v>
      </c>
      <c r="EE59" t="s">
        <v>109</v>
      </c>
      <c r="EF59" t="s">
        <v>109</v>
      </c>
      <c r="EG59" t="s">
        <v>109</v>
      </c>
      <c r="EH59" t="s">
        <v>109</v>
      </c>
      <c r="EI59" t="s">
        <v>109</v>
      </c>
      <c r="EJ59" t="s">
        <v>109</v>
      </c>
      <c r="EK59" t="s">
        <v>109</v>
      </c>
      <c r="EL59" t="s">
        <v>109</v>
      </c>
      <c r="EM59" t="s">
        <v>109</v>
      </c>
      <c r="EN59" t="s">
        <v>109</v>
      </c>
      <c r="EO59" t="s">
        <v>109</v>
      </c>
      <c r="EP59" t="s">
        <v>109</v>
      </c>
      <c r="EQ59" t="s">
        <v>109</v>
      </c>
      <c r="ER59" t="s">
        <v>109</v>
      </c>
      <c r="ES59" s="1">
        <v>1536.267017871909</v>
      </c>
      <c r="EU59" t="s">
        <v>109</v>
      </c>
      <c r="EV59">
        <v>14</v>
      </c>
      <c r="EW59" t="s">
        <v>109</v>
      </c>
      <c r="EX59" t="s">
        <v>109</v>
      </c>
      <c r="EY59" t="s">
        <v>109</v>
      </c>
      <c r="EZ59" t="s">
        <v>109</v>
      </c>
    </row>
    <row r="60" spans="1:156" x14ac:dyDescent="0.25">
      <c r="A60" t="s">
        <v>107</v>
      </c>
      <c r="B60" t="s">
        <v>108</v>
      </c>
      <c r="C60" s="6">
        <v>207920</v>
      </c>
      <c r="D60" s="3" t="s">
        <v>196</v>
      </c>
      <c r="E60">
        <v>9.4</v>
      </c>
      <c r="F60">
        <v>18.399999999999999</v>
      </c>
      <c r="G60">
        <v>72.2</v>
      </c>
      <c r="H60">
        <v>2</v>
      </c>
      <c r="I60">
        <f t="shared" si="1"/>
        <v>92.3</v>
      </c>
      <c r="J60">
        <v>5.8</v>
      </c>
      <c r="K60">
        <v>1.7</v>
      </c>
      <c r="L60">
        <v>0</v>
      </c>
      <c r="M60">
        <v>0.2</v>
      </c>
      <c r="N60">
        <v>1</v>
      </c>
      <c r="O60">
        <v>53.3</v>
      </c>
      <c r="P60">
        <v>21.3</v>
      </c>
      <c r="Q60">
        <v>25.2</v>
      </c>
      <c r="R60">
        <v>0.2</v>
      </c>
      <c r="S60">
        <v>0</v>
      </c>
      <c r="T60">
        <v>3</v>
      </c>
      <c r="U60">
        <v>61.3</v>
      </c>
      <c r="V60">
        <v>35.1</v>
      </c>
      <c r="W60">
        <v>3.1</v>
      </c>
      <c r="X60">
        <v>0.5</v>
      </c>
      <c r="Y60">
        <v>2</v>
      </c>
      <c r="Z60">
        <v>42.9</v>
      </c>
      <c r="AA60">
        <v>54.7</v>
      </c>
      <c r="AB60">
        <v>2.4</v>
      </c>
      <c r="AC60">
        <v>2</v>
      </c>
      <c r="AD60">
        <v>57.4</v>
      </c>
      <c r="AE60">
        <v>42.6</v>
      </c>
      <c r="AF60">
        <v>0</v>
      </c>
      <c r="AG60">
        <v>1</v>
      </c>
      <c r="AH60">
        <v>1.9</v>
      </c>
      <c r="AI60">
        <v>1</v>
      </c>
      <c r="AJ60">
        <v>96.1</v>
      </c>
      <c r="AK60">
        <v>13.3</v>
      </c>
      <c r="AL60">
        <v>39.700000000000003</v>
      </c>
      <c r="AM60">
        <v>47</v>
      </c>
      <c r="AN60">
        <v>46.7</v>
      </c>
      <c r="AO60">
        <v>53.3</v>
      </c>
      <c r="AP60">
        <v>70.2</v>
      </c>
      <c r="AQ60">
        <v>1.7</v>
      </c>
      <c r="AR60">
        <v>24.7</v>
      </c>
      <c r="AS60">
        <v>3.4</v>
      </c>
      <c r="AT60">
        <v>80.900000000000006</v>
      </c>
      <c r="AU60">
        <v>19.100000000000001</v>
      </c>
      <c r="AV60">
        <v>93</v>
      </c>
      <c r="AW60">
        <v>7</v>
      </c>
      <c r="AX60">
        <v>-11.5</v>
      </c>
      <c r="AY60">
        <v>-3.7</v>
      </c>
      <c r="AZ60">
        <v>-23.3</v>
      </c>
      <c r="BD60">
        <v>-12.2</v>
      </c>
      <c r="BG60">
        <v>-33</v>
      </c>
      <c r="BH60" s="2">
        <v>95.962344415377856</v>
      </c>
      <c r="BI60" s="2">
        <v>91.148131179400181</v>
      </c>
      <c r="BJ60" s="2">
        <v>4.0376555846221658</v>
      </c>
      <c r="BK60" s="2">
        <v>8.8518688205998206</v>
      </c>
      <c r="BL60">
        <v>11.4</v>
      </c>
      <c r="BM60">
        <v>0.8</v>
      </c>
      <c r="BN60">
        <v>4.4000000000000004</v>
      </c>
      <c r="BO60">
        <v>0</v>
      </c>
      <c r="BP60">
        <v>0</v>
      </c>
      <c r="BQ60">
        <v>5.9</v>
      </c>
      <c r="BR60">
        <v>-14.3</v>
      </c>
      <c r="BS60">
        <v>-4.9158505277170406</v>
      </c>
      <c r="BT60">
        <v>5.0420168067226863</v>
      </c>
      <c r="BU60">
        <v>1.378751013787501</v>
      </c>
      <c r="BV60">
        <v>-23.076923076923084</v>
      </c>
      <c r="BW60">
        <v>-14.987405541561717</v>
      </c>
      <c r="BX60">
        <v>-17.883211678832115</v>
      </c>
      <c r="BY60">
        <v>0</v>
      </c>
      <c r="BZ60">
        <v>0</v>
      </c>
      <c r="CA60">
        <v>1.3</v>
      </c>
      <c r="CB60">
        <v>32.4</v>
      </c>
      <c r="CC60">
        <v>37.799999999999997</v>
      </c>
      <c r="CD60">
        <v>20.8</v>
      </c>
      <c r="CE60">
        <v>9</v>
      </c>
      <c r="CF60">
        <v>15.7</v>
      </c>
      <c r="CG60">
        <v>77.5</v>
      </c>
      <c r="CH60">
        <v>0</v>
      </c>
      <c r="CI60">
        <v>0</v>
      </c>
      <c r="CJ60">
        <v>6.8</v>
      </c>
      <c r="CK60">
        <v>3</v>
      </c>
      <c r="CL60">
        <v>2.5</v>
      </c>
      <c r="CM60">
        <v>5.7</v>
      </c>
      <c r="CN60">
        <v>26.9</v>
      </c>
      <c r="CO60">
        <v>0.2</v>
      </c>
      <c r="CP60">
        <v>72.900000000000006</v>
      </c>
      <c r="CQ60">
        <v>0</v>
      </c>
      <c r="CR60">
        <v>26.9</v>
      </c>
      <c r="CS60">
        <v>0.7</v>
      </c>
      <c r="CT60">
        <v>71.900000000000006</v>
      </c>
      <c r="CU60">
        <v>0.5</v>
      </c>
      <c r="CV60">
        <v>94.2</v>
      </c>
      <c r="CW60">
        <v>2.7</v>
      </c>
      <c r="CX60">
        <v>1.9</v>
      </c>
      <c r="CY60">
        <v>0</v>
      </c>
      <c r="CZ60">
        <v>0.7</v>
      </c>
      <c r="DA60">
        <v>0.5</v>
      </c>
      <c r="DB60">
        <v>12.8</v>
      </c>
      <c r="DC60">
        <v>61.5</v>
      </c>
      <c r="DD60">
        <v>25.7</v>
      </c>
      <c r="DE60">
        <v>8.1999999999999993</v>
      </c>
      <c r="DF60">
        <v>21.1</v>
      </c>
      <c r="DG60">
        <v>24.5</v>
      </c>
      <c r="DH60">
        <v>46.2</v>
      </c>
      <c r="DI60">
        <v>67.599999999999994</v>
      </c>
      <c r="DJ60">
        <v>32.4</v>
      </c>
      <c r="DK60">
        <v>91</v>
      </c>
      <c r="DL60">
        <v>9</v>
      </c>
      <c r="DM60" t="s">
        <v>109</v>
      </c>
      <c r="DN60" t="s">
        <v>109</v>
      </c>
      <c r="DO60" t="s">
        <v>109</v>
      </c>
      <c r="DP60" t="s">
        <v>109</v>
      </c>
      <c r="DQ60" t="s">
        <v>109</v>
      </c>
      <c r="DR60" t="s">
        <v>109</v>
      </c>
      <c r="DS60" t="s">
        <v>109</v>
      </c>
      <c r="DT60" t="s">
        <v>109</v>
      </c>
      <c r="DU60" t="s">
        <v>109</v>
      </c>
      <c r="DV60" t="s">
        <v>109</v>
      </c>
      <c r="DW60" t="s">
        <v>109</v>
      </c>
      <c r="DX60" t="s">
        <v>109</v>
      </c>
      <c r="DY60" t="s">
        <v>109</v>
      </c>
      <c r="DZ60" t="s">
        <v>109</v>
      </c>
      <c r="EA60" t="s">
        <v>109</v>
      </c>
      <c r="EB60" t="s">
        <v>109</v>
      </c>
      <c r="EC60" t="s">
        <v>109</v>
      </c>
      <c r="ED60" t="s">
        <v>109</v>
      </c>
      <c r="EE60" t="s">
        <v>109</v>
      </c>
      <c r="EF60" t="s">
        <v>109</v>
      </c>
      <c r="EG60" t="s">
        <v>109</v>
      </c>
      <c r="EH60" t="s">
        <v>109</v>
      </c>
      <c r="EI60" t="s">
        <v>109</v>
      </c>
      <c r="EJ60" t="s">
        <v>109</v>
      </c>
      <c r="EK60" t="s">
        <v>109</v>
      </c>
      <c r="EL60" t="s">
        <v>109</v>
      </c>
      <c r="EM60" t="s">
        <v>109</v>
      </c>
      <c r="EN60" t="s">
        <v>109</v>
      </c>
      <c r="EO60" t="s">
        <v>109</v>
      </c>
      <c r="EP60" t="s">
        <v>109</v>
      </c>
      <c r="EQ60" t="s">
        <v>109</v>
      </c>
      <c r="ER60" t="s">
        <v>109</v>
      </c>
      <c r="ES60" s="1">
        <v>245.79671657516045</v>
      </c>
      <c r="ET60">
        <v>15.6</v>
      </c>
      <c r="EU60" t="s">
        <v>109</v>
      </c>
      <c r="EV60">
        <v>20</v>
      </c>
      <c r="EW60" t="s">
        <v>109</v>
      </c>
      <c r="EX60">
        <v>3.4</v>
      </c>
      <c r="EY60" t="s">
        <v>109</v>
      </c>
      <c r="EZ60" t="s">
        <v>109</v>
      </c>
    </row>
    <row r="61" spans="1:156" x14ac:dyDescent="0.25">
      <c r="A61" t="s">
        <v>107</v>
      </c>
      <c r="B61" t="s">
        <v>111</v>
      </c>
      <c r="C61" s="6">
        <v>91069</v>
      </c>
      <c r="D61" s="4" t="s">
        <v>198</v>
      </c>
      <c r="E61">
        <v>55</v>
      </c>
      <c r="F61">
        <v>20.2</v>
      </c>
      <c r="G61">
        <v>24.8</v>
      </c>
      <c r="H61">
        <v>4</v>
      </c>
      <c r="I61">
        <f t="shared" si="1"/>
        <v>26.6</v>
      </c>
      <c r="J61">
        <v>37.299999999999997</v>
      </c>
      <c r="K61">
        <v>25.5</v>
      </c>
      <c r="L61">
        <v>9.6</v>
      </c>
      <c r="M61">
        <v>1</v>
      </c>
      <c r="N61">
        <v>3</v>
      </c>
      <c r="O61">
        <v>71.2</v>
      </c>
      <c r="P61">
        <v>6.5</v>
      </c>
      <c r="Q61">
        <v>22.4</v>
      </c>
      <c r="R61">
        <v>0</v>
      </c>
      <c r="S61">
        <v>0</v>
      </c>
      <c r="T61">
        <v>3</v>
      </c>
      <c r="U61">
        <v>51.4</v>
      </c>
      <c r="V61">
        <v>42.8</v>
      </c>
      <c r="W61">
        <v>2.6</v>
      </c>
      <c r="X61">
        <v>3.1</v>
      </c>
      <c r="Y61">
        <v>2</v>
      </c>
      <c r="Z61">
        <v>36.5</v>
      </c>
      <c r="AA61">
        <v>54.6</v>
      </c>
      <c r="AB61">
        <v>8.9</v>
      </c>
      <c r="AC61">
        <v>2</v>
      </c>
      <c r="AD61">
        <v>39.4</v>
      </c>
      <c r="AE61">
        <v>60.6</v>
      </c>
      <c r="AF61">
        <v>0.2</v>
      </c>
      <c r="AG61">
        <v>0.5</v>
      </c>
      <c r="AH61">
        <v>4.0999999999999996</v>
      </c>
      <c r="AI61">
        <v>4.3</v>
      </c>
      <c r="AJ61">
        <v>90.9</v>
      </c>
      <c r="AK61">
        <v>43</v>
      </c>
      <c r="AL61">
        <v>21.9</v>
      </c>
      <c r="AM61">
        <v>35.1</v>
      </c>
      <c r="AN61">
        <v>78.8</v>
      </c>
      <c r="AO61">
        <v>21.2</v>
      </c>
      <c r="AP61">
        <v>82</v>
      </c>
      <c r="AQ61">
        <v>1.9</v>
      </c>
      <c r="AR61">
        <v>13.7</v>
      </c>
      <c r="AS61">
        <v>2.4</v>
      </c>
      <c r="AT61">
        <v>63.2</v>
      </c>
      <c r="AU61">
        <v>36.799999999999997</v>
      </c>
      <c r="AV61">
        <v>88.9</v>
      </c>
      <c r="AW61">
        <v>11.1</v>
      </c>
      <c r="AX61">
        <v>-11.5</v>
      </c>
      <c r="AY61">
        <v>-3.7</v>
      </c>
      <c r="AZ61">
        <v>-23.3</v>
      </c>
      <c r="BD61">
        <v>-12.2</v>
      </c>
      <c r="BG61">
        <v>-33</v>
      </c>
      <c r="BH61" s="2">
        <v>96.218412122188241</v>
      </c>
      <c r="BI61" s="2">
        <v>91.449642742926514</v>
      </c>
      <c r="BJ61" s="2">
        <v>3.7815878778117864</v>
      </c>
      <c r="BK61" s="2">
        <v>8.5503572570735322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1.1000000000000001</v>
      </c>
      <c r="CB61">
        <v>56.2</v>
      </c>
      <c r="CC61">
        <v>33.200000000000003</v>
      </c>
      <c r="CD61">
        <v>8.9</v>
      </c>
      <c r="CE61">
        <v>1.7</v>
      </c>
      <c r="CF61">
        <v>3.8</v>
      </c>
      <c r="CG61">
        <v>27.4</v>
      </c>
      <c r="CH61">
        <v>0</v>
      </c>
      <c r="CI61">
        <v>31.2</v>
      </c>
      <c r="CJ61">
        <v>37.5</v>
      </c>
      <c r="CK61">
        <v>3</v>
      </c>
      <c r="CL61">
        <v>2.5</v>
      </c>
      <c r="CM61">
        <v>3.9</v>
      </c>
      <c r="CN61">
        <v>13.2</v>
      </c>
      <c r="CO61">
        <v>0</v>
      </c>
      <c r="CP61">
        <v>86.8</v>
      </c>
      <c r="CQ61">
        <v>0</v>
      </c>
      <c r="CR61">
        <v>9.6</v>
      </c>
      <c r="CS61">
        <v>0</v>
      </c>
      <c r="CT61">
        <v>90.1</v>
      </c>
      <c r="CU61">
        <v>0.2</v>
      </c>
      <c r="CV61">
        <v>89.7</v>
      </c>
      <c r="CW61">
        <v>0.7</v>
      </c>
      <c r="CX61">
        <v>0.2</v>
      </c>
      <c r="CY61">
        <v>0</v>
      </c>
      <c r="CZ61">
        <v>8.9</v>
      </c>
      <c r="DA61">
        <v>0.5</v>
      </c>
      <c r="DB61">
        <v>1.4</v>
      </c>
      <c r="DC61">
        <v>97.1</v>
      </c>
      <c r="DD61">
        <v>1.4</v>
      </c>
      <c r="DE61">
        <v>8.4</v>
      </c>
      <c r="DF61">
        <v>18.3</v>
      </c>
      <c r="DG61">
        <v>20</v>
      </c>
      <c r="DH61">
        <v>53.4</v>
      </c>
      <c r="DI61">
        <v>43.8</v>
      </c>
      <c r="DJ61">
        <v>56.2</v>
      </c>
      <c r="DK61">
        <v>84.899999999999991</v>
      </c>
      <c r="DL61">
        <v>15.1</v>
      </c>
      <c r="DM61" t="s">
        <v>109</v>
      </c>
      <c r="DN61" t="s">
        <v>109</v>
      </c>
      <c r="DO61" t="s">
        <v>109</v>
      </c>
      <c r="DP61" t="s">
        <v>109</v>
      </c>
      <c r="DQ61" t="s">
        <v>109</v>
      </c>
      <c r="DR61" t="s">
        <v>109</v>
      </c>
      <c r="DS61" t="s">
        <v>109</v>
      </c>
      <c r="DT61" t="s">
        <v>109</v>
      </c>
      <c r="DU61" t="s">
        <v>109</v>
      </c>
      <c r="DV61" t="s">
        <v>109</v>
      </c>
      <c r="DW61" t="s">
        <v>109</v>
      </c>
      <c r="DX61" t="s">
        <v>109</v>
      </c>
      <c r="DY61" t="s">
        <v>109</v>
      </c>
      <c r="DZ61" t="s">
        <v>109</v>
      </c>
      <c r="EA61" t="s">
        <v>109</v>
      </c>
      <c r="EB61" t="s">
        <v>109</v>
      </c>
      <c r="EC61" t="s">
        <v>109</v>
      </c>
      <c r="ED61" t="s">
        <v>109</v>
      </c>
      <c r="EE61" t="s">
        <v>109</v>
      </c>
      <c r="EF61" t="s">
        <v>109</v>
      </c>
      <c r="EG61" t="s">
        <v>109</v>
      </c>
      <c r="EH61" t="s">
        <v>109</v>
      </c>
      <c r="EI61" t="s">
        <v>109</v>
      </c>
      <c r="EJ61" t="s">
        <v>109</v>
      </c>
      <c r="EK61" t="s">
        <v>109</v>
      </c>
      <c r="EL61" t="s">
        <v>109</v>
      </c>
      <c r="EM61" t="s">
        <v>109</v>
      </c>
      <c r="EN61" t="s">
        <v>109</v>
      </c>
      <c r="EO61" t="s">
        <v>109</v>
      </c>
      <c r="EP61" t="s">
        <v>109</v>
      </c>
      <c r="EQ61" t="s">
        <v>109</v>
      </c>
      <c r="ER61" t="s">
        <v>109</v>
      </c>
      <c r="ES61" s="1">
        <v>245.79671657516045</v>
      </c>
      <c r="ET61">
        <v>29.6</v>
      </c>
      <c r="EU61" t="s">
        <v>109</v>
      </c>
      <c r="EV61">
        <v>20</v>
      </c>
      <c r="EW61" t="s">
        <v>109</v>
      </c>
      <c r="EX61">
        <v>5.7</v>
      </c>
      <c r="EY61" t="s">
        <v>109</v>
      </c>
      <c r="EZ61" t="s">
        <v>109</v>
      </c>
    </row>
    <row r="62" spans="1:156" x14ac:dyDescent="0.25">
      <c r="A62" t="s">
        <v>107</v>
      </c>
      <c r="B62" t="s">
        <v>110</v>
      </c>
      <c r="C62" s="6">
        <v>79564</v>
      </c>
      <c r="D62" s="4" t="s">
        <v>197</v>
      </c>
      <c r="E62">
        <v>17</v>
      </c>
      <c r="F62">
        <v>29.6</v>
      </c>
      <c r="G62">
        <v>53.4</v>
      </c>
      <c r="H62">
        <v>3</v>
      </c>
      <c r="I62">
        <f t="shared" si="1"/>
        <v>77.800000000000011</v>
      </c>
      <c r="J62">
        <v>10.3</v>
      </c>
      <c r="K62">
        <v>6.8</v>
      </c>
      <c r="L62">
        <v>2.8</v>
      </c>
      <c r="M62">
        <v>2.2999999999999998</v>
      </c>
      <c r="N62">
        <v>2</v>
      </c>
      <c r="O62">
        <v>67.900000000000006</v>
      </c>
      <c r="P62">
        <v>23.6</v>
      </c>
      <c r="Q62">
        <v>8.5</v>
      </c>
      <c r="R62">
        <v>0</v>
      </c>
      <c r="S62">
        <v>0</v>
      </c>
      <c r="T62">
        <v>2</v>
      </c>
      <c r="U62">
        <v>85</v>
      </c>
      <c r="V62">
        <v>12.8</v>
      </c>
      <c r="W62">
        <v>1.5</v>
      </c>
      <c r="X62">
        <v>0.8</v>
      </c>
      <c r="Y62">
        <v>1</v>
      </c>
      <c r="Z62">
        <v>74.7</v>
      </c>
      <c r="AA62">
        <v>25.1</v>
      </c>
      <c r="AB62">
        <v>0.3</v>
      </c>
      <c r="AC62">
        <v>2</v>
      </c>
      <c r="AD62">
        <v>75.2</v>
      </c>
      <c r="AE62">
        <v>24.8</v>
      </c>
      <c r="AF62">
        <v>0</v>
      </c>
      <c r="AG62">
        <v>2.2999999999999998</v>
      </c>
      <c r="AH62">
        <v>1.3</v>
      </c>
      <c r="AI62">
        <v>0</v>
      </c>
      <c r="AJ62">
        <v>96.5</v>
      </c>
      <c r="AK62">
        <v>4</v>
      </c>
      <c r="AL62">
        <v>72.400000000000006</v>
      </c>
      <c r="AM62">
        <v>23.6</v>
      </c>
      <c r="AN62">
        <v>55.1</v>
      </c>
      <c r="AO62">
        <v>44.9</v>
      </c>
      <c r="AP62">
        <v>92.2</v>
      </c>
      <c r="AQ62">
        <v>0.5</v>
      </c>
      <c r="AR62">
        <v>6.8</v>
      </c>
      <c r="AS62">
        <v>0.5</v>
      </c>
      <c r="AT62">
        <v>97</v>
      </c>
      <c r="AU62">
        <v>3</v>
      </c>
      <c r="AV62">
        <v>99</v>
      </c>
      <c r="AW62">
        <v>1</v>
      </c>
      <c r="AX62">
        <v>-11.5</v>
      </c>
      <c r="AY62">
        <v>-3.7</v>
      </c>
      <c r="AZ62">
        <v>-23.3</v>
      </c>
      <c r="BD62">
        <v>-12.2</v>
      </c>
      <c r="BG62">
        <v>-33</v>
      </c>
      <c r="BH62" s="2">
        <v>91.026989122862076</v>
      </c>
      <c r="BI62" s="2">
        <v>85.030666039691937</v>
      </c>
      <c r="BJ62" s="2">
        <v>8.9730108771379573</v>
      </c>
      <c r="BK62" s="2">
        <v>14.969333960308061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1.3</v>
      </c>
      <c r="CB62">
        <v>26.8</v>
      </c>
      <c r="CC62">
        <v>52.9</v>
      </c>
      <c r="CD62">
        <v>18.3</v>
      </c>
      <c r="CE62">
        <v>2</v>
      </c>
      <c r="CF62">
        <v>3.5</v>
      </c>
      <c r="CG62">
        <v>95.2</v>
      </c>
      <c r="CH62">
        <v>0</v>
      </c>
      <c r="CI62">
        <v>0</v>
      </c>
      <c r="CJ62">
        <v>1.3</v>
      </c>
      <c r="CK62">
        <v>2.6</v>
      </c>
      <c r="CL62">
        <v>2.5</v>
      </c>
      <c r="CM62">
        <v>5.7</v>
      </c>
      <c r="CN62">
        <v>25.1</v>
      </c>
      <c r="CO62">
        <v>0.3</v>
      </c>
      <c r="CP62">
        <v>74.7</v>
      </c>
      <c r="CQ62">
        <v>0</v>
      </c>
      <c r="CR62">
        <v>25.3</v>
      </c>
      <c r="CS62">
        <v>0</v>
      </c>
      <c r="CT62">
        <v>74.7</v>
      </c>
      <c r="CU62">
        <v>0</v>
      </c>
      <c r="CV62">
        <v>99.7</v>
      </c>
      <c r="CW62">
        <v>0.3</v>
      </c>
      <c r="CX62">
        <v>0</v>
      </c>
      <c r="CY62">
        <v>0</v>
      </c>
      <c r="CZ62">
        <v>0</v>
      </c>
      <c r="DA62">
        <v>0</v>
      </c>
      <c r="DB62">
        <v>39.299999999999997</v>
      </c>
      <c r="DC62">
        <v>47.6</v>
      </c>
      <c r="DD62">
        <v>13</v>
      </c>
      <c r="DE62">
        <v>2.2999999999999998</v>
      </c>
      <c r="DF62">
        <v>6.3</v>
      </c>
      <c r="DG62">
        <v>20.100000000000001</v>
      </c>
      <c r="DH62">
        <v>71.400000000000006</v>
      </c>
      <c r="DI62">
        <v>73.2</v>
      </c>
      <c r="DJ62">
        <v>26.8</v>
      </c>
      <c r="DK62">
        <v>89.7</v>
      </c>
      <c r="DL62">
        <v>10.299999999999999</v>
      </c>
      <c r="DM62" t="s">
        <v>109</v>
      </c>
      <c r="DN62" t="s">
        <v>109</v>
      </c>
      <c r="DO62" t="s">
        <v>109</v>
      </c>
      <c r="DP62" t="s">
        <v>109</v>
      </c>
      <c r="DQ62" t="s">
        <v>109</v>
      </c>
      <c r="DR62" t="s">
        <v>109</v>
      </c>
      <c r="DS62" t="s">
        <v>109</v>
      </c>
      <c r="DT62" t="s">
        <v>109</v>
      </c>
      <c r="DU62" t="s">
        <v>109</v>
      </c>
      <c r="DV62" t="s">
        <v>109</v>
      </c>
      <c r="DW62" t="s">
        <v>109</v>
      </c>
      <c r="DX62" t="s">
        <v>109</v>
      </c>
      <c r="DY62" t="s">
        <v>109</v>
      </c>
      <c r="DZ62" t="s">
        <v>109</v>
      </c>
      <c r="EA62" t="s">
        <v>109</v>
      </c>
      <c r="EB62" t="s">
        <v>109</v>
      </c>
      <c r="EC62" t="s">
        <v>109</v>
      </c>
      <c r="ED62" t="s">
        <v>109</v>
      </c>
      <c r="EE62" t="s">
        <v>109</v>
      </c>
      <c r="EF62" t="s">
        <v>109</v>
      </c>
      <c r="EG62" t="s">
        <v>109</v>
      </c>
      <c r="EH62" t="s">
        <v>109</v>
      </c>
      <c r="EI62" t="s">
        <v>109</v>
      </c>
      <c r="EJ62" t="s">
        <v>109</v>
      </c>
      <c r="EK62" t="s">
        <v>109</v>
      </c>
      <c r="EL62" t="s">
        <v>109</v>
      </c>
      <c r="EM62" t="s">
        <v>109</v>
      </c>
      <c r="EN62" t="s">
        <v>109</v>
      </c>
      <c r="EO62" t="s">
        <v>109</v>
      </c>
      <c r="EP62" t="s">
        <v>109</v>
      </c>
      <c r="EQ62" t="s">
        <v>109</v>
      </c>
      <c r="ER62" t="s">
        <v>109</v>
      </c>
      <c r="ES62" s="1">
        <v>245.79671657516045</v>
      </c>
      <c r="ET62">
        <v>16</v>
      </c>
      <c r="EU62" t="s">
        <v>109</v>
      </c>
      <c r="EV62">
        <v>20</v>
      </c>
      <c r="EW62" t="s">
        <v>109</v>
      </c>
      <c r="EX62">
        <v>1.8</v>
      </c>
      <c r="EY62" t="s">
        <v>109</v>
      </c>
      <c r="EZ62" t="s">
        <v>109</v>
      </c>
    </row>
    <row r="63" spans="1:156" x14ac:dyDescent="0.25">
      <c r="A63" t="s">
        <v>122</v>
      </c>
      <c r="B63" t="s">
        <v>123</v>
      </c>
      <c r="C63" s="6">
        <v>116849</v>
      </c>
      <c r="D63" s="4" t="s">
        <v>207</v>
      </c>
      <c r="E63">
        <v>1</v>
      </c>
      <c r="F63">
        <v>9.4</v>
      </c>
      <c r="G63">
        <v>89.6</v>
      </c>
      <c r="H63">
        <v>1</v>
      </c>
      <c r="I63">
        <f t="shared" si="1"/>
        <v>97.9</v>
      </c>
      <c r="J63">
        <v>2.1</v>
      </c>
      <c r="K63">
        <v>0</v>
      </c>
      <c r="L63">
        <v>0</v>
      </c>
      <c r="M63">
        <v>0</v>
      </c>
      <c r="N63">
        <v>1</v>
      </c>
      <c r="O63">
        <v>95.3</v>
      </c>
      <c r="P63">
        <v>4.2</v>
      </c>
      <c r="Q63">
        <v>0.5</v>
      </c>
      <c r="R63">
        <v>0</v>
      </c>
      <c r="S63">
        <v>0</v>
      </c>
      <c r="T63">
        <v>1</v>
      </c>
      <c r="U63">
        <v>73.400000000000006</v>
      </c>
      <c r="V63">
        <v>25.5</v>
      </c>
      <c r="W63">
        <v>0.5</v>
      </c>
      <c r="X63">
        <v>0.5</v>
      </c>
      <c r="Y63">
        <v>2</v>
      </c>
      <c r="Z63">
        <v>92.7</v>
      </c>
      <c r="AA63">
        <v>7.3</v>
      </c>
      <c r="AB63">
        <v>0</v>
      </c>
      <c r="AC63">
        <v>1</v>
      </c>
      <c r="AD63">
        <v>36.5</v>
      </c>
      <c r="AE63">
        <v>63.5</v>
      </c>
      <c r="AF63">
        <v>0</v>
      </c>
      <c r="AG63">
        <v>4.2</v>
      </c>
      <c r="AH63">
        <v>6.2</v>
      </c>
      <c r="AI63">
        <v>0.5</v>
      </c>
      <c r="AJ63">
        <v>89.1</v>
      </c>
      <c r="AK63">
        <v>46.9</v>
      </c>
      <c r="AL63">
        <v>15.6</v>
      </c>
      <c r="AM63">
        <v>37.5</v>
      </c>
      <c r="AN63">
        <v>67.2</v>
      </c>
      <c r="AO63">
        <v>32.799999999999997</v>
      </c>
      <c r="AP63">
        <v>41.1</v>
      </c>
      <c r="AQ63">
        <v>7.8</v>
      </c>
      <c r="AR63">
        <v>49</v>
      </c>
      <c r="AS63">
        <v>2.1</v>
      </c>
      <c r="AT63">
        <v>80.7</v>
      </c>
      <c r="AU63">
        <v>19.3</v>
      </c>
      <c r="AV63">
        <v>98.4</v>
      </c>
      <c r="AW63">
        <v>1.6</v>
      </c>
      <c r="BH63" s="2">
        <v>77.319437800825909</v>
      </c>
      <c r="BI63" s="2">
        <v>75.889414537385932</v>
      </c>
      <c r="BJ63" s="2">
        <v>22.680562199174066</v>
      </c>
      <c r="BK63" s="2">
        <v>24.110585462614061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1.9</v>
      </c>
      <c r="CB63">
        <v>2.6</v>
      </c>
      <c r="CC63">
        <v>30.7</v>
      </c>
      <c r="CD63">
        <v>44.8</v>
      </c>
      <c r="CE63">
        <v>21.9</v>
      </c>
      <c r="CF63">
        <v>18.2</v>
      </c>
      <c r="CG63">
        <v>26.6</v>
      </c>
      <c r="CH63">
        <v>12.5</v>
      </c>
      <c r="CI63">
        <v>0.5</v>
      </c>
      <c r="CJ63">
        <v>42.2</v>
      </c>
      <c r="CK63">
        <v>3</v>
      </c>
      <c r="CL63">
        <v>2.8</v>
      </c>
      <c r="CM63">
        <v>6.9</v>
      </c>
      <c r="CN63">
        <v>74</v>
      </c>
      <c r="CO63">
        <v>2.6</v>
      </c>
      <c r="CP63">
        <v>23.4</v>
      </c>
      <c r="CQ63">
        <v>0</v>
      </c>
      <c r="CR63">
        <v>24</v>
      </c>
      <c r="CS63">
        <v>2.1</v>
      </c>
      <c r="CT63">
        <v>74</v>
      </c>
      <c r="CU63">
        <v>0</v>
      </c>
      <c r="CV63">
        <v>93.8</v>
      </c>
      <c r="CW63">
        <v>6.2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100</v>
      </c>
      <c r="DD63">
        <v>0</v>
      </c>
      <c r="DE63">
        <v>18.8</v>
      </c>
      <c r="DF63">
        <v>38</v>
      </c>
      <c r="DG63">
        <v>27.1</v>
      </c>
      <c r="DH63">
        <v>16.100000000000001</v>
      </c>
      <c r="DI63">
        <v>97.4</v>
      </c>
      <c r="DJ63">
        <v>2.6</v>
      </c>
      <c r="DK63">
        <v>75.5</v>
      </c>
      <c r="DL63">
        <v>24.5</v>
      </c>
      <c r="DM63" t="s">
        <v>109</v>
      </c>
      <c r="DN63" t="s">
        <v>109</v>
      </c>
      <c r="DO63" t="s">
        <v>109</v>
      </c>
      <c r="DP63" t="s">
        <v>109</v>
      </c>
      <c r="DQ63" t="s">
        <v>109</v>
      </c>
      <c r="DR63" t="s">
        <v>109</v>
      </c>
      <c r="DS63" t="s">
        <v>109</v>
      </c>
      <c r="DT63" t="s">
        <v>109</v>
      </c>
      <c r="DU63" t="s">
        <v>109</v>
      </c>
      <c r="DV63" t="s">
        <v>109</v>
      </c>
      <c r="DW63" t="s">
        <v>109</v>
      </c>
      <c r="DX63" t="s">
        <v>109</v>
      </c>
      <c r="DY63" t="s">
        <v>109</v>
      </c>
      <c r="DZ63" t="s">
        <v>109</v>
      </c>
      <c r="EA63" t="s">
        <v>109</v>
      </c>
      <c r="EB63" t="s">
        <v>109</v>
      </c>
      <c r="EC63" t="s">
        <v>109</v>
      </c>
      <c r="ED63" t="s">
        <v>109</v>
      </c>
      <c r="EE63" t="s">
        <v>109</v>
      </c>
      <c r="EF63" t="s">
        <v>109</v>
      </c>
      <c r="EG63" t="s">
        <v>109</v>
      </c>
      <c r="EH63" t="s">
        <v>109</v>
      </c>
      <c r="EI63" t="s">
        <v>109</v>
      </c>
      <c r="EJ63" t="s">
        <v>109</v>
      </c>
      <c r="EK63" t="s">
        <v>109</v>
      </c>
      <c r="EL63" t="s">
        <v>109</v>
      </c>
      <c r="EM63" t="s">
        <v>109</v>
      </c>
      <c r="EN63" t="s">
        <v>109</v>
      </c>
      <c r="EO63" t="s">
        <v>109</v>
      </c>
      <c r="EP63" t="s">
        <v>109</v>
      </c>
      <c r="EQ63" t="s">
        <v>109</v>
      </c>
      <c r="ER63" t="s">
        <v>109</v>
      </c>
      <c r="EU63" t="s">
        <v>109</v>
      </c>
      <c r="EV63">
        <v>20.3</v>
      </c>
      <c r="EW63" t="s">
        <v>109</v>
      </c>
      <c r="EX63" t="s">
        <v>109</v>
      </c>
      <c r="EY63" t="s">
        <v>109</v>
      </c>
      <c r="EZ63" t="s">
        <v>109</v>
      </c>
    </row>
    <row r="64" spans="1:156" x14ac:dyDescent="0.25">
      <c r="A64" t="s">
        <v>122</v>
      </c>
      <c r="B64" t="s">
        <v>124</v>
      </c>
      <c r="C64" s="6">
        <v>41040</v>
      </c>
      <c r="D64" s="5" t="s">
        <v>311</v>
      </c>
      <c r="E64">
        <v>0</v>
      </c>
      <c r="F64">
        <v>7.3</v>
      </c>
      <c r="G64">
        <v>92.7</v>
      </c>
      <c r="H64">
        <v>1</v>
      </c>
      <c r="I64">
        <f t="shared" si="1"/>
        <v>98</v>
      </c>
      <c r="J64">
        <v>1</v>
      </c>
      <c r="K64">
        <v>1</v>
      </c>
      <c r="L64">
        <v>0</v>
      </c>
      <c r="M64">
        <v>0</v>
      </c>
      <c r="N64">
        <v>1</v>
      </c>
      <c r="O64">
        <v>99</v>
      </c>
      <c r="P64">
        <v>1</v>
      </c>
      <c r="Q64">
        <v>0</v>
      </c>
      <c r="R64">
        <v>0</v>
      </c>
      <c r="S64">
        <v>0</v>
      </c>
      <c r="T64">
        <v>1</v>
      </c>
      <c r="U64">
        <v>79.8</v>
      </c>
      <c r="V64">
        <v>20.2</v>
      </c>
      <c r="W64">
        <v>0</v>
      </c>
      <c r="X64">
        <v>0</v>
      </c>
      <c r="Y64">
        <v>2</v>
      </c>
      <c r="Z64">
        <v>99</v>
      </c>
      <c r="AA64">
        <v>1</v>
      </c>
      <c r="AB64">
        <v>0</v>
      </c>
      <c r="AC64">
        <v>1</v>
      </c>
      <c r="AD64">
        <v>18.7</v>
      </c>
      <c r="AE64">
        <v>81.3</v>
      </c>
      <c r="AF64">
        <v>0</v>
      </c>
      <c r="AG64">
        <v>0.5</v>
      </c>
      <c r="AH64">
        <v>1</v>
      </c>
      <c r="AI64">
        <v>0.5</v>
      </c>
      <c r="AJ64">
        <v>97.9</v>
      </c>
      <c r="AK64">
        <v>63.2</v>
      </c>
      <c r="AL64">
        <v>6.2</v>
      </c>
      <c r="AM64">
        <v>30.6</v>
      </c>
      <c r="AN64">
        <v>89.6</v>
      </c>
      <c r="AO64">
        <v>10.4</v>
      </c>
      <c r="AP64">
        <v>48.2</v>
      </c>
      <c r="AQ64">
        <v>11.9</v>
      </c>
      <c r="AR64">
        <v>37.299999999999997</v>
      </c>
      <c r="AS64">
        <v>2.6</v>
      </c>
      <c r="AT64">
        <v>81.3</v>
      </c>
      <c r="AU64">
        <v>18.7</v>
      </c>
      <c r="AV64">
        <v>99</v>
      </c>
      <c r="AW64">
        <v>1</v>
      </c>
      <c r="BH64" s="2">
        <v>77.935445062153036</v>
      </c>
      <c r="BI64" s="2">
        <v>73.579931630224763</v>
      </c>
      <c r="BJ64" s="2">
        <v>22.06455493784696</v>
      </c>
      <c r="BK64" s="2">
        <v>26.420068369775255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2.1</v>
      </c>
      <c r="CB64">
        <v>0.5</v>
      </c>
      <c r="CC64">
        <v>40.9</v>
      </c>
      <c r="CD64">
        <v>32.1</v>
      </c>
      <c r="CE64">
        <v>26.4</v>
      </c>
      <c r="CF64">
        <v>0</v>
      </c>
      <c r="CG64">
        <v>5.2</v>
      </c>
      <c r="CH64">
        <v>85.5</v>
      </c>
      <c r="CI64">
        <v>2.1</v>
      </c>
      <c r="CJ64">
        <v>7.3</v>
      </c>
      <c r="CK64">
        <v>3</v>
      </c>
      <c r="CL64">
        <v>3</v>
      </c>
      <c r="CM64">
        <v>6.9</v>
      </c>
      <c r="CN64">
        <v>74.099999999999994</v>
      </c>
      <c r="CO64">
        <v>0</v>
      </c>
      <c r="CP64">
        <v>25.9</v>
      </c>
      <c r="CQ64">
        <v>0</v>
      </c>
      <c r="CR64">
        <v>7.3</v>
      </c>
      <c r="CS64">
        <v>0</v>
      </c>
      <c r="CT64">
        <v>92.7</v>
      </c>
      <c r="CU64">
        <v>0</v>
      </c>
      <c r="CV64">
        <v>99.5</v>
      </c>
      <c r="CW64">
        <v>0.5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100</v>
      </c>
      <c r="DD64">
        <v>0</v>
      </c>
      <c r="DE64">
        <v>5.2</v>
      </c>
      <c r="DF64">
        <v>37.799999999999997</v>
      </c>
      <c r="DG64">
        <v>32.1</v>
      </c>
      <c r="DH64">
        <v>24.9</v>
      </c>
      <c r="DI64">
        <v>99.5</v>
      </c>
      <c r="DJ64">
        <v>0.5</v>
      </c>
      <c r="DK64">
        <v>77.2</v>
      </c>
      <c r="DL64">
        <v>22.8</v>
      </c>
      <c r="DM64" t="s">
        <v>109</v>
      </c>
      <c r="DN64" t="s">
        <v>109</v>
      </c>
      <c r="DO64" t="s">
        <v>109</v>
      </c>
      <c r="DP64" t="s">
        <v>109</v>
      </c>
      <c r="DQ64" t="s">
        <v>109</v>
      </c>
      <c r="DR64" t="s">
        <v>109</v>
      </c>
      <c r="DS64" t="s">
        <v>109</v>
      </c>
      <c r="DT64" t="s">
        <v>109</v>
      </c>
      <c r="DU64" t="s">
        <v>109</v>
      </c>
      <c r="DV64" t="s">
        <v>109</v>
      </c>
      <c r="DW64" t="s">
        <v>109</v>
      </c>
      <c r="DX64" t="s">
        <v>109</v>
      </c>
      <c r="DY64" t="s">
        <v>109</v>
      </c>
      <c r="DZ64" t="s">
        <v>109</v>
      </c>
      <c r="EA64" t="s">
        <v>109</v>
      </c>
      <c r="EB64" t="s">
        <v>109</v>
      </c>
      <c r="EC64" t="s">
        <v>109</v>
      </c>
      <c r="ED64" t="s">
        <v>109</v>
      </c>
      <c r="EE64" t="s">
        <v>109</v>
      </c>
      <c r="EF64" t="s">
        <v>109</v>
      </c>
      <c r="EG64" t="s">
        <v>109</v>
      </c>
      <c r="EH64" t="s">
        <v>109</v>
      </c>
      <c r="EI64" t="s">
        <v>109</v>
      </c>
      <c r="EJ64" t="s">
        <v>109</v>
      </c>
      <c r="EK64" t="s">
        <v>109</v>
      </c>
      <c r="EL64" t="s">
        <v>109</v>
      </c>
      <c r="EM64" t="s">
        <v>109</v>
      </c>
      <c r="EN64" t="s">
        <v>109</v>
      </c>
      <c r="EO64" t="s">
        <v>109</v>
      </c>
      <c r="EP64" t="s">
        <v>109</v>
      </c>
      <c r="EQ64" t="s">
        <v>109</v>
      </c>
      <c r="ER64" t="s">
        <v>109</v>
      </c>
      <c r="EU64" t="s">
        <v>109</v>
      </c>
      <c r="EV64">
        <v>20.3</v>
      </c>
      <c r="EW64" t="s">
        <v>109</v>
      </c>
      <c r="EX64" t="s">
        <v>109</v>
      </c>
      <c r="EY64" t="s">
        <v>109</v>
      </c>
      <c r="EZ64" t="s">
        <v>109</v>
      </c>
    </row>
    <row r="65" spans="1:156" x14ac:dyDescent="0.25">
      <c r="A65" t="s">
        <v>181</v>
      </c>
      <c r="B65" t="s">
        <v>183</v>
      </c>
      <c r="C65" s="6">
        <v>450162</v>
      </c>
      <c r="D65" s="5" t="s">
        <v>252</v>
      </c>
      <c r="E65">
        <v>3.3</v>
      </c>
      <c r="F65">
        <v>27.8</v>
      </c>
      <c r="G65">
        <v>68.900000000000006</v>
      </c>
      <c r="H65">
        <v>1</v>
      </c>
      <c r="I65">
        <f t="shared" si="1"/>
        <v>82.6</v>
      </c>
      <c r="J65">
        <v>13.7</v>
      </c>
      <c r="K65">
        <v>2.8</v>
      </c>
      <c r="L65">
        <v>0.9</v>
      </c>
      <c r="M65">
        <v>0</v>
      </c>
      <c r="N65">
        <v>1</v>
      </c>
      <c r="O65">
        <v>69.3</v>
      </c>
      <c r="P65">
        <v>20.3</v>
      </c>
      <c r="Q65">
        <v>10.4</v>
      </c>
      <c r="R65">
        <v>0</v>
      </c>
      <c r="S65">
        <v>0</v>
      </c>
      <c r="T65">
        <v>2</v>
      </c>
      <c r="U65" s="12">
        <v>66</v>
      </c>
      <c r="V65" s="13">
        <v>26.9</v>
      </c>
      <c r="W65" s="13">
        <v>5.7</v>
      </c>
      <c r="X65" s="13">
        <v>1.4</v>
      </c>
      <c r="Y65">
        <v>2</v>
      </c>
      <c r="Z65">
        <v>32.1</v>
      </c>
      <c r="AA65">
        <v>35.799999999999997</v>
      </c>
      <c r="AB65">
        <v>32.1</v>
      </c>
      <c r="AC65">
        <v>3</v>
      </c>
      <c r="AD65">
        <v>3.8</v>
      </c>
      <c r="AE65">
        <v>96.2</v>
      </c>
      <c r="AF65">
        <v>0</v>
      </c>
      <c r="AG65">
        <v>3.3</v>
      </c>
      <c r="AH65">
        <v>4.7</v>
      </c>
      <c r="AI65">
        <v>0.5</v>
      </c>
      <c r="AJ65">
        <v>91.5</v>
      </c>
      <c r="AK65">
        <v>38.200000000000003</v>
      </c>
      <c r="AL65">
        <v>43.4</v>
      </c>
      <c r="AM65">
        <v>18.399999999999999</v>
      </c>
      <c r="AN65">
        <v>69.8</v>
      </c>
      <c r="AO65">
        <v>30.2</v>
      </c>
      <c r="AP65">
        <v>46.7</v>
      </c>
      <c r="AQ65">
        <v>0.5</v>
      </c>
      <c r="AR65">
        <v>50.5</v>
      </c>
      <c r="AS65">
        <v>2.4</v>
      </c>
      <c r="AT65">
        <v>92</v>
      </c>
      <c r="AU65">
        <v>8</v>
      </c>
      <c r="AV65">
        <v>94.3</v>
      </c>
      <c r="AW65">
        <v>5.7</v>
      </c>
      <c r="AX65">
        <v>2.8</v>
      </c>
      <c r="AY65">
        <v>7</v>
      </c>
      <c r="AZ65">
        <v>0</v>
      </c>
      <c r="BA65">
        <v>7</v>
      </c>
      <c r="BB65">
        <v>-1.5</v>
      </c>
      <c r="BD65">
        <v>6.6</v>
      </c>
      <c r="BE65">
        <v>-1.2</v>
      </c>
      <c r="BF65">
        <v>13.2</v>
      </c>
      <c r="BG65">
        <v>0.9</v>
      </c>
      <c r="BH65" s="2">
        <v>80.228905600640189</v>
      </c>
      <c r="BI65" s="2">
        <v>70.483345893192052</v>
      </c>
      <c r="BJ65" s="2">
        <v>19.771094399359789</v>
      </c>
      <c r="BK65" s="2">
        <v>29.51665410680792</v>
      </c>
      <c r="BL65">
        <v>4.5</v>
      </c>
      <c r="BM65">
        <v>-18.100000000000001</v>
      </c>
      <c r="BN65">
        <v>-7</v>
      </c>
      <c r="BO65">
        <v>-20.6</v>
      </c>
      <c r="BP65">
        <v>0</v>
      </c>
      <c r="BQ65">
        <v>58.1</v>
      </c>
      <c r="BR65">
        <v>60.5</v>
      </c>
      <c r="BS65">
        <v>51.307865168539323</v>
      </c>
      <c r="BT65">
        <v>93.066666666666663</v>
      </c>
      <c r="BU65">
        <v>70.004544765944559</v>
      </c>
      <c r="BV65">
        <v>53.633422618012325</v>
      </c>
      <c r="BW65">
        <v>96.034044630868763</v>
      </c>
      <c r="BX65">
        <v>72.526270557443638</v>
      </c>
      <c r="BY65">
        <v>-1.8383628165105832</v>
      </c>
      <c r="BZ65">
        <v>0</v>
      </c>
      <c r="CA65">
        <v>1.9</v>
      </c>
      <c r="CB65">
        <v>18.399999999999999</v>
      </c>
      <c r="CC65">
        <v>49.5</v>
      </c>
      <c r="CD65">
        <v>24.1</v>
      </c>
      <c r="CE65">
        <v>8</v>
      </c>
      <c r="CF65">
        <v>0</v>
      </c>
      <c r="CG65">
        <v>18.399999999999999</v>
      </c>
      <c r="CH65">
        <v>40.1</v>
      </c>
      <c r="CI65">
        <v>23.1</v>
      </c>
      <c r="CJ65">
        <v>18.399999999999999</v>
      </c>
      <c r="CK65">
        <v>2.9</v>
      </c>
      <c r="CL65">
        <v>2.5</v>
      </c>
      <c r="CM65">
        <v>5.9</v>
      </c>
      <c r="CN65">
        <v>62.3</v>
      </c>
      <c r="CO65">
        <v>0</v>
      </c>
      <c r="CP65">
        <v>37.299999999999997</v>
      </c>
      <c r="CQ65">
        <v>0.5</v>
      </c>
      <c r="CR65">
        <v>18.899999999999999</v>
      </c>
      <c r="CS65">
        <v>6.1</v>
      </c>
      <c r="CT65">
        <v>73.599999999999994</v>
      </c>
      <c r="CU65">
        <v>1.4</v>
      </c>
      <c r="CV65">
        <v>99.5</v>
      </c>
      <c r="CW65">
        <v>0.5</v>
      </c>
      <c r="CX65">
        <v>0</v>
      </c>
      <c r="CY65">
        <v>0</v>
      </c>
      <c r="CZ65">
        <v>0</v>
      </c>
      <c r="DA65">
        <v>0</v>
      </c>
      <c r="DB65">
        <v>17.5</v>
      </c>
      <c r="DC65">
        <v>4.7</v>
      </c>
      <c r="DD65">
        <v>77.8</v>
      </c>
      <c r="DE65">
        <v>10.4</v>
      </c>
      <c r="DF65">
        <v>24.1</v>
      </c>
      <c r="DG65">
        <v>20.3</v>
      </c>
      <c r="DH65">
        <v>45.3</v>
      </c>
      <c r="DI65">
        <v>81.599999999999994</v>
      </c>
      <c r="DJ65">
        <v>18.399999999999999</v>
      </c>
      <c r="DK65">
        <v>68.400000000000006</v>
      </c>
      <c r="DL65">
        <v>31.6</v>
      </c>
      <c r="DM65" t="s">
        <v>109</v>
      </c>
      <c r="DN65" t="s">
        <v>109</v>
      </c>
      <c r="DO65" t="s">
        <v>109</v>
      </c>
      <c r="DP65" t="s">
        <v>109</v>
      </c>
      <c r="DQ65" t="s">
        <v>109</v>
      </c>
      <c r="DR65" t="s">
        <v>109</v>
      </c>
      <c r="DS65" t="s">
        <v>109</v>
      </c>
      <c r="DT65" t="s">
        <v>109</v>
      </c>
      <c r="DU65" t="s">
        <v>109</v>
      </c>
      <c r="DV65" t="s">
        <v>109</v>
      </c>
      <c r="DW65" t="s">
        <v>109</v>
      </c>
      <c r="DX65" t="s">
        <v>109</v>
      </c>
      <c r="DY65" t="s">
        <v>109</v>
      </c>
      <c r="DZ65" t="s">
        <v>109</v>
      </c>
      <c r="EA65" t="s">
        <v>109</v>
      </c>
      <c r="EB65" t="s">
        <v>109</v>
      </c>
      <c r="EC65" t="s">
        <v>109</v>
      </c>
      <c r="ED65" t="s">
        <v>109</v>
      </c>
      <c r="EE65" t="s">
        <v>109</v>
      </c>
      <c r="EF65" t="s">
        <v>109</v>
      </c>
      <c r="EG65" t="s">
        <v>109</v>
      </c>
      <c r="EH65" t="s">
        <v>109</v>
      </c>
      <c r="EI65" t="s">
        <v>109</v>
      </c>
      <c r="EJ65" t="s">
        <v>109</v>
      </c>
      <c r="EK65" t="s">
        <v>109</v>
      </c>
      <c r="EL65" t="s">
        <v>109</v>
      </c>
      <c r="EM65" t="s">
        <v>109</v>
      </c>
      <c r="EN65" t="s">
        <v>109</v>
      </c>
      <c r="EO65" t="s">
        <v>109</v>
      </c>
      <c r="EP65" t="s">
        <v>109</v>
      </c>
      <c r="EQ65" t="s">
        <v>109</v>
      </c>
      <c r="ER65" t="s">
        <v>109</v>
      </c>
      <c r="ES65" s="1">
        <v>7214.6692047253837</v>
      </c>
      <c r="EU65" t="s">
        <v>109</v>
      </c>
      <c r="EV65">
        <v>15.5</v>
      </c>
      <c r="EW65" t="s">
        <v>109</v>
      </c>
      <c r="EX65" t="s">
        <v>109</v>
      </c>
      <c r="EY65" t="s">
        <v>109</v>
      </c>
      <c r="EZ65" t="s">
        <v>109</v>
      </c>
    </row>
    <row r="66" spans="1:156" x14ac:dyDescent="0.25">
      <c r="A66" t="s">
        <v>173</v>
      </c>
      <c r="B66" t="s">
        <v>176</v>
      </c>
      <c r="C66" s="6">
        <v>119964</v>
      </c>
      <c r="D66" s="5" t="s">
        <v>253</v>
      </c>
      <c r="E66">
        <v>6.8</v>
      </c>
      <c r="F66">
        <v>21.4</v>
      </c>
      <c r="G66">
        <v>71.8</v>
      </c>
      <c r="H66">
        <v>2</v>
      </c>
      <c r="I66">
        <f t="shared" ref="I66:I70" si="2">100-J66-K66-L66-M66</f>
        <v>95.6</v>
      </c>
      <c r="J66">
        <v>2.9</v>
      </c>
      <c r="K66">
        <v>1.5</v>
      </c>
      <c r="L66">
        <v>0</v>
      </c>
      <c r="M66">
        <v>0</v>
      </c>
      <c r="N66">
        <v>1</v>
      </c>
      <c r="O66">
        <v>94.2</v>
      </c>
      <c r="P66">
        <v>4.9000000000000004</v>
      </c>
      <c r="Q66">
        <v>1</v>
      </c>
      <c r="R66">
        <v>0</v>
      </c>
      <c r="S66">
        <v>0</v>
      </c>
      <c r="T66">
        <v>1</v>
      </c>
      <c r="U66" s="12">
        <v>97.6</v>
      </c>
      <c r="V66" s="13">
        <v>1</v>
      </c>
      <c r="W66" s="13">
        <v>1</v>
      </c>
      <c r="X66" s="13">
        <v>0.5</v>
      </c>
      <c r="Y66">
        <v>1</v>
      </c>
      <c r="Z66">
        <v>55.3</v>
      </c>
      <c r="AA66">
        <v>44.7</v>
      </c>
      <c r="AB66">
        <v>0</v>
      </c>
      <c r="AC66">
        <v>2</v>
      </c>
      <c r="AD66">
        <v>43.2</v>
      </c>
      <c r="AE66">
        <v>56.8</v>
      </c>
      <c r="AF66">
        <v>0</v>
      </c>
      <c r="AG66">
        <v>0</v>
      </c>
      <c r="AH66">
        <v>0.5</v>
      </c>
      <c r="AI66">
        <v>0</v>
      </c>
      <c r="AJ66">
        <v>99.5</v>
      </c>
      <c r="AK66">
        <v>22.3</v>
      </c>
      <c r="AL66">
        <v>43.2</v>
      </c>
      <c r="AM66">
        <v>34.5</v>
      </c>
      <c r="AN66">
        <v>88.8</v>
      </c>
      <c r="AO66">
        <v>11.2</v>
      </c>
      <c r="AP66">
        <v>67.5</v>
      </c>
      <c r="AQ66">
        <v>0</v>
      </c>
      <c r="AR66">
        <v>32</v>
      </c>
      <c r="AS66">
        <v>0.5</v>
      </c>
      <c r="AT66">
        <v>100</v>
      </c>
      <c r="AU66">
        <v>0</v>
      </c>
      <c r="AV66">
        <v>100</v>
      </c>
      <c r="AW66">
        <v>0</v>
      </c>
      <c r="AX66">
        <v>4</v>
      </c>
      <c r="AY66">
        <v>16.5</v>
      </c>
      <c r="AZ66">
        <v>11.2</v>
      </c>
      <c r="BB66">
        <v>1.3</v>
      </c>
      <c r="BD66">
        <v>9.1</v>
      </c>
      <c r="BE66">
        <v>1.3</v>
      </c>
      <c r="BF66">
        <v>33.9</v>
      </c>
      <c r="BG66">
        <v>8.3000000000000007</v>
      </c>
      <c r="BH66" s="2">
        <v>69.082462219665999</v>
      </c>
      <c r="BI66" s="2">
        <v>66.806235102203502</v>
      </c>
      <c r="BJ66" s="2">
        <v>30.917537780334008</v>
      </c>
      <c r="BK66" s="2">
        <v>33.193764897796477</v>
      </c>
      <c r="BL66">
        <v>-4.2</v>
      </c>
      <c r="BM66">
        <v>-14.2</v>
      </c>
      <c r="BN66">
        <v>0</v>
      </c>
      <c r="BO66">
        <v>-21.9</v>
      </c>
      <c r="BP66">
        <v>0</v>
      </c>
      <c r="BQ66">
        <v>60.8</v>
      </c>
      <c r="BR66">
        <v>68.3</v>
      </c>
      <c r="BS66">
        <v>67.815151610501033</v>
      </c>
      <c r="BT66">
        <v>87.507324504863476</v>
      </c>
      <c r="BU66">
        <v>0</v>
      </c>
      <c r="BV66">
        <v>75.607135847614344</v>
      </c>
      <c r="BW66">
        <v>96.16893607200555</v>
      </c>
      <c r="BX66">
        <v>0</v>
      </c>
      <c r="BY66">
        <v>-10.544217687074834</v>
      </c>
      <c r="BZ66">
        <v>0</v>
      </c>
      <c r="CA66">
        <v>1.5</v>
      </c>
      <c r="CB66">
        <v>40.799999999999997</v>
      </c>
      <c r="CC66">
        <v>40.299999999999997</v>
      </c>
      <c r="CD66">
        <v>17</v>
      </c>
      <c r="CE66">
        <v>1.9</v>
      </c>
      <c r="CF66">
        <v>0</v>
      </c>
      <c r="CG66">
        <v>40.299999999999997</v>
      </c>
      <c r="CH66">
        <v>22.8</v>
      </c>
      <c r="CI66">
        <v>0</v>
      </c>
      <c r="CJ66">
        <v>36.9</v>
      </c>
      <c r="CK66">
        <v>2.9</v>
      </c>
      <c r="CL66">
        <v>2.2999999999999998</v>
      </c>
      <c r="CM66">
        <v>5.8</v>
      </c>
      <c r="CN66">
        <v>11.7</v>
      </c>
      <c r="CO66">
        <v>0.5</v>
      </c>
      <c r="CP66">
        <v>87.9</v>
      </c>
      <c r="CQ66">
        <v>0</v>
      </c>
      <c r="CR66">
        <v>1.5</v>
      </c>
      <c r="CS66">
        <v>0.5</v>
      </c>
      <c r="CT66">
        <v>97.6</v>
      </c>
      <c r="CU66">
        <v>0.5</v>
      </c>
      <c r="CV66">
        <v>99</v>
      </c>
      <c r="CW66">
        <v>0</v>
      </c>
      <c r="CX66">
        <v>0</v>
      </c>
      <c r="CY66">
        <v>0</v>
      </c>
      <c r="CZ66">
        <v>1</v>
      </c>
      <c r="DA66">
        <v>0</v>
      </c>
      <c r="DB66">
        <v>26.7</v>
      </c>
      <c r="DC66">
        <v>3.4</v>
      </c>
      <c r="DD66">
        <v>69.900000000000006</v>
      </c>
      <c r="DE66">
        <v>4.4000000000000004</v>
      </c>
      <c r="DF66">
        <v>11.7</v>
      </c>
      <c r="DG66">
        <v>33</v>
      </c>
      <c r="DH66">
        <v>51</v>
      </c>
      <c r="DI66">
        <v>59.2</v>
      </c>
      <c r="DJ66">
        <v>40.799999999999997</v>
      </c>
      <c r="DK66">
        <v>66.2</v>
      </c>
      <c r="DL66">
        <v>33.800000000000004</v>
      </c>
      <c r="DM66" t="s">
        <v>109</v>
      </c>
      <c r="DN66" t="s">
        <v>109</v>
      </c>
      <c r="DO66" t="s">
        <v>109</v>
      </c>
      <c r="DP66" t="s">
        <v>109</v>
      </c>
      <c r="DQ66" t="s">
        <v>109</v>
      </c>
      <c r="DR66" t="s">
        <v>109</v>
      </c>
      <c r="DS66" t="s">
        <v>109</v>
      </c>
      <c r="DT66" t="s">
        <v>109</v>
      </c>
      <c r="DU66" t="s">
        <v>109</v>
      </c>
      <c r="DV66" t="s">
        <v>109</v>
      </c>
      <c r="DW66" t="s">
        <v>109</v>
      </c>
      <c r="DX66" t="s">
        <v>109</v>
      </c>
      <c r="DY66" t="s">
        <v>109</v>
      </c>
      <c r="DZ66" t="s">
        <v>109</v>
      </c>
      <c r="EA66" t="s">
        <v>109</v>
      </c>
      <c r="EB66" t="s">
        <v>109</v>
      </c>
      <c r="EC66" t="s">
        <v>109</v>
      </c>
      <c r="ED66" t="s">
        <v>109</v>
      </c>
      <c r="EE66" t="s">
        <v>109</v>
      </c>
      <c r="EF66" t="s">
        <v>109</v>
      </c>
      <c r="EG66" t="s">
        <v>109</v>
      </c>
      <c r="EH66" t="s">
        <v>109</v>
      </c>
      <c r="EI66" t="s">
        <v>109</v>
      </c>
      <c r="EJ66" t="s">
        <v>109</v>
      </c>
      <c r="EK66" t="s">
        <v>109</v>
      </c>
      <c r="EL66" t="s">
        <v>109</v>
      </c>
      <c r="EM66" t="s">
        <v>109</v>
      </c>
      <c r="EN66" t="s">
        <v>109</v>
      </c>
      <c r="EO66" t="s">
        <v>109</v>
      </c>
      <c r="EP66" t="s">
        <v>109</v>
      </c>
      <c r="EQ66" t="s">
        <v>109</v>
      </c>
      <c r="ER66" t="s">
        <v>109</v>
      </c>
      <c r="ES66" s="1">
        <v>4725.1115242309897</v>
      </c>
      <c r="EU66" t="s">
        <v>109</v>
      </c>
      <c r="EV66">
        <v>14.2</v>
      </c>
      <c r="EW66" t="s">
        <v>109</v>
      </c>
      <c r="EX66" t="s">
        <v>109</v>
      </c>
      <c r="EY66" t="s">
        <v>109</v>
      </c>
      <c r="EZ66" t="s">
        <v>109</v>
      </c>
    </row>
    <row r="67" spans="1:156" x14ac:dyDescent="0.25">
      <c r="A67" t="s">
        <v>188</v>
      </c>
      <c r="B67" t="s">
        <v>189</v>
      </c>
      <c r="C67" s="6">
        <v>21170</v>
      </c>
      <c r="D67" s="4" t="s">
        <v>257</v>
      </c>
      <c r="E67">
        <v>7.8</v>
      </c>
      <c r="F67">
        <v>21</v>
      </c>
      <c r="G67">
        <v>71.2</v>
      </c>
      <c r="H67">
        <v>2</v>
      </c>
      <c r="I67">
        <f t="shared" si="2"/>
        <v>78.7</v>
      </c>
      <c r="J67">
        <v>11.1</v>
      </c>
      <c r="K67">
        <v>8.1999999999999993</v>
      </c>
      <c r="L67">
        <v>0.8</v>
      </c>
      <c r="M67">
        <v>1.2</v>
      </c>
      <c r="N67">
        <v>2</v>
      </c>
      <c r="O67">
        <v>79.7</v>
      </c>
      <c r="P67">
        <v>8.6999999999999993</v>
      </c>
      <c r="Q67">
        <v>10.9</v>
      </c>
      <c r="R67">
        <v>0</v>
      </c>
      <c r="S67">
        <v>0.7</v>
      </c>
      <c r="T67">
        <v>2</v>
      </c>
      <c r="U67" s="11">
        <v>81.893004115226347</v>
      </c>
      <c r="V67" s="11">
        <v>11.111111111111111</v>
      </c>
      <c r="W67" s="11">
        <v>4.5267489711934159</v>
      </c>
      <c r="X67" s="11">
        <v>2.4691358024691357</v>
      </c>
      <c r="Y67">
        <v>1</v>
      </c>
      <c r="Z67" s="10">
        <v>61.728395061728392</v>
      </c>
      <c r="AA67" s="10">
        <v>36.625514403292179</v>
      </c>
      <c r="AB67" s="10">
        <v>1.6460905349794239</v>
      </c>
      <c r="AC67">
        <v>2</v>
      </c>
      <c r="AD67">
        <v>80.400000000000006</v>
      </c>
      <c r="AE67">
        <v>19.600000000000001</v>
      </c>
      <c r="AF67">
        <v>0</v>
      </c>
      <c r="AG67">
        <v>1.4</v>
      </c>
      <c r="AH67">
        <v>3.6</v>
      </c>
      <c r="AI67">
        <v>0.7</v>
      </c>
      <c r="AJ67">
        <v>94.2</v>
      </c>
      <c r="AK67">
        <v>20.3</v>
      </c>
      <c r="AL67">
        <v>66.7</v>
      </c>
      <c r="AM67">
        <v>13</v>
      </c>
      <c r="AN67">
        <v>75.400000000000006</v>
      </c>
      <c r="AO67">
        <v>24.6</v>
      </c>
      <c r="AP67">
        <v>16.7</v>
      </c>
      <c r="AQ67">
        <v>11.6</v>
      </c>
      <c r="AR67">
        <v>71.7</v>
      </c>
      <c r="AS67">
        <v>0</v>
      </c>
      <c r="AT67">
        <v>92</v>
      </c>
      <c r="AU67">
        <v>8</v>
      </c>
      <c r="AV67">
        <v>91.3</v>
      </c>
      <c r="AW67">
        <v>8.6999999999999993</v>
      </c>
      <c r="BH67" s="2">
        <v>97.000350721147768</v>
      </c>
      <c r="BI67" s="2">
        <v>95.531823769997388</v>
      </c>
      <c r="BJ67" s="2">
        <v>2.9996492788522384</v>
      </c>
      <c r="BK67" s="2">
        <v>4.4681762300026211</v>
      </c>
      <c r="BL67">
        <v>0</v>
      </c>
      <c r="BM67">
        <v>0</v>
      </c>
      <c r="BN67" t="e">
        <v>#N/A</v>
      </c>
      <c r="BO67">
        <v>0</v>
      </c>
      <c r="BP67" t="e">
        <v>#N/A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 t="e">
        <v>#N/A</v>
      </c>
      <c r="CA67">
        <v>1.4</v>
      </c>
      <c r="CB67">
        <v>8</v>
      </c>
      <c r="CC67">
        <v>19.600000000000001</v>
      </c>
      <c r="CD67">
        <v>40.6</v>
      </c>
      <c r="CE67">
        <v>31.9</v>
      </c>
      <c r="CF67">
        <v>10.9</v>
      </c>
      <c r="CG67">
        <v>44.9</v>
      </c>
      <c r="CH67">
        <v>0</v>
      </c>
      <c r="CI67">
        <v>10.9</v>
      </c>
      <c r="CJ67">
        <v>33.299999999999997</v>
      </c>
      <c r="CK67">
        <v>3.3</v>
      </c>
      <c r="CL67">
        <v>2.7</v>
      </c>
      <c r="CM67">
        <v>6.3</v>
      </c>
      <c r="CN67">
        <v>57.2</v>
      </c>
      <c r="CO67">
        <v>0.7</v>
      </c>
      <c r="CP67">
        <v>42</v>
      </c>
      <c r="CQ67">
        <v>0</v>
      </c>
      <c r="CR67">
        <v>57.2</v>
      </c>
      <c r="CS67">
        <v>0.7</v>
      </c>
      <c r="CT67">
        <v>42</v>
      </c>
      <c r="CU67">
        <v>0</v>
      </c>
      <c r="CV67">
        <v>98.6</v>
      </c>
      <c r="CW67">
        <v>0.7</v>
      </c>
      <c r="CX67">
        <v>0.7</v>
      </c>
      <c r="CY67">
        <v>0</v>
      </c>
      <c r="CZ67">
        <v>0</v>
      </c>
      <c r="DA67">
        <v>0</v>
      </c>
      <c r="DB67">
        <v>0</v>
      </c>
      <c r="DC67">
        <v>100</v>
      </c>
      <c r="DD67">
        <v>0</v>
      </c>
      <c r="DE67">
        <v>26.1</v>
      </c>
      <c r="DF67">
        <v>25.4</v>
      </c>
      <c r="DG67">
        <v>19.600000000000001</v>
      </c>
      <c r="DH67">
        <v>29</v>
      </c>
      <c r="DI67">
        <v>92</v>
      </c>
      <c r="DJ67">
        <v>8</v>
      </c>
      <c r="DK67">
        <v>81.2</v>
      </c>
      <c r="DL67">
        <v>18.8</v>
      </c>
      <c r="DM67" t="s">
        <v>109</v>
      </c>
      <c r="DN67" t="s">
        <v>109</v>
      </c>
      <c r="DO67" t="s">
        <v>109</v>
      </c>
      <c r="DP67" t="s">
        <v>109</v>
      </c>
      <c r="DQ67" t="s">
        <v>109</v>
      </c>
      <c r="DR67" t="s">
        <v>109</v>
      </c>
      <c r="DS67" t="s">
        <v>109</v>
      </c>
      <c r="DT67" t="s">
        <v>109</v>
      </c>
      <c r="DU67" t="s">
        <v>109</v>
      </c>
      <c r="DV67" t="s">
        <v>109</v>
      </c>
      <c r="DW67" t="s">
        <v>109</v>
      </c>
      <c r="DX67" t="s">
        <v>109</v>
      </c>
      <c r="DY67" t="s">
        <v>109</v>
      </c>
      <c r="DZ67" t="s">
        <v>109</v>
      </c>
      <c r="EA67" t="s">
        <v>109</v>
      </c>
      <c r="EB67" t="s">
        <v>109</v>
      </c>
      <c r="EC67" t="s">
        <v>109</v>
      </c>
      <c r="ED67" t="s">
        <v>109</v>
      </c>
      <c r="EE67" t="s">
        <v>109</v>
      </c>
      <c r="EF67" t="s">
        <v>109</v>
      </c>
      <c r="EG67" t="s">
        <v>109</v>
      </c>
      <c r="EH67" t="s">
        <v>109</v>
      </c>
      <c r="EI67" t="s">
        <v>109</v>
      </c>
      <c r="EJ67" t="s">
        <v>109</v>
      </c>
      <c r="EK67" t="s">
        <v>109</v>
      </c>
      <c r="EL67" t="s">
        <v>109</v>
      </c>
      <c r="EM67" t="s">
        <v>109</v>
      </c>
      <c r="EN67" t="s">
        <v>109</v>
      </c>
      <c r="EO67" t="s">
        <v>109</v>
      </c>
      <c r="EP67" t="s">
        <v>109</v>
      </c>
      <c r="EQ67" t="s">
        <v>109</v>
      </c>
      <c r="ER67" t="s">
        <v>109</v>
      </c>
      <c r="ES67" s="1">
        <v>2003.3515022357769</v>
      </c>
      <c r="EU67" t="s">
        <v>109</v>
      </c>
      <c r="EV67">
        <v>11.8</v>
      </c>
      <c r="EW67" t="s">
        <v>109</v>
      </c>
      <c r="EX67" t="s">
        <v>109</v>
      </c>
      <c r="EY67" t="s">
        <v>109</v>
      </c>
      <c r="EZ67" t="s">
        <v>109</v>
      </c>
    </row>
    <row r="68" spans="1:156" x14ac:dyDescent="0.25">
      <c r="A68" t="s">
        <v>188</v>
      </c>
      <c r="B68" t="s">
        <v>190</v>
      </c>
      <c r="C68" s="6">
        <v>16327</v>
      </c>
      <c r="D68" s="5" t="s">
        <v>313</v>
      </c>
      <c r="E68">
        <v>7.8</v>
      </c>
      <c r="F68">
        <v>21</v>
      </c>
      <c r="G68">
        <v>71.2</v>
      </c>
      <c r="H68">
        <v>2</v>
      </c>
      <c r="I68">
        <f t="shared" si="2"/>
        <v>78.7</v>
      </c>
      <c r="J68">
        <v>11.1</v>
      </c>
      <c r="K68">
        <v>8.1999999999999993</v>
      </c>
      <c r="L68">
        <v>0.8</v>
      </c>
      <c r="M68">
        <v>1.2</v>
      </c>
      <c r="N68">
        <v>2</v>
      </c>
      <c r="O68">
        <v>82.9</v>
      </c>
      <c r="P68">
        <v>8.6</v>
      </c>
      <c r="Q68">
        <v>8.6</v>
      </c>
      <c r="R68">
        <v>0</v>
      </c>
      <c r="S68">
        <v>0</v>
      </c>
      <c r="T68">
        <v>1</v>
      </c>
      <c r="U68" s="11">
        <v>81.893004115226347</v>
      </c>
      <c r="V68" s="11">
        <v>11.111111111111111</v>
      </c>
      <c r="W68" s="11">
        <v>4.5267489711934159</v>
      </c>
      <c r="X68" s="11">
        <v>2.4691358024691357</v>
      </c>
      <c r="Y68">
        <v>1</v>
      </c>
      <c r="Z68" s="10">
        <v>61.728395061728392</v>
      </c>
      <c r="AA68" s="10">
        <v>36.625514403292179</v>
      </c>
      <c r="AB68" s="10">
        <v>1.6460905349794239</v>
      </c>
      <c r="AC68">
        <v>2</v>
      </c>
      <c r="AD68">
        <v>73.3</v>
      </c>
      <c r="AE68">
        <v>26.7</v>
      </c>
      <c r="AF68">
        <v>0</v>
      </c>
      <c r="AG68">
        <v>1</v>
      </c>
      <c r="AH68">
        <v>9.5</v>
      </c>
      <c r="AI68">
        <v>1.9</v>
      </c>
      <c r="AJ68">
        <v>87.6</v>
      </c>
      <c r="AK68">
        <v>29.5</v>
      </c>
      <c r="AL68">
        <v>51.4</v>
      </c>
      <c r="AM68">
        <v>19</v>
      </c>
      <c r="AN68">
        <v>88.6</v>
      </c>
      <c r="AO68">
        <v>11.4</v>
      </c>
      <c r="AP68">
        <v>39</v>
      </c>
      <c r="AQ68">
        <v>11.4</v>
      </c>
      <c r="AR68">
        <v>49.5</v>
      </c>
      <c r="AS68">
        <v>0</v>
      </c>
      <c r="AT68">
        <v>92.4</v>
      </c>
      <c r="AU68">
        <v>7.6</v>
      </c>
      <c r="AV68">
        <v>99</v>
      </c>
      <c r="AW68">
        <v>1</v>
      </c>
      <c r="BH68" s="2">
        <v>91.918599476727849</v>
      </c>
      <c r="BI68" s="2">
        <v>95.530174530834586</v>
      </c>
      <c r="BJ68" s="2">
        <v>8.0814005232721335</v>
      </c>
      <c r="BK68" s="2">
        <v>4.4698254691654391</v>
      </c>
      <c r="BL68">
        <v>0</v>
      </c>
      <c r="BM68">
        <v>0</v>
      </c>
      <c r="BN68" t="e">
        <v>#N/A</v>
      </c>
      <c r="BO68">
        <v>0</v>
      </c>
      <c r="BP68" t="e">
        <v>#N/A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 t="e">
        <v>#N/A</v>
      </c>
      <c r="CA68">
        <v>1.6</v>
      </c>
      <c r="CB68">
        <v>32.4</v>
      </c>
      <c r="CC68">
        <v>24.8</v>
      </c>
      <c r="CD68">
        <v>41</v>
      </c>
      <c r="CE68">
        <v>1.9</v>
      </c>
      <c r="CF68">
        <v>1.9</v>
      </c>
      <c r="CG68">
        <v>41</v>
      </c>
      <c r="CH68">
        <v>0</v>
      </c>
      <c r="CI68">
        <v>14.3</v>
      </c>
      <c r="CJ68">
        <v>42.9</v>
      </c>
      <c r="CK68">
        <v>3.2</v>
      </c>
      <c r="CL68">
        <v>2.6</v>
      </c>
      <c r="CM68">
        <v>6.6</v>
      </c>
      <c r="CN68">
        <v>21.9</v>
      </c>
      <c r="CO68">
        <v>1</v>
      </c>
      <c r="CP68">
        <v>77.099999999999994</v>
      </c>
      <c r="CQ68">
        <v>0</v>
      </c>
      <c r="CR68">
        <v>26.7</v>
      </c>
      <c r="CS68">
        <v>1</v>
      </c>
      <c r="CT68">
        <v>71.400000000000006</v>
      </c>
      <c r="CU68">
        <v>1</v>
      </c>
      <c r="CV68">
        <v>99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100</v>
      </c>
      <c r="DD68">
        <v>0</v>
      </c>
      <c r="DE68">
        <v>16.2</v>
      </c>
      <c r="DF68">
        <v>18.100000000000001</v>
      </c>
      <c r="DG68">
        <v>5.7</v>
      </c>
      <c r="DH68">
        <v>60</v>
      </c>
      <c r="DI68">
        <v>67.599999999999994</v>
      </c>
      <c r="DJ68">
        <v>32.4</v>
      </c>
      <c r="DK68">
        <v>76.2</v>
      </c>
      <c r="DL68">
        <v>23.799999999999997</v>
      </c>
      <c r="DM68" t="s">
        <v>109</v>
      </c>
      <c r="DN68" t="s">
        <v>109</v>
      </c>
      <c r="DO68" t="s">
        <v>109</v>
      </c>
      <c r="DP68" t="s">
        <v>109</v>
      </c>
      <c r="DQ68" t="s">
        <v>109</v>
      </c>
      <c r="DR68" t="s">
        <v>109</v>
      </c>
      <c r="DS68" t="s">
        <v>109</v>
      </c>
      <c r="DT68" t="s">
        <v>109</v>
      </c>
      <c r="DU68" t="s">
        <v>109</v>
      </c>
      <c r="DV68" t="s">
        <v>109</v>
      </c>
      <c r="DW68" t="s">
        <v>109</v>
      </c>
      <c r="DX68" t="s">
        <v>109</v>
      </c>
      <c r="DY68" t="s">
        <v>109</v>
      </c>
      <c r="DZ68" t="s">
        <v>109</v>
      </c>
      <c r="EA68" t="s">
        <v>109</v>
      </c>
      <c r="EB68" t="s">
        <v>109</v>
      </c>
      <c r="EC68" t="s">
        <v>109</v>
      </c>
      <c r="ED68" t="s">
        <v>109</v>
      </c>
      <c r="EE68" t="s">
        <v>109</v>
      </c>
      <c r="EF68" t="s">
        <v>109</v>
      </c>
      <c r="EG68" t="s">
        <v>109</v>
      </c>
      <c r="EH68" t="s">
        <v>109</v>
      </c>
      <c r="EI68" t="s">
        <v>109</v>
      </c>
      <c r="EJ68" t="s">
        <v>109</v>
      </c>
      <c r="EK68" t="s">
        <v>109</v>
      </c>
      <c r="EL68" t="s">
        <v>109</v>
      </c>
      <c r="EM68" t="s">
        <v>109</v>
      </c>
      <c r="EN68" t="s">
        <v>109</v>
      </c>
      <c r="EO68" t="s">
        <v>109</v>
      </c>
      <c r="EP68" t="s">
        <v>109</v>
      </c>
      <c r="EQ68" t="s">
        <v>109</v>
      </c>
      <c r="ER68" t="s">
        <v>109</v>
      </c>
      <c r="ES68" s="1">
        <v>2003.3515022357769</v>
      </c>
      <c r="EU68" t="s">
        <v>109</v>
      </c>
      <c r="EV68">
        <v>11.8</v>
      </c>
      <c r="EW68" t="s">
        <v>109</v>
      </c>
      <c r="EX68" t="s">
        <v>109</v>
      </c>
      <c r="EY68" t="s">
        <v>109</v>
      </c>
      <c r="EZ68" t="s">
        <v>109</v>
      </c>
    </row>
    <row r="69" spans="1:156" x14ac:dyDescent="0.25">
      <c r="A69" t="s">
        <v>125</v>
      </c>
      <c r="B69" t="s">
        <v>126</v>
      </c>
      <c r="C69" s="6">
        <v>57833</v>
      </c>
      <c r="D69" s="5" t="s">
        <v>208</v>
      </c>
      <c r="E69">
        <v>0.5</v>
      </c>
      <c r="F69">
        <v>11.1</v>
      </c>
      <c r="G69">
        <v>88.4</v>
      </c>
      <c r="H69">
        <v>1</v>
      </c>
      <c r="I69">
        <f t="shared" si="2"/>
        <v>94.2</v>
      </c>
      <c r="J69">
        <v>5.8</v>
      </c>
      <c r="K69">
        <v>0</v>
      </c>
      <c r="L69">
        <v>0</v>
      </c>
      <c r="M69">
        <v>0</v>
      </c>
      <c r="N69">
        <v>1</v>
      </c>
      <c r="O69">
        <v>67.7</v>
      </c>
      <c r="P69">
        <v>28</v>
      </c>
      <c r="Q69">
        <v>4.2</v>
      </c>
      <c r="R69">
        <v>0</v>
      </c>
      <c r="S69">
        <v>0</v>
      </c>
      <c r="T69">
        <v>2</v>
      </c>
      <c r="U69">
        <v>76.2</v>
      </c>
      <c r="V69">
        <v>23.3</v>
      </c>
      <c r="W69">
        <v>0</v>
      </c>
      <c r="X69">
        <v>0.5</v>
      </c>
      <c r="Y69">
        <v>2</v>
      </c>
      <c r="Z69">
        <v>73</v>
      </c>
      <c r="AA69">
        <v>26.5</v>
      </c>
      <c r="AB69">
        <v>0.5</v>
      </c>
      <c r="AC69">
        <v>2</v>
      </c>
      <c r="AD69">
        <v>88.4</v>
      </c>
      <c r="AE69">
        <v>11.6</v>
      </c>
      <c r="AF69">
        <v>0</v>
      </c>
      <c r="AG69">
        <v>0</v>
      </c>
      <c r="AH69">
        <v>2.6</v>
      </c>
      <c r="AI69">
        <v>0</v>
      </c>
      <c r="AJ69">
        <v>97.4</v>
      </c>
      <c r="AK69">
        <v>15.9</v>
      </c>
      <c r="AL69">
        <v>19.600000000000001</v>
      </c>
      <c r="AM69">
        <v>64.599999999999994</v>
      </c>
      <c r="AN69">
        <v>78.3</v>
      </c>
      <c r="AO69">
        <v>21.7</v>
      </c>
      <c r="AP69">
        <v>40.700000000000003</v>
      </c>
      <c r="AQ69">
        <v>0</v>
      </c>
      <c r="AR69">
        <v>57.7</v>
      </c>
      <c r="AS69">
        <v>1.6</v>
      </c>
      <c r="AT69">
        <v>96.8</v>
      </c>
      <c r="AU69">
        <v>3.2</v>
      </c>
      <c r="AV69">
        <v>98.9</v>
      </c>
      <c r="AW69">
        <v>1.1000000000000001</v>
      </c>
      <c r="BH69" s="2">
        <v>89.2603932260634</v>
      </c>
      <c r="BI69" s="2">
        <v>84.507856648962331</v>
      </c>
      <c r="BJ69" s="2">
        <v>10.739606773936609</v>
      </c>
      <c r="BK69" s="2">
        <v>15.492143351037697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1.9</v>
      </c>
      <c r="CB69">
        <v>7.9</v>
      </c>
      <c r="CC69">
        <v>36</v>
      </c>
      <c r="CD69">
        <v>43.9</v>
      </c>
      <c r="CE69">
        <v>12.2</v>
      </c>
      <c r="CF69">
        <v>15.9</v>
      </c>
      <c r="CG69">
        <v>0</v>
      </c>
      <c r="CH69">
        <v>0</v>
      </c>
      <c r="CI69">
        <v>5.3</v>
      </c>
      <c r="CJ69">
        <v>78.8</v>
      </c>
      <c r="CK69">
        <v>2.9</v>
      </c>
      <c r="CL69">
        <v>2.9</v>
      </c>
      <c r="CM69">
        <v>6.8</v>
      </c>
      <c r="CN69">
        <v>33.9</v>
      </c>
      <c r="CO69">
        <v>0</v>
      </c>
      <c r="CP69">
        <v>66.099999999999994</v>
      </c>
      <c r="CQ69">
        <v>0</v>
      </c>
      <c r="CR69">
        <v>27.5</v>
      </c>
      <c r="CS69">
        <v>0.5</v>
      </c>
      <c r="CT69">
        <v>71.400000000000006</v>
      </c>
      <c r="CU69">
        <v>0.5</v>
      </c>
      <c r="CV69">
        <v>97.9</v>
      </c>
      <c r="CW69">
        <v>0</v>
      </c>
      <c r="CX69">
        <v>0</v>
      </c>
      <c r="CY69">
        <v>0</v>
      </c>
      <c r="CZ69">
        <v>2.1</v>
      </c>
      <c r="DA69">
        <v>0</v>
      </c>
      <c r="DB69">
        <v>0</v>
      </c>
      <c r="DC69">
        <v>100</v>
      </c>
      <c r="DD69">
        <v>0</v>
      </c>
      <c r="DE69">
        <v>1.1000000000000001</v>
      </c>
      <c r="DF69">
        <v>12.2</v>
      </c>
      <c r="DG69">
        <v>29.1</v>
      </c>
      <c r="DH69">
        <v>57.7</v>
      </c>
      <c r="DI69">
        <v>92.1</v>
      </c>
      <c r="DJ69">
        <v>7.9</v>
      </c>
      <c r="DK69">
        <v>94.199999999999989</v>
      </c>
      <c r="DL69">
        <v>5.8000000000000007</v>
      </c>
      <c r="DM69" t="s">
        <v>109</v>
      </c>
      <c r="DN69" t="s">
        <v>109</v>
      </c>
      <c r="DO69" t="s">
        <v>109</v>
      </c>
      <c r="DP69" t="s">
        <v>109</v>
      </c>
      <c r="DQ69" t="s">
        <v>109</v>
      </c>
      <c r="DR69" t="s">
        <v>109</v>
      </c>
      <c r="DS69" t="s">
        <v>109</v>
      </c>
      <c r="DT69" t="s">
        <v>109</v>
      </c>
      <c r="DU69" t="s">
        <v>109</v>
      </c>
      <c r="DV69" t="s">
        <v>109</v>
      </c>
      <c r="DW69" t="s">
        <v>109</v>
      </c>
      <c r="DX69" t="s">
        <v>109</v>
      </c>
      <c r="DY69" t="s">
        <v>109</v>
      </c>
      <c r="DZ69" t="s">
        <v>109</v>
      </c>
      <c r="EA69" t="s">
        <v>109</v>
      </c>
      <c r="EB69" t="s">
        <v>109</v>
      </c>
      <c r="EC69" t="s">
        <v>109</v>
      </c>
      <c r="ED69" t="s">
        <v>109</v>
      </c>
      <c r="EE69" t="s">
        <v>109</v>
      </c>
      <c r="EF69" t="s">
        <v>109</v>
      </c>
      <c r="EG69" t="s">
        <v>109</v>
      </c>
      <c r="EH69" t="s">
        <v>109</v>
      </c>
      <c r="EI69" t="s">
        <v>109</v>
      </c>
      <c r="EJ69" t="s">
        <v>109</v>
      </c>
      <c r="EK69" t="s">
        <v>109</v>
      </c>
      <c r="EL69" t="s">
        <v>109</v>
      </c>
      <c r="EM69" t="s">
        <v>109</v>
      </c>
      <c r="EN69" t="s">
        <v>109</v>
      </c>
      <c r="EO69" t="s">
        <v>109</v>
      </c>
      <c r="EP69" t="s">
        <v>109</v>
      </c>
      <c r="EQ69" t="s">
        <v>109</v>
      </c>
      <c r="ER69" t="s">
        <v>109</v>
      </c>
      <c r="EU69" t="s">
        <v>109</v>
      </c>
      <c r="EV69">
        <v>23.1</v>
      </c>
      <c r="EW69" t="s">
        <v>109</v>
      </c>
      <c r="EX69" t="s">
        <v>109</v>
      </c>
      <c r="EY69" t="s">
        <v>109</v>
      </c>
      <c r="EZ69" t="s">
        <v>109</v>
      </c>
    </row>
    <row r="70" spans="1:156" x14ac:dyDescent="0.25">
      <c r="A70" t="s">
        <v>125</v>
      </c>
      <c r="B70" t="s">
        <v>127</v>
      </c>
      <c r="C70" s="6">
        <v>31361</v>
      </c>
      <c r="D70" s="5" t="s">
        <v>209</v>
      </c>
      <c r="E70">
        <v>0.5</v>
      </c>
      <c r="F70">
        <v>13</v>
      </c>
      <c r="G70">
        <v>86.6</v>
      </c>
      <c r="H70">
        <v>1</v>
      </c>
      <c r="I70">
        <f t="shared" si="2"/>
        <v>95.3</v>
      </c>
      <c r="J70">
        <v>4.2</v>
      </c>
      <c r="K70">
        <v>0.5</v>
      </c>
      <c r="L70">
        <v>0</v>
      </c>
      <c r="M70">
        <v>0</v>
      </c>
      <c r="N70">
        <v>1</v>
      </c>
      <c r="O70">
        <v>72.2</v>
      </c>
      <c r="P70">
        <v>24.1</v>
      </c>
      <c r="Q70">
        <v>3.7</v>
      </c>
      <c r="R70">
        <v>0</v>
      </c>
      <c r="S70">
        <v>0</v>
      </c>
      <c r="T70">
        <v>2</v>
      </c>
      <c r="U70">
        <v>88.4</v>
      </c>
      <c r="V70">
        <v>10.199999999999999</v>
      </c>
      <c r="W70">
        <v>1.4</v>
      </c>
      <c r="X70">
        <v>0</v>
      </c>
      <c r="Y70">
        <v>1</v>
      </c>
      <c r="Z70">
        <v>66.2</v>
      </c>
      <c r="AA70">
        <v>33.799999999999997</v>
      </c>
      <c r="AB70">
        <v>0</v>
      </c>
      <c r="AC70">
        <v>2</v>
      </c>
      <c r="AD70">
        <v>92.6</v>
      </c>
      <c r="AE70">
        <v>7.4</v>
      </c>
      <c r="AF70">
        <v>0</v>
      </c>
      <c r="AG70">
        <v>0</v>
      </c>
      <c r="AH70">
        <v>2.2999999999999998</v>
      </c>
      <c r="AI70">
        <v>0.5</v>
      </c>
      <c r="AJ70">
        <v>97.2</v>
      </c>
      <c r="AK70">
        <v>8.3000000000000007</v>
      </c>
      <c r="AL70">
        <v>22.7</v>
      </c>
      <c r="AM70">
        <v>69</v>
      </c>
      <c r="AN70">
        <v>88</v>
      </c>
      <c r="AO70">
        <v>12</v>
      </c>
      <c r="AP70">
        <v>53.2</v>
      </c>
      <c r="AQ70">
        <v>0</v>
      </c>
      <c r="AR70">
        <v>46.8</v>
      </c>
      <c r="AS70">
        <v>0</v>
      </c>
      <c r="AT70">
        <v>99.5</v>
      </c>
      <c r="AU70">
        <v>0.5</v>
      </c>
      <c r="AV70">
        <v>99.1</v>
      </c>
      <c r="AW70">
        <v>0.9</v>
      </c>
      <c r="BH70" s="2">
        <v>94.539627719171008</v>
      </c>
      <c r="BI70" s="2">
        <v>84.953340530616487</v>
      </c>
      <c r="BJ70" s="2">
        <v>5.460372280828981</v>
      </c>
      <c r="BK70" s="2">
        <v>15.046659469383536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1.5</v>
      </c>
      <c r="CB70">
        <v>10.6</v>
      </c>
      <c r="CC70">
        <v>56.9</v>
      </c>
      <c r="CD70">
        <v>23.6</v>
      </c>
      <c r="CE70">
        <v>8.8000000000000007</v>
      </c>
      <c r="CF70">
        <v>1.9</v>
      </c>
      <c r="CG70">
        <v>2.8</v>
      </c>
      <c r="CH70">
        <v>0</v>
      </c>
      <c r="CI70">
        <v>11.6</v>
      </c>
      <c r="CJ70">
        <v>83.8</v>
      </c>
      <c r="CK70">
        <v>3</v>
      </c>
      <c r="CL70">
        <v>3</v>
      </c>
      <c r="CM70">
        <v>6.5</v>
      </c>
      <c r="CN70">
        <v>45.4</v>
      </c>
      <c r="CO70">
        <v>0</v>
      </c>
      <c r="CP70">
        <v>54.6</v>
      </c>
      <c r="CQ70">
        <v>0</v>
      </c>
      <c r="CR70">
        <v>30.6</v>
      </c>
      <c r="CS70">
        <v>0</v>
      </c>
      <c r="CT70">
        <v>69.400000000000006</v>
      </c>
      <c r="CU70">
        <v>0</v>
      </c>
      <c r="CV70">
        <v>97.2</v>
      </c>
      <c r="CW70">
        <v>0</v>
      </c>
      <c r="CX70">
        <v>0.5</v>
      </c>
      <c r="CY70">
        <v>0</v>
      </c>
      <c r="CZ70">
        <v>2.2999999999999998</v>
      </c>
      <c r="DA70">
        <v>0</v>
      </c>
      <c r="DB70">
        <v>0</v>
      </c>
      <c r="DC70">
        <v>100</v>
      </c>
      <c r="DD70">
        <v>0</v>
      </c>
      <c r="DE70">
        <v>6</v>
      </c>
      <c r="DF70">
        <v>19.899999999999999</v>
      </c>
      <c r="DG70">
        <v>28.2</v>
      </c>
      <c r="DH70">
        <v>45.8</v>
      </c>
      <c r="DI70">
        <v>89.4</v>
      </c>
      <c r="DJ70">
        <v>10.6</v>
      </c>
      <c r="DK70">
        <v>94</v>
      </c>
      <c r="DL70">
        <v>6</v>
      </c>
      <c r="DM70" t="s">
        <v>109</v>
      </c>
      <c r="DN70" t="s">
        <v>109</v>
      </c>
      <c r="DO70" t="s">
        <v>109</v>
      </c>
      <c r="DP70" t="s">
        <v>109</v>
      </c>
      <c r="DQ70" t="s">
        <v>109</v>
      </c>
      <c r="DR70" t="s">
        <v>109</v>
      </c>
      <c r="DS70" t="s">
        <v>109</v>
      </c>
      <c r="DT70" t="s">
        <v>109</v>
      </c>
      <c r="DU70" t="s">
        <v>109</v>
      </c>
      <c r="DV70" t="s">
        <v>109</v>
      </c>
      <c r="DW70" t="s">
        <v>109</v>
      </c>
      <c r="DX70" t="s">
        <v>109</v>
      </c>
      <c r="DY70" t="s">
        <v>109</v>
      </c>
      <c r="DZ70" t="s">
        <v>109</v>
      </c>
      <c r="EA70" t="s">
        <v>109</v>
      </c>
      <c r="EB70" t="s">
        <v>109</v>
      </c>
      <c r="EC70" t="s">
        <v>109</v>
      </c>
      <c r="ED70" t="s">
        <v>109</v>
      </c>
      <c r="EE70" t="s">
        <v>109</v>
      </c>
      <c r="EF70" t="s">
        <v>109</v>
      </c>
      <c r="EG70" t="s">
        <v>109</v>
      </c>
      <c r="EH70" t="s">
        <v>109</v>
      </c>
      <c r="EI70" t="s">
        <v>109</v>
      </c>
      <c r="EJ70" t="s">
        <v>109</v>
      </c>
      <c r="EK70" t="s">
        <v>109</v>
      </c>
      <c r="EL70" t="s">
        <v>109</v>
      </c>
      <c r="EM70" t="s">
        <v>109</v>
      </c>
      <c r="EN70" t="s">
        <v>109</v>
      </c>
      <c r="EO70" t="s">
        <v>109</v>
      </c>
      <c r="EP70" t="s">
        <v>109</v>
      </c>
      <c r="EQ70" t="s">
        <v>109</v>
      </c>
      <c r="ER70" t="s">
        <v>109</v>
      </c>
      <c r="EU70" t="s">
        <v>109</v>
      </c>
      <c r="EV70">
        <v>23.1</v>
      </c>
      <c r="EW70" t="s">
        <v>109</v>
      </c>
      <c r="EX70" t="s">
        <v>109</v>
      </c>
      <c r="EY70" t="s">
        <v>109</v>
      </c>
      <c r="EZ70" t="s">
        <v>109</v>
      </c>
    </row>
    <row r="71" spans="1:156" x14ac:dyDescent="0.25">
      <c r="BH71" s="2">
        <v>80.445492682675791</v>
      </c>
      <c r="BI71" s="2">
        <v>69.149292923344788</v>
      </c>
      <c r="BJ71" s="2">
        <v>19.554507317324443</v>
      </c>
      <c r="BK71" s="2">
        <v>30.850707076655397</v>
      </c>
      <c r="BL71" t="e">
        <f>VLOOKUP(#REF!,[1]Mil!$A$2:$I$69,9,FALSE)</f>
        <v>#REF!</v>
      </c>
      <c r="BM71" t="e">
        <f>VLOOKUP(#REF!,[1]Sorgho!$A$2:$I$69,9,FALSE)</f>
        <v>#REF!</v>
      </c>
      <c r="BN71" t="e">
        <f>VLOOKUP(#REF!,[1]Mais!$A$2:$I$69,9,FALSE)</f>
        <v>#REF!</v>
      </c>
      <c r="BO71" t="e">
        <f>VLOOKUP(#REF!,[1]Arachide!$A$2:$I$69,9,FALSE)</f>
        <v>#REF!</v>
      </c>
      <c r="BP71" t="e">
        <f>VLOOKUP(#REF!,[1]Sesame!$A$2:$I$69,9,FALSE)</f>
        <v>#REF!</v>
      </c>
      <c r="BQ71" t="e">
        <f>VLOOKUP(#REF!,[1]Ovin!$A$2:$I$69,9,FALSE)</f>
        <v>#REF!</v>
      </c>
      <c r="BR71" t="e">
        <f>VLOOKUP(#REF!,[1]Caprin!$A$2:$I$69,9,FALSE)</f>
        <v>#REF!</v>
      </c>
      <c r="BS71" t="e">
        <f>VLOOKUP(#REF!,[1]Ovin!$A$2:$R$70,16,FALSE)</f>
        <v>#REF!</v>
      </c>
      <c r="BT71" t="e">
        <f>VLOOKUP(#REF!,[1]Ovin!$A$2:$R$70,17,FALSE)</f>
        <v>#REF!</v>
      </c>
      <c r="BU71" t="e">
        <f>VLOOKUP(#REF!,[1]Ovin!$A$2:$R$70,18,FALSE)</f>
        <v>#REF!</v>
      </c>
      <c r="BV71" t="e">
        <f>VLOOKUP(#REF!,[1]Caprin!$A$2:$R$70,16,FALSE)</f>
        <v>#REF!</v>
      </c>
      <c r="BW71" t="e">
        <f>VLOOKUP(#REF!,[1]Caprin!$A$2:$R$70,17,FALSE)</f>
        <v>#REF!</v>
      </c>
      <c r="BX71" t="e">
        <f>VLOOKUP(#REF!,[1]Caprin!$A$2:$R$70,18,FALSE)</f>
        <v>#REF!</v>
      </c>
      <c r="BY71" t="e">
        <f>VLOOKUP(#REF!,[1]Arachide!$A$2:$R$70,17,FALSE)</f>
        <v>#REF!</v>
      </c>
      <c r="BZ71" t="e">
        <f>VLOOKUP(#REF!,[1]Sesame!$A$2:$R$70,17,FALSE)</f>
        <v>#REF!</v>
      </c>
    </row>
  </sheetData>
  <sortState ref="A2:EZ71">
    <sortCondition ref="D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5"/>
  <sheetViews>
    <sheetView topLeftCell="A137" workbookViewId="0">
      <selection activeCell="B148" sqref="B3:C148"/>
    </sheetView>
  </sheetViews>
  <sheetFormatPr baseColWidth="10" defaultRowHeight="15" x14ac:dyDescent="0.25"/>
  <cols>
    <col min="2" max="2" width="34.5703125" customWidth="1"/>
    <col min="7" max="7" width="33.7109375" customWidth="1"/>
    <col min="8" max="8" width="11.42578125" customWidth="1"/>
  </cols>
  <sheetData>
    <row r="2" spans="2:8" x14ac:dyDescent="0.25">
      <c r="B2" t="s">
        <v>314</v>
      </c>
      <c r="C2" t="s">
        <v>478</v>
      </c>
      <c r="G2" t="s">
        <v>314</v>
      </c>
      <c r="H2" t="s">
        <v>315</v>
      </c>
    </row>
    <row r="3" spans="2:8" x14ac:dyDescent="0.25">
      <c r="B3" t="s">
        <v>0</v>
      </c>
      <c r="C3" t="str">
        <f t="shared" ref="C3:C34" si="0">VLOOKUP(B3,TCHAD,2,0)</f>
        <v>V001</v>
      </c>
      <c r="G3" s="21" t="s">
        <v>29</v>
      </c>
      <c r="H3" s="21" t="s">
        <v>316</v>
      </c>
    </row>
    <row r="4" spans="2:8" x14ac:dyDescent="0.25">
      <c r="B4" t="s">
        <v>1</v>
      </c>
      <c r="C4" t="str">
        <f t="shared" si="0"/>
        <v>V002</v>
      </c>
      <c r="G4" s="21" t="s">
        <v>30</v>
      </c>
      <c r="H4" s="21" t="s">
        <v>317</v>
      </c>
    </row>
    <row r="5" spans="2:8" x14ac:dyDescent="0.25">
      <c r="B5" t="s">
        <v>2</v>
      </c>
      <c r="C5" t="str">
        <f t="shared" si="0"/>
        <v>V003</v>
      </c>
      <c r="G5" t="s">
        <v>31</v>
      </c>
      <c r="H5" t="s">
        <v>318</v>
      </c>
    </row>
    <row r="6" spans="2:8" x14ac:dyDescent="0.25">
      <c r="B6" t="s">
        <v>3</v>
      </c>
      <c r="C6" t="str">
        <f t="shared" si="0"/>
        <v>V004</v>
      </c>
      <c r="G6" t="s">
        <v>34</v>
      </c>
      <c r="H6" t="s">
        <v>319</v>
      </c>
    </row>
    <row r="7" spans="2:8" x14ac:dyDescent="0.25">
      <c r="B7" t="s">
        <v>4</v>
      </c>
      <c r="C7" t="str">
        <f t="shared" si="0"/>
        <v>V005</v>
      </c>
      <c r="G7" s="21" t="s">
        <v>32</v>
      </c>
      <c r="H7" s="21" t="s">
        <v>320</v>
      </c>
    </row>
    <row r="8" spans="2:8" x14ac:dyDescent="0.25">
      <c r="B8" t="s">
        <v>5</v>
      </c>
      <c r="C8" t="str">
        <f t="shared" si="0"/>
        <v>V006</v>
      </c>
      <c r="G8" t="s">
        <v>33</v>
      </c>
      <c r="H8" t="s">
        <v>321</v>
      </c>
    </row>
    <row r="9" spans="2:8" x14ac:dyDescent="0.25">
      <c r="B9" t="s">
        <v>6</v>
      </c>
      <c r="C9" t="str">
        <f t="shared" si="0"/>
        <v>V007</v>
      </c>
      <c r="G9" t="s">
        <v>35</v>
      </c>
      <c r="H9" t="s">
        <v>322</v>
      </c>
    </row>
    <row r="10" spans="2:8" x14ac:dyDescent="0.25">
      <c r="B10" t="s">
        <v>7</v>
      </c>
      <c r="C10" t="str">
        <f t="shared" si="0"/>
        <v>V008</v>
      </c>
      <c r="G10" t="s">
        <v>36</v>
      </c>
      <c r="H10" t="s">
        <v>323</v>
      </c>
    </row>
    <row r="11" spans="2:8" x14ac:dyDescent="0.25">
      <c r="B11" t="s">
        <v>8</v>
      </c>
      <c r="C11" t="str">
        <f t="shared" si="0"/>
        <v>V009</v>
      </c>
      <c r="G11" t="s">
        <v>38</v>
      </c>
      <c r="H11" t="s">
        <v>324</v>
      </c>
    </row>
    <row r="12" spans="2:8" x14ac:dyDescent="0.25">
      <c r="B12" t="s">
        <v>9</v>
      </c>
      <c r="C12" t="str">
        <f t="shared" si="0"/>
        <v>V010</v>
      </c>
      <c r="G12" t="s">
        <v>37</v>
      </c>
      <c r="H12" t="s">
        <v>325</v>
      </c>
    </row>
    <row r="13" spans="2:8" x14ac:dyDescent="0.25">
      <c r="B13" t="s">
        <v>10</v>
      </c>
      <c r="C13" t="str">
        <f t="shared" si="0"/>
        <v>V011</v>
      </c>
      <c r="G13" t="s">
        <v>49</v>
      </c>
      <c r="H13" t="s">
        <v>326</v>
      </c>
    </row>
    <row r="14" spans="2:8" x14ac:dyDescent="0.25">
      <c r="B14" t="s">
        <v>11</v>
      </c>
      <c r="C14" t="str">
        <f t="shared" si="0"/>
        <v>V012</v>
      </c>
      <c r="G14" s="21" t="s">
        <v>40</v>
      </c>
      <c r="H14" s="21" t="s">
        <v>327</v>
      </c>
    </row>
    <row r="15" spans="2:8" x14ac:dyDescent="0.25">
      <c r="B15" t="s">
        <v>12</v>
      </c>
      <c r="C15" t="str">
        <f t="shared" si="0"/>
        <v>V013</v>
      </c>
      <c r="G15" t="s">
        <v>41</v>
      </c>
      <c r="H15" t="s">
        <v>328</v>
      </c>
    </row>
    <row r="16" spans="2:8" x14ac:dyDescent="0.25">
      <c r="B16" t="s">
        <v>13</v>
      </c>
      <c r="C16" t="str">
        <f t="shared" si="0"/>
        <v>V014</v>
      </c>
      <c r="G16" t="s">
        <v>44</v>
      </c>
      <c r="H16" t="s">
        <v>329</v>
      </c>
    </row>
    <row r="17" spans="2:8" x14ac:dyDescent="0.25">
      <c r="B17" t="s">
        <v>14</v>
      </c>
      <c r="C17" t="str">
        <f t="shared" si="0"/>
        <v>V015</v>
      </c>
      <c r="G17" t="s">
        <v>42</v>
      </c>
      <c r="H17" t="s">
        <v>330</v>
      </c>
    </row>
    <row r="18" spans="2:8" x14ac:dyDescent="0.25">
      <c r="B18" t="s">
        <v>15</v>
      </c>
      <c r="C18" t="str">
        <f t="shared" si="0"/>
        <v>V016</v>
      </c>
      <c r="G18" t="s">
        <v>43</v>
      </c>
      <c r="H18" t="s">
        <v>331</v>
      </c>
    </row>
    <row r="19" spans="2:8" x14ac:dyDescent="0.25">
      <c r="B19" t="s">
        <v>16</v>
      </c>
      <c r="C19" t="str">
        <f t="shared" si="0"/>
        <v>V017</v>
      </c>
      <c r="G19" t="s">
        <v>45</v>
      </c>
      <c r="H19" t="s">
        <v>332</v>
      </c>
    </row>
    <row r="20" spans="2:8" x14ac:dyDescent="0.25">
      <c r="B20" t="s">
        <v>17</v>
      </c>
      <c r="C20" t="str">
        <f t="shared" si="0"/>
        <v>V018</v>
      </c>
      <c r="G20" t="s">
        <v>46</v>
      </c>
      <c r="H20" t="s">
        <v>333</v>
      </c>
    </row>
    <row r="21" spans="2:8" x14ac:dyDescent="0.25">
      <c r="B21" t="s">
        <v>18</v>
      </c>
      <c r="C21" t="str">
        <f t="shared" si="0"/>
        <v>V019</v>
      </c>
      <c r="G21" t="s">
        <v>47</v>
      </c>
      <c r="H21" t="s">
        <v>334</v>
      </c>
    </row>
    <row r="22" spans="2:8" x14ac:dyDescent="0.25">
      <c r="B22" t="s">
        <v>19</v>
      </c>
      <c r="C22" t="str">
        <f t="shared" si="0"/>
        <v>V020</v>
      </c>
      <c r="G22" t="s">
        <v>48</v>
      </c>
      <c r="H22" t="s">
        <v>335</v>
      </c>
    </row>
    <row r="23" spans="2:8" x14ac:dyDescent="0.25">
      <c r="B23" t="s">
        <v>20</v>
      </c>
      <c r="C23" t="str">
        <f t="shared" si="0"/>
        <v>V021</v>
      </c>
      <c r="G23" t="s">
        <v>287</v>
      </c>
      <c r="H23" t="s">
        <v>336</v>
      </c>
    </row>
    <row r="24" spans="2:8" x14ac:dyDescent="0.25">
      <c r="B24" t="s">
        <v>21</v>
      </c>
      <c r="C24" t="str">
        <f t="shared" si="0"/>
        <v>V022</v>
      </c>
      <c r="G24" t="s">
        <v>266</v>
      </c>
      <c r="H24" t="s">
        <v>337</v>
      </c>
    </row>
    <row r="25" spans="2:8" x14ac:dyDescent="0.25">
      <c r="B25" t="s">
        <v>22</v>
      </c>
      <c r="C25" t="str">
        <f t="shared" si="0"/>
        <v>V023</v>
      </c>
      <c r="G25" t="s">
        <v>264</v>
      </c>
      <c r="H25" t="s">
        <v>338</v>
      </c>
    </row>
    <row r="26" spans="2:8" x14ac:dyDescent="0.25">
      <c r="B26" t="s">
        <v>23</v>
      </c>
      <c r="C26" t="str">
        <f t="shared" si="0"/>
        <v>V024</v>
      </c>
      <c r="G26" s="21" t="s">
        <v>262</v>
      </c>
      <c r="H26" s="21" t="s">
        <v>339</v>
      </c>
    </row>
    <row r="27" spans="2:8" x14ac:dyDescent="0.25">
      <c r="B27" t="s">
        <v>24</v>
      </c>
      <c r="C27" t="str">
        <f t="shared" si="0"/>
        <v>V025</v>
      </c>
      <c r="G27" s="21" t="s">
        <v>265</v>
      </c>
      <c r="H27" s="21" t="s">
        <v>340</v>
      </c>
    </row>
    <row r="28" spans="2:8" x14ac:dyDescent="0.25">
      <c r="B28" t="s">
        <v>25</v>
      </c>
      <c r="C28" t="str">
        <f t="shared" si="0"/>
        <v>V026</v>
      </c>
      <c r="G28" s="21" t="s">
        <v>263</v>
      </c>
      <c r="H28" s="21" t="s">
        <v>341</v>
      </c>
    </row>
    <row r="29" spans="2:8" x14ac:dyDescent="0.25">
      <c r="B29" t="s">
        <v>26</v>
      </c>
      <c r="C29" t="str">
        <f t="shared" si="0"/>
        <v>V027</v>
      </c>
      <c r="G29" s="21" t="s">
        <v>267</v>
      </c>
      <c r="H29" s="21" t="s">
        <v>342</v>
      </c>
    </row>
    <row r="30" spans="2:8" x14ac:dyDescent="0.25">
      <c r="B30" t="s">
        <v>27</v>
      </c>
      <c r="C30" t="str">
        <f t="shared" si="0"/>
        <v>V028</v>
      </c>
      <c r="G30" t="s">
        <v>268</v>
      </c>
      <c r="H30" t="s">
        <v>343</v>
      </c>
    </row>
    <row r="31" spans="2:8" x14ac:dyDescent="0.25">
      <c r="B31" t="s">
        <v>28</v>
      </c>
      <c r="C31" t="str">
        <f t="shared" si="0"/>
        <v>V029</v>
      </c>
      <c r="G31" s="21" t="s">
        <v>278</v>
      </c>
      <c r="H31" s="21" t="s">
        <v>344</v>
      </c>
    </row>
    <row r="32" spans="2:8" x14ac:dyDescent="0.25">
      <c r="B32" t="s">
        <v>29</v>
      </c>
      <c r="C32" t="str">
        <f t="shared" si="0"/>
        <v>V030</v>
      </c>
      <c r="G32" t="s">
        <v>279</v>
      </c>
      <c r="H32" t="s">
        <v>345</v>
      </c>
    </row>
    <row r="33" spans="2:8" x14ac:dyDescent="0.25">
      <c r="B33" t="s">
        <v>30</v>
      </c>
      <c r="C33" t="str">
        <f t="shared" si="0"/>
        <v>V031</v>
      </c>
      <c r="G33" t="s">
        <v>280</v>
      </c>
      <c r="H33" t="s">
        <v>346</v>
      </c>
    </row>
    <row r="34" spans="2:8" x14ac:dyDescent="0.25">
      <c r="B34" t="s">
        <v>31</v>
      </c>
      <c r="C34" t="str">
        <f t="shared" si="0"/>
        <v>V049</v>
      </c>
      <c r="G34" t="s">
        <v>281</v>
      </c>
      <c r="H34" t="s">
        <v>347</v>
      </c>
    </row>
    <row r="35" spans="2:8" x14ac:dyDescent="0.25">
      <c r="B35" t="s">
        <v>32</v>
      </c>
      <c r="C35" t="str">
        <f t="shared" ref="C35:C66" si="1">VLOOKUP(B35,TCHAD,2,0)</f>
        <v>V047</v>
      </c>
      <c r="G35" t="s">
        <v>269</v>
      </c>
      <c r="H35" t="s">
        <v>348</v>
      </c>
    </row>
    <row r="36" spans="2:8" x14ac:dyDescent="0.25">
      <c r="B36" t="s">
        <v>33</v>
      </c>
      <c r="C36" t="str">
        <f t="shared" si="1"/>
        <v>V048</v>
      </c>
      <c r="G36" t="s">
        <v>270</v>
      </c>
      <c r="H36" t="s">
        <v>349</v>
      </c>
    </row>
    <row r="37" spans="2:8" x14ac:dyDescent="0.25">
      <c r="B37" t="s">
        <v>34</v>
      </c>
      <c r="C37" t="str">
        <f t="shared" si="1"/>
        <v>V050</v>
      </c>
      <c r="G37" s="21" t="s">
        <v>52</v>
      </c>
      <c r="H37" s="21" t="s">
        <v>350</v>
      </c>
    </row>
    <row r="38" spans="2:8" x14ac:dyDescent="0.25">
      <c r="B38" t="s">
        <v>35</v>
      </c>
      <c r="C38" t="str">
        <f t="shared" si="1"/>
        <v>V051</v>
      </c>
      <c r="G38" s="21" t="s">
        <v>53</v>
      </c>
      <c r="H38" s="21" t="s">
        <v>351</v>
      </c>
    </row>
    <row r="39" spans="2:8" x14ac:dyDescent="0.25">
      <c r="B39" t="s">
        <v>36</v>
      </c>
      <c r="C39" t="str">
        <f t="shared" si="1"/>
        <v>V077</v>
      </c>
      <c r="G39" s="21" t="s">
        <v>51</v>
      </c>
      <c r="H39" s="21" t="s">
        <v>352</v>
      </c>
    </row>
    <row r="40" spans="2:8" x14ac:dyDescent="0.25">
      <c r="B40" t="s">
        <v>37</v>
      </c>
      <c r="C40" t="str">
        <f t="shared" si="1"/>
        <v>V078</v>
      </c>
      <c r="G40" s="21" t="s">
        <v>50</v>
      </c>
      <c r="H40" s="21" t="s">
        <v>353</v>
      </c>
    </row>
    <row r="41" spans="2:8" x14ac:dyDescent="0.25">
      <c r="B41" t="s">
        <v>38</v>
      </c>
      <c r="C41" t="str">
        <f t="shared" si="1"/>
        <v>V079</v>
      </c>
      <c r="G41" s="21" t="s">
        <v>273</v>
      </c>
      <c r="H41" s="21" t="s">
        <v>354</v>
      </c>
    </row>
    <row r="42" spans="2:8" x14ac:dyDescent="0.25">
      <c r="B42" t="s">
        <v>40</v>
      </c>
      <c r="C42" t="str">
        <f t="shared" si="1"/>
        <v>V086</v>
      </c>
      <c r="G42" s="21" t="s">
        <v>271</v>
      </c>
      <c r="H42" s="21" t="s">
        <v>355</v>
      </c>
    </row>
    <row r="43" spans="2:8" x14ac:dyDescent="0.25">
      <c r="B43" t="s">
        <v>41</v>
      </c>
      <c r="C43" t="str">
        <f t="shared" si="1"/>
        <v>V091</v>
      </c>
      <c r="G43" s="21" t="s">
        <v>272</v>
      </c>
      <c r="H43" s="21" t="s">
        <v>356</v>
      </c>
    </row>
    <row r="44" spans="2:8" x14ac:dyDescent="0.25">
      <c r="B44" t="s">
        <v>42</v>
      </c>
      <c r="C44" t="str">
        <f t="shared" si="1"/>
        <v>V092</v>
      </c>
      <c r="G44" s="21" t="s">
        <v>77</v>
      </c>
      <c r="H44" s="21" t="s">
        <v>357</v>
      </c>
    </row>
    <row r="45" spans="2:8" x14ac:dyDescent="0.25">
      <c r="B45" t="s">
        <v>43</v>
      </c>
      <c r="C45" t="str">
        <f t="shared" si="1"/>
        <v>V093</v>
      </c>
      <c r="G45" t="s">
        <v>78</v>
      </c>
      <c r="H45" t="s">
        <v>358</v>
      </c>
    </row>
    <row r="46" spans="2:8" x14ac:dyDescent="0.25">
      <c r="B46" t="s">
        <v>44</v>
      </c>
      <c r="C46" t="str">
        <f t="shared" si="1"/>
        <v>V094</v>
      </c>
      <c r="G46" t="s">
        <v>79</v>
      </c>
      <c r="H46" t="s">
        <v>359</v>
      </c>
    </row>
    <row r="47" spans="2:8" x14ac:dyDescent="0.25">
      <c r="B47" t="s">
        <v>45</v>
      </c>
      <c r="C47" t="str">
        <f t="shared" si="1"/>
        <v>V095</v>
      </c>
      <c r="G47" t="s">
        <v>80</v>
      </c>
      <c r="H47" t="s">
        <v>360</v>
      </c>
    </row>
    <row r="48" spans="2:8" x14ac:dyDescent="0.25">
      <c r="B48" t="s">
        <v>46</v>
      </c>
      <c r="C48" t="str">
        <f t="shared" si="1"/>
        <v>V096</v>
      </c>
      <c r="G48" s="21" t="s">
        <v>274</v>
      </c>
      <c r="H48" s="21" t="s">
        <v>361</v>
      </c>
    </row>
    <row r="49" spans="2:8" x14ac:dyDescent="0.25">
      <c r="B49" t="s">
        <v>47</v>
      </c>
      <c r="C49" t="str">
        <f t="shared" si="1"/>
        <v>V097</v>
      </c>
      <c r="G49" t="s">
        <v>275</v>
      </c>
      <c r="H49" t="s">
        <v>362</v>
      </c>
    </row>
    <row r="50" spans="2:8" x14ac:dyDescent="0.25">
      <c r="B50" t="s">
        <v>48</v>
      </c>
      <c r="C50" t="str">
        <f t="shared" si="1"/>
        <v>V098</v>
      </c>
      <c r="G50" t="s">
        <v>82</v>
      </c>
      <c r="H50" t="s">
        <v>363</v>
      </c>
    </row>
    <row r="51" spans="2:8" x14ac:dyDescent="0.25">
      <c r="B51" t="s">
        <v>262</v>
      </c>
      <c r="C51" t="str">
        <f t="shared" si="1"/>
        <v>V100</v>
      </c>
      <c r="G51" t="s">
        <v>81</v>
      </c>
      <c r="H51" t="s">
        <v>364</v>
      </c>
    </row>
    <row r="52" spans="2:8" x14ac:dyDescent="0.25">
      <c r="B52" t="s">
        <v>263</v>
      </c>
      <c r="C52" t="str">
        <f t="shared" si="1"/>
        <v>V101</v>
      </c>
      <c r="G52" t="s">
        <v>277</v>
      </c>
      <c r="H52" t="s">
        <v>365</v>
      </c>
    </row>
    <row r="53" spans="2:8" x14ac:dyDescent="0.25">
      <c r="B53" t="s">
        <v>264</v>
      </c>
      <c r="C53" t="str">
        <f t="shared" si="1"/>
        <v>V109</v>
      </c>
      <c r="G53" t="s">
        <v>276</v>
      </c>
      <c r="H53" t="s">
        <v>366</v>
      </c>
    </row>
    <row r="54" spans="2:8" x14ac:dyDescent="0.25">
      <c r="B54" t="s">
        <v>265</v>
      </c>
      <c r="C54" t="str">
        <f t="shared" si="1"/>
        <v>V102</v>
      </c>
      <c r="G54" t="s">
        <v>289</v>
      </c>
      <c r="H54" t="s">
        <v>367</v>
      </c>
    </row>
    <row r="55" spans="2:8" x14ac:dyDescent="0.25">
      <c r="B55" t="s">
        <v>287</v>
      </c>
      <c r="C55" t="str">
        <f t="shared" si="1"/>
        <v>V103</v>
      </c>
      <c r="G55" t="s">
        <v>288</v>
      </c>
      <c r="H55" t="s">
        <v>368</v>
      </c>
    </row>
    <row r="56" spans="2:8" x14ac:dyDescent="0.25">
      <c r="B56" t="s">
        <v>266</v>
      </c>
      <c r="C56" t="str">
        <f t="shared" si="1"/>
        <v>V104</v>
      </c>
      <c r="G56" t="s">
        <v>285</v>
      </c>
      <c r="H56" t="s">
        <v>369</v>
      </c>
    </row>
    <row r="57" spans="2:8" x14ac:dyDescent="0.25">
      <c r="B57" t="s">
        <v>267</v>
      </c>
      <c r="C57" t="str">
        <f t="shared" si="1"/>
        <v>V106</v>
      </c>
      <c r="G57" t="s">
        <v>308</v>
      </c>
      <c r="H57" t="s">
        <v>370</v>
      </c>
    </row>
    <row r="58" spans="2:8" x14ac:dyDescent="0.25">
      <c r="B58" t="s">
        <v>278</v>
      </c>
      <c r="C58" t="str">
        <f t="shared" si="1"/>
        <v>V108</v>
      </c>
      <c r="G58" t="s">
        <v>307</v>
      </c>
      <c r="H58" t="s">
        <v>371</v>
      </c>
    </row>
    <row r="59" spans="2:8" x14ac:dyDescent="0.25">
      <c r="B59" t="s">
        <v>268</v>
      </c>
      <c r="C59" t="str">
        <f t="shared" si="1"/>
        <v>V107</v>
      </c>
      <c r="G59" t="s">
        <v>284</v>
      </c>
      <c r="H59" t="s">
        <v>372</v>
      </c>
    </row>
    <row r="60" spans="2:8" x14ac:dyDescent="0.25">
      <c r="B60" t="s">
        <v>279</v>
      </c>
      <c r="C60" t="str">
        <f t="shared" si="1"/>
        <v>V114</v>
      </c>
      <c r="G60" t="s">
        <v>306</v>
      </c>
      <c r="H60" t="s">
        <v>373</v>
      </c>
    </row>
    <row r="61" spans="2:8" x14ac:dyDescent="0.25">
      <c r="B61" t="s">
        <v>280</v>
      </c>
      <c r="C61" t="str">
        <f t="shared" si="1"/>
        <v>V117</v>
      </c>
      <c r="G61" t="s">
        <v>282</v>
      </c>
      <c r="H61" t="s">
        <v>374</v>
      </c>
    </row>
    <row r="62" spans="2:8" x14ac:dyDescent="0.25">
      <c r="B62" t="s">
        <v>281</v>
      </c>
      <c r="C62" t="str">
        <f t="shared" si="1"/>
        <v>V118</v>
      </c>
      <c r="G62" t="s">
        <v>283</v>
      </c>
      <c r="H62" t="s">
        <v>375</v>
      </c>
    </row>
    <row r="63" spans="2:8" x14ac:dyDescent="0.25">
      <c r="B63" t="s">
        <v>269</v>
      </c>
      <c r="C63" t="str">
        <f t="shared" si="1"/>
        <v>V119</v>
      </c>
      <c r="G63" t="s">
        <v>286</v>
      </c>
      <c r="H63" t="s">
        <v>376</v>
      </c>
    </row>
    <row r="64" spans="2:8" x14ac:dyDescent="0.25">
      <c r="B64" t="s">
        <v>270</v>
      </c>
      <c r="C64" t="str">
        <f t="shared" si="1"/>
        <v>V120</v>
      </c>
      <c r="G64" s="21" t="s">
        <v>377</v>
      </c>
      <c r="H64" s="21" t="s">
        <v>378</v>
      </c>
    </row>
    <row r="65" spans="2:8" x14ac:dyDescent="0.25">
      <c r="B65" t="s">
        <v>271</v>
      </c>
      <c r="C65" t="str">
        <f t="shared" si="1"/>
        <v>V142</v>
      </c>
      <c r="G65" s="21" t="s">
        <v>59</v>
      </c>
      <c r="H65" s="21" t="s">
        <v>379</v>
      </c>
    </row>
    <row r="66" spans="2:8" x14ac:dyDescent="0.25">
      <c r="B66" t="s">
        <v>272</v>
      </c>
      <c r="C66" t="str">
        <f t="shared" si="1"/>
        <v>V143</v>
      </c>
      <c r="G66" s="21" t="s">
        <v>73</v>
      </c>
      <c r="H66" s="21" t="s">
        <v>380</v>
      </c>
    </row>
    <row r="67" spans="2:8" x14ac:dyDescent="0.25">
      <c r="B67" t="s">
        <v>273</v>
      </c>
      <c r="C67" t="str">
        <f t="shared" ref="C67:C98" si="2">VLOOKUP(B67,TCHAD,2,0)</f>
        <v>V145</v>
      </c>
      <c r="G67" s="21" t="s">
        <v>68</v>
      </c>
      <c r="H67" s="21" t="s">
        <v>381</v>
      </c>
    </row>
    <row r="68" spans="2:8" x14ac:dyDescent="0.25">
      <c r="B68" t="s">
        <v>274</v>
      </c>
      <c r="C68" t="str">
        <f t="shared" si="2"/>
        <v>V146</v>
      </c>
      <c r="G68" s="21" t="s">
        <v>69</v>
      </c>
      <c r="H68" s="21" t="s">
        <v>382</v>
      </c>
    </row>
    <row r="69" spans="2:8" x14ac:dyDescent="0.25">
      <c r="B69" t="s">
        <v>275</v>
      </c>
      <c r="C69" t="str">
        <f t="shared" si="2"/>
        <v>V148</v>
      </c>
      <c r="G69" s="21" t="s">
        <v>72</v>
      </c>
      <c r="H69" s="21" t="s">
        <v>383</v>
      </c>
    </row>
    <row r="70" spans="2:8" x14ac:dyDescent="0.25">
      <c r="B70" t="s">
        <v>276</v>
      </c>
      <c r="C70" t="str">
        <f t="shared" si="2"/>
        <v>V165</v>
      </c>
      <c r="G70" s="21" t="s">
        <v>71</v>
      </c>
      <c r="H70" s="21" t="s">
        <v>384</v>
      </c>
    </row>
    <row r="71" spans="2:8" x14ac:dyDescent="0.25">
      <c r="B71" t="s">
        <v>277</v>
      </c>
      <c r="C71" t="str">
        <f t="shared" si="2"/>
        <v>V166</v>
      </c>
      <c r="G71" s="21" t="s">
        <v>70</v>
      </c>
      <c r="H71" s="21" t="s">
        <v>385</v>
      </c>
    </row>
    <row r="72" spans="2:8" x14ac:dyDescent="0.25">
      <c r="B72" t="s">
        <v>282</v>
      </c>
      <c r="C72" t="str">
        <f t="shared" si="2"/>
        <v>V173</v>
      </c>
      <c r="G72" s="21" t="s">
        <v>386</v>
      </c>
      <c r="H72" s="21" t="s">
        <v>387</v>
      </c>
    </row>
    <row r="73" spans="2:8" x14ac:dyDescent="0.25">
      <c r="B73" t="s">
        <v>283</v>
      </c>
      <c r="C73" t="str">
        <f t="shared" si="2"/>
        <v>V174</v>
      </c>
      <c r="G73" s="21" t="s">
        <v>62</v>
      </c>
      <c r="H73" s="21" t="s">
        <v>388</v>
      </c>
    </row>
    <row r="74" spans="2:8" x14ac:dyDescent="0.25">
      <c r="B74" t="s">
        <v>306</v>
      </c>
      <c r="C74" t="str">
        <f t="shared" si="2"/>
        <v>V175</v>
      </c>
      <c r="G74" s="21" t="s">
        <v>61</v>
      </c>
      <c r="H74" s="21" t="s">
        <v>389</v>
      </c>
    </row>
    <row r="75" spans="2:8" x14ac:dyDescent="0.25">
      <c r="B75" t="s">
        <v>307</v>
      </c>
      <c r="C75" t="str">
        <f t="shared" si="2"/>
        <v>V176</v>
      </c>
      <c r="G75" t="s">
        <v>309</v>
      </c>
      <c r="H75" t="s">
        <v>390</v>
      </c>
    </row>
    <row r="76" spans="2:8" x14ac:dyDescent="0.25">
      <c r="B76" t="s">
        <v>284</v>
      </c>
      <c r="C76" t="str">
        <f t="shared" si="2"/>
        <v>V177</v>
      </c>
      <c r="G76" t="s">
        <v>310</v>
      </c>
      <c r="H76" t="s">
        <v>391</v>
      </c>
    </row>
    <row r="77" spans="2:8" x14ac:dyDescent="0.25">
      <c r="B77" t="s">
        <v>308</v>
      </c>
      <c r="C77" t="str">
        <f t="shared" si="2"/>
        <v>V178</v>
      </c>
      <c r="G77" t="s">
        <v>74</v>
      </c>
      <c r="H77" t="s">
        <v>392</v>
      </c>
    </row>
    <row r="78" spans="2:8" x14ac:dyDescent="0.25">
      <c r="B78" t="s">
        <v>285</v>
      </c>
      <c r="C78" t="str">
        <f t="shared" si="2"/>
        <v>V179</v>
      </c>
      <c r="G78" t="s">
        <v>76</v>
      </c>
      <c r="H78" t="s">
        <v>393</v>
      </c>
    </row>
    <row r="79" spans="2:8" x14ac:dyDescent="0.25">
      <c r="B79" t="s">
        <v>286</v>
      </c>
      <c r="C79" t="str">
        <f t="shared" si="2"/>
        <v>V180</v>
      </c>
      <c r="G79" t="s">
        <v>75</v>
      </c>
      <c r="H79" t="s">
        <v>394</v>
      </c>
    </row>
    <row r="80" spans="2:8" x14ac:dyDescent="0.25">
      <c r="B80" t="s">
        <v>49</v>
      </c>
      <c r="C80" t="str">
        <f t="shared" si="2"/>
        <v>V181</v>
      </c>
      <c r="G80" s="21" t="s">
        <v>0</v>
      </c>
      <c r="H80" s="21" t="s">
        <v>395</v>
      </c>
    </row>
    <row r="81" spans="2:8" x14ac:dyDescent="0.25">
      <c r="B81" t="s">
        <v>50</v>
      </c>
      <c r="C81" t="str">
        <f t="shared" si="2"/>
        <v>V135</v>
      </c>
      <c r="G81" s="21" t="s">
        <v>1</v>
      </c>
      <c r="H81" s="21" t="s">
        <v>396</v>
      </c>
    </row>
    <row r="82" spans="2:8" x14ac:dyDescent="0.25">
      <c r="B82" t="s">
        <v>51</v>
      </c>
      <c r="C82" t="str">
        <f t="shared" si="2"/>
        <v>V136</v>
      </c>
      <c r="G82" s="21" t="s">
        <v>6</v>
      </c>
      <c r="H82" s="21" t="s">
        <v>397</v>
      </c>
    </row>
    <row r="83" spans="2:8" x14ac:dyDescent="0.25">
      <c r="B83" t="s">
        <v>52</v>
      </c>
      <c r="C83" t="str">
        <f t="shared" si="2"/>
        <v>V137</v>
      </c>
      <c r="G83" s="21" t="s">
        <v>5</v>
      </c>
      <c r="H83" s="21" t="s">
        <v>398</v>
      </c>
    </row>
    <row r="84" spans="2:8" x14ac:dyDescent="0.25">
      <c r="B84" t="s">
        <v>53</v>
      </c>
      <c r="C84" t="str">
        <f t="shared" si="2"/>
        <v>V138</v>
      </c>
      <c r="G84" s="21" t="s">
        <v>7</v>
      </c>
      <c r="H84" s="21" t="s">
        <v>399</v>
      </c>
    </row>
    <row r="85" spans="2:8" x14ac:dyDescent="0.25">
      <c r="B85" t="s">
        <v>377</v>
      </c>
      <c r="C85" t="str">
        <f t="shared" si="2"/>
        <v>V204</v>
      </c>
      <c r="G85" s="21" t="s">
        <v>4</v>
      </c>
      <c r="H85" s="21" t="s">
        <v>400</v>
      </c>
    </row>
    <row r="86" spans="2:8" x14ac:dyDescent="0.25">
      <c r="B86" t="s">
        <v>59</v>
      </c>
      <c r="C86" t="str">
        <f t="shared" si="2"/>
        <v>V206</v>
      </c>
      <c r="G86" s="21" t="s">
        <v>3</v>
      </c>
      <c r="H86" s="21" t="s">
        <v>401</v>
      </c>
    </row>
    <row r="87" spans="2:8" x14ac:dyDescent="0.25">
      <c r="B87" t="s">
        <v>309</v>
      </c>
      <c r="C87" t="str">
        <f t="shared" si="2"/>
        <v>V238</v>
      </c>
      <c r="G87" s="21" t="s">
        <v>13</v>
      </c>
      <c r="H87" s="21" t="s">
        <v>402</v>
      </c>
    </row>
    <row r="88" spans="2:8" x14ac:dyDescent="0.25">
      <c r="B88" t="s">
        <v>310</v>
      </c>
      <c r="C88" t="str">
        <f t="shared" si="2"/>
        <v>V239</v>
      </c>
      <c r="G88" s="21" t="s">
        <v>8</v>
      </c>
      <c r="H88" s="21" t="s">
        <v>403</v>
      </c>
    </row>
    <row r="89" spans="2:8" x14ac:dyDescent="0.25">
      <c r="B89" t="s">
        <v>61</v>
      </c>
      <c r="C89" t="str">
        <f t="shared" si="2"/>
        <v>V218</v>
      </c>
      <c r="G89" s="21" t="s">
        <v>9</v>
      </c>
      <c r="H89" s="21" t="s">
        <v>404</v>
      </c>
    </row>
    <row r="90" spans="2:8" x14ac:dyDescent="0.25">
      <c r="B90" t="s">
        <v>62</v>
      </c>
      <c r="C90" t="str">
        <f t="shared" si="2"/>
        <v>V220</v>
      </c>
      <c r="G90" s="21" t="s">
        <v>10</v>
      </c>
      <c r="H90" s="21" t="s">
        <v>405</v>
      </c>
    </row>
    <row r="91" spans="2:8" x14ac:dyDescent="0.25">
      <c r="B91" t="s">
        <v>386</v>
      </c>
      <c r="C91" t="str">
        <f t="shared" si="2"/>
        <v>V219</v>
      </c>
      <c r="G91" s="21" t="s">
        <v>11</v>
      </c>
      <c r="H91" s="21" t="s">
        <v>406</v>
      </c>
    </row>
    <row r="92" spans="2:8" x14ac:dyDescent="0.25">
      <c r="B92" t="s">
        <v>68</v>
      </c>
      <c r="C92" t="str">
        <f t="shared" si="2"/>
        <v>V211</v>
      </c>
      <c r="G92" s="21" t="s">
        <v>12</v>
      </c>
      <c r="H92" s="21" t="s">
        <v>407</v>
      </c>
    </row>
    <row r="93" spans="2:8" x14ac:dyDescent="0.25">
      <c r="B93" t="s">
        <v>69</v>
      </c>
      <c r="C93" t="str">
        <f t="shared" si="2"/>
        <v>V212</v>
      </c>
      <c r="G93" s="21" t="s">
        <v>19</v>
      </c>
      <c r="H93" s="21" t="s">
        <v>408</v>
      </c>
    </row>
    <row r="94" spans="2:8" x14ac:dyDescent="0.25">
      <c r="B94" t="s">
        <v>70</v>
      </c>
      <c r="C94" t="str">
        <f t="shared" si="2"/>
        <v>V213</v>
      </c>
      <c r="G94" s="21" t="s">
        <v>14</v>
      </c>
      <c r="H94" s="21" t="s">
        <v>409</v>
      </c>
    </row>
    <row r="95" spans="2:8" x14ac:dyDescent="0.25">
      <c r="B95" t="s">
        <v>71</v>
      </c>
      <c r="C95" t="str">
        <f t="shared" si="2"/>
        <v>V214</v>
      </c>
      <c r="G95" s="21" t="s">
        <v>15</v>
      </c>
      <c r="H95" s="21" t="s">
        <v>410</v>
      </c>
    </row>
    <row r="96" spans="2:8" x14ac:dyDescent="0.25">
      <c r="B96" t="s">
        <v>72</v>
      </c>
      <c r="C96" t="str">
        <f t="shared" si="2"/>
        <v>V215</v>
      </c>
      <c r="G96" s="21" t="s">
        <v>16</v>
      </c>
      <c r="H96" s="21" t="s">
        <v>411</v>
      </c>
    </row>
    <row r="97" spans="2:8" x14ac:dyDescent="0.25">
      <c r="B97" t="s">
        <v>73</v>
      </c>
      <c r="C97" t="str">
        <f t="shared" si="2"/>
        <v>V216</v>
      </c>
      <c r="G97" s="21" t="s">
        <v>17</v>
      </c>
      <c r="H97" s="21" t="s">
        <v>412</v>
      </c>
    </row>
    <row r="98" spans="2:8" x14ac:dyDescent="0.25">
      <c r="B98" t="s">
        <v>74</v>
      </c>
      <c r="C98" t="str">
        <f t="shared" si="2"/>
        <v>V262</v>
      </c>
      <c r="G98" s="21" t="s">
        <v>18</v>
      </c>
      <c r="H98" s="21" t="s">
        <v>413</v>
      </c>
    </row>
    <row r="99" spans="2:8" x14ac:dyDescent="0.25">
      <c r="B99" t="s">
        <v>75</v>
      </c>
      <c r="C99" t="str">
        <f t="shared" ref="C99:C130" si="3">VLOOKUP(B99,TCHAD,2,0)</f>
        <v>V264</v>
      </c>
      <c r="G99" s="21" t="s">
        <v>103</v>
      </c>
      <c r="H99" s="21" t="s">
        <v>414</v>
      </c>
    </row>
    <row r="100" spans="2:8" x14ac:dyDescent="0.25">
      <c r="B100" t="s">
        <v>76</v>
      </c>
      <c r="C100" t="str">
        <f t="shared" si="3"/>
        <v>V263</v>
      </c>
      <c r="G100" s="21" t="s">
        <v>22</v>
      </c>
      <c r="H100" s="21" t="s">
        <v>415</v>
      </c>
    </row>
    <row r="101" spans="2:8" x14ac:dyDescent="0.25">
      <c r="B101" t="s">
        <v>77</v>
      </c>
      <c r="C101" t="str">
        <f t="shared" si="3"/>
        <v>V183</v>
      </c>
      <c r="G101" s="21" t="s">
        <v>23</v>
      </c>
      <c r="H101" s="21" t="s">
        <v>416</v>
      </c>
    </row>
    <row r="102" spans="2:8" x14ac:dyDescent="0.25">
      <c r="B102" t="s">
        <v>78</v>
      </c>
      <c r="C102" t="str">
        <f t="shared" si="3"/>
        <v>V184</v>
      </c>
      <c r="G102" s="21" t="s">
        <v>24</v>
      </c>
      <c r="H102" s="21" t="s">
        <v>417</v>
      </c>
    </row>
    <row r="103" spans="2:8" x14ac:dyDescent="0.25">
      <c r="B103" t="s">
        <v>79</v>
      </c>
      <c r="C103" t="str">
        <f t="shared" si="3"/>
        <v>V185</v>
      </c>
      <c r="G103" s="21" t="s">
        <v>20</v>
      </c>
      <c r="H103" s="21" t="s">
        <v>418</v>
      </c>
    </row>
    <row r="104" spans="2:8" x14ac:dyDescent="0.25">
      <c r="B104" t="s">
        <v>80</v>
      </c>
      <c r="C104" t="str">
        <f t="shared" si="3"/>
        <v>V186</v>
      </c>
      <c r="G104" s="21" t="s">
        <v>21</v>
      </c>
      <c r="H104" s="21" t="s">
        <v>419</v>
      </c>
    </row>
    <row r="105" spans="2:8" x14ac:dyDescent="0.25">
      <c r="B105" t="s">
        <v>81</v>
      </c>
      <c r="C105" t="str">
        <f t="shared" si="3"/>
        <v>V141</v>
      </c>
      <c r="G105" s="21" t="s">
        <v>101</v>
      </c>
      <c r="H105" s="21" t="s">
        <v>420</v>
      </c>
    </row>
    <row r="106" spans="2:8" x14ac:dyDescent="0.25">
      <c r="B106" t="s">
        <v>82</v>
      </c>
      <c r="C106" t="str">
        <f t="shared" si="3"/>
        <v>V140</v>
      </c>
      <c r="G106" s="21" t="s">
        <v>100</v>
      </c>
      <c r="H106" s="21" t="s">
        <v>421</v>
      </c>
    </row>
    <row r="107" spans="2:8" x14ac:dyDescent="0.25">
      <c r="B107" t="s">
        <v>288</v>
      </c>
      <c r="C107" t="str">
        <f t="shared" si="3"/>
        <v>V188</v>
      </c>
      <c r="G107" s="21" t="s">
        <v>102</v>
      </c>
      <c r="H107" s="21" t="s">
        <v>422</v>
      </c>
    </row>
    <row r="108" spans="2:8" x14ac:dyDescent="0.25">
      <c r="B108" t="s">
        <v>289</v>
      </c>
      <c r="C108" t="str">
        <f t="shared" si="3"/>
        <v>V187</v>
      </c>
      <c r="G108" s="21" t="s">
        <v>104</v>
      </c>
      <c r="H108" s="21" t="s">
        <v>423</v>
      </c>
    </row>
    <row r="109" spans="2:8" x14ac:dyDescent="0.25">
      <c r="B109" t="s">
        <v>83</v>
      </c>
      <c r="C109" t="str">
        <f t="shared" si="3"/>
        <v>V273</v>
      </c>
      <c r="G109" s="21" t="s">
        <v>424</v>
      </c>
      <c r="H109" s="21" t="s">
        <v>425</v>
      </c>
    </row>
    <row r="110" spans="2:8" x14ac:dyDescent="0.25">
      <c r="B110" t="s">
        <v>290</v>
      </c>
      <c r="C110" t="str">
        <f t="shared" si="3"/>
        <v>V275</v>
      </c>
      <c r="G110" s="21" t="s">
        <v>426</v>
      </c>
      <c r="H110" s="21" t="s">
        <v>427</v>
      </c>
    </row>
    <row r="111" spans="2:8" x14ac:dyDescent="0.25">
      <c r="B111" t="s">
        <v>84</v>
      </c>
      <c r="C111" t="str">
        <f t="shared" si="3"/>
        <v>V274</v>
      </c>
      <c r="G111" s="21" t="s">
        <v>428</v>
      </c>
      <c r="H111" s="21" t="s">
        <v>429</v>
      </c>
    </row>
    <row r="112" spans="2:8" x14ac:dyDescent="0.25">
      <c r="B112" t="s">
        <v>85</v>
      </c>
      <c r="C112" t="str">
        <f t="shared" si="3"/>
        <v>V276</v>
      </c>
      <c r="G112" s="21" t="s">
        <v>430</v>
      </c>
      <c r="H112" s="21" t="s">
        <v>431</v>
      </c>
    </row>
    <row r="113" spans="2:8" x14ac:dyDescent="0.25">
      <c r="B113" t="s">
        <v>291</v>
      </c>
      <c r="C113" t="str">
        <f t="shared" si="3"/>
        <v>V277</v>
      </c>
      <c r="G113" s="21" t="s">
        <v>432</v>
      </c>
      <c r="H113" s="21" t="s">
        <v>433</v>
      </c>
    </row>
    <row r="114" spans="2:8" x14ac:dyDescent="0.25">
      <c r="B114" t="s">
        <v>292</v>
      </c>
      <c r="C114" t="str">
        <f t="shared" si="3"/>
        <v>V278</v>
      </c>
      <c r="G114" s="21" t="s">
        <v>434</v>
      </c>
      <c r="H114" s="21" t="s">
        <v>435</v>
      </c>
    </row>
    <row r="115" spans="2:8" x14ac:dyDescent="0.25">
      <c r="B115" t="s">
        <v>86</v>
      </c>
      <c r="C115" t="str">
        <f t="shared" si="3"/>
        <v>V279</v>
      </c>
      <c r="G115" s="21" t="s">
        <v>436</v>
      </c>
      <c r="H115" s="21" t="s">
        <v>437</v>
      </c>
    </row>
    <row r="116" spans="2:8" x14ac:dyDescent="0.25">
      <c r="B116" t="s">
        <v>293</v>
      </c>
      <c r="C116" t="str">
        <f t="shared" si="3"/>
        <v>V280</v>
      </c>
      <c r="G116" s="21" t="s">
        <v>2</v>
      </c>
      <c r="H116" s="21" t="s">
        <v>438</v>
      </c>
    </row>
    <row r="117" spans="2:8" x14ac:dyDescent="0.25">
      <c r="B117" t="s">
        <v>87</v>
      </c>
      <c r="C117" t="str">
        <f t="shared" si="3"/>
        <v>V281</v>
      </c>
      <c r="G117" s="21" t="s">
        <v>99</v>
      </c>
      <c r="H117" s="21" t="s">
        <v>439</v>
      </c>
    </row>
    <row r="118" spans="2:8" x14ac:dyDescent="0.25">
      <c r="B118" t="s">
        <v>294</v>
      </c>
      <c r="C118" t="str">
        <f t="shared" si="3"/>
        <v>V283</v>
      </c>
      <c r="G118" s="21" t="s">
        <v>28</v>
      </c>
      <c r="H118" s="21" t="s">
        <v>440</v>
      </c>
    </row>
    <row r="119" spans="2:8" x14ac:dyDescent="0.25">
      <c r="B119" t="s">
        <v>88</v>
      </c>
      <c r="C119" t="str">
        <f t="shared" si="3"/>
        <v>V282</v>
      </c>
      <c r="G119" s="21" t="s">
        <v>25</v>
      </c>
      <c r="H119" s="21" t="s">
        <v>441</v>
      </c>
    </row>
    <row r="120" spans="2:8" x14ac:dyDescent="0.25">
      <c r="B120" t="s">
        <v>89</v>
      </c>
      <c r="C120" t="str">
        <f t="shared" si="3"/>
        <v>V284</v>
      </c>
      <c r="G120" s="21" t="s">
        <v>26</v>
      </c>
      <c r="H120" s="21" t="s">
        <v>442</v>
      </c>
    </row>
    <row r="121" spans="2:8" x14ac:dyDescent="0.25">
      <c r="B121" t="s">
        <v>295</v>
      </c>
      <c r="C121" t="str">
        <f t="shared" si="3"/>
        <v>V285</v>
      </c>
      <c r="G121" s="21" t="s">
        <v>27</v>
      </c>
      <c r="H121" s="21" t="s">
        <v>443</v>
      </c>
    </row>
    <row r="122" spans="2:8" x14ac:dyDescent="0.25">
      <c r="B122" t="s">
        <v>296</v>
      </c>
      <c r="C122" t="str">
        <f t="shared" si="3"/>
        <v>V286</v>
      </c>
      <c r="G122" s="21" t="s">
        <v>105</v>
      </c>
      <c r="H122" s="21" t="s">
        <v>444</v>
      </c>
    </row>
    <row r="123" spans="2:8" x14ac:dyDescent="0.25">
      <c r="B123" t="s">
        <v>90</v>
      </c>
      <c r="C123" t="str">
        <f t="shared" si="3"/>
        <v>V287</v>
      </c>
      <c r="G123" s="21" t="s">
        <v>106</v>
      </c>
      <c r="H123" s="21" t="s">
        <v>445</v>
      </c>
    </row>
    <row r="124" spans="2:8" x14ac:dyDescent="0.25">
      <c r="B124" t="s">
        <v>297</v>
      </c>
      <c r="C124" t="str">
        <f t="shared" si="3"/>
        <v>V288</v>
      </c>
      <c r="G124" s="21" t="s">
        <v>83</v>
      </c>
      <c r="H124" s="21" t="s">
        <v>446</v>
      </c>
    </row>
    <row r="125" spans="2:8" x14ac:dyDescent="0.25">
      <c r="B125" t="s">
        <v>91</v>
      </c>
      <c r="C125" t="str">
        <f t="shared" si="3"/>
        <v>V289</v>
      </c>
      <c r="G125" s="21" t="s">
        <v>84</v>
      </c>
      <c r="H125" s="21" t="s">
        <v>447</v>
      </c>
    </row>
    <row r="126" spans="2:8" x14ac:dyDescent="0.25">
      <c r="B126" t="s">
        <v>298</v>
      </c>
      <c r="C126" t="str">
        <f t="shared" si="3"/>
        <v>V291</v>
      </c>
      <c r="G126" s="21" t="s">
        <v>290</v>
      </c>
      <c r="H126" s="21" t="s">
        <v>448</v>
      </c>
    </row>
    <row r="127" spans="2:8" x14ac:dyDescent="0.25">
      <c r="B127" t="s">
        <v>92</v>
      </c>
      <c r="C127" t="str">
        <f t="shared" si="3"/>
        <v>V290</v>
      </c>
      <c r="G127" s="21" t="s">
        <v>85</v>
      </c>
      <c r="H127" s="21" t="s">
        <v>449</v>
      </c>
    </row>
    <row r="128" spans="2:8" x14ac:dyDescent="0.25">
      <c r="B128" t="s">
        <v>93</v>
      </c>
      <c r="C128" t="str">
        <f t="shared" si="3"/>
        <v>V292</v>
      </c>
      <c r="G128" s="21" t="s">
        <v>291</v>
      </c>
      <c r="H128" s="21" t="s">
        <v>450</v>
      </c>
    </row>
    <row r="129" spans="2:8" x14ac:dyDescent="0.25">
      <c r="B129" t="s">
        <v>299</v>
      </c>
      <c r="C129" t="str">
        <f t="shared" si="3"/>
        <v>V293</v>
      </c>
      <c r="G129" s="21" t="s">
        <v>292</v>
      </c>
      <c r="H129" s="21" t="s">
        <v>451</v>
      </c>
    </row>
    <row r="130" spans="2:8" x14ac:dyDescent="0.25">
      <c r="B130" t="s">
        <v>300</v>
      </c>
      <c r="C130" t="str">
        <f t="shared" si="3"/>
        <v>V294</v>
      </c>
      <c r="G130" s="21" t="s">
        <v>86</v>
      </c>
      <c r="H130" s="21" t="s">
        <v>452</v>
      </c>
    </row>
    <row r="131" spans="2:8" x14ac:dyDescent="0.25">
      <c r="B131" t="s">
        <v>94</v>
      </c>
      <c r="C131" t="str">
        <f t="shared" ref="C131:C148" si="4">VLOOKUP(B131,TCHAD,2,0)</f>
        <v>V295</v>
      </c>
      <c r="G131" s="21" t="s">
        <v>293</v>
      </c>
      <c r="H131" s="21" t="s">
        <v>453</v>
      </c>
    </row>
    <row r="132" spans="2:8" x14ac:dyDescent="0.25">
      <c r="B132" t="s">
        <v>301</v>
      </c>
      <c r="C132" t="str">
        <f t="shared" si="4"/>
        <v>V296</v>
      </c>
      <c r="G132" s="21" t="s">
        <v>87</v>
      </c>
      <c r="H132" s="21" t="s">
        <v>454</v>
      </c>
    </row>
    <row r="133" spans="2:8" x14ac:dyDescent="0.25">
      <c r="B133" t="s">
        <v>95</v>
      </c>
      <c r="C133" t="str">
        <f t="shared" si="4"/>
        <v>V297</v>
      </c>
      <c r="G133" s="21" t="s">
        <v>88</v>
      </c>
      <c r="H133" s="21" t="s">
        <v>455</v>
      </c>
    </row>
    <row r="134" spans="2:8" x14ac:dyDescent="0.25">
      <c r="B134" t="s">
        <v>302</v>
      </c>
      <c r="C134" t="str">
        <f t="shared" si="4"/>
        <v>V299</v>
      </c>
      <c r="G134" s="21" t="s">
        <v>294</v>
      </c>
      <c r="H134" s="21" t="s">
        <v>456</v>
      </c>
    </row>
    <row r="135" spans="2:8" x14ac:dyDescent="0.25">
      <c r="B135" t="s">
        <v>96</v>
      </c>
      <c r="C135" t="str">
        <f t="shared" si="4"/>
        <v>V298</v>
      </c>
      <c r="G135" s="21" t="s">
        <v>89</v>
      </c>
      <c r="H135" s="21" t="s">
        <v>457</v>
      </c>
    </row>
    <row r="136" spans="2:8" x14ac:dyDescent="0.25">
      <c r="B136" t="s">
        <v>97</v>
      </c>
      <c r="C136" t="str">
        <f t="shared" si="4"/>
        <v>V300</v>
      </c>
      <c r="G136" s="21" t="s">
        <v>295</v>
      </c>
      <c r="H136" s="21" t="s">
        <v>458</v>
      </c>
    </row>
    <row r="137" spans="2:8" x14ac:dyDescent="0.25">
      <c r="B137" t="s">
        <v>303</v>
      </c>
      <c r="C137" t="str">
        <f t="shared" si="4"/>
        <v>V301</v>
      </c>
      <c r="G137" s="21" t="s">
        <v>296</v>
      </c>
      <c r="H137" s="21" t="s">
        <v>459</v>
      </c>
    </row>
    <row r="138" spans="2:8" x14ac:dyDescent="0.25">
      <c r="B138" t="s">
        <v>304</v>
      </c>
      <c r="C138" t="str">
        <f t="shared" si="4"/>
        <v>V302</v>
      </c>
      <c r="G138" s="21" t="s">
        <v>90</v>
      </c>
      <c r="H138" s="21" t="s">
        <v>460</v>
      </c>
    </row>
    <row r="139" spans="2:8" x14ac:dyDescent="0.25">
      <c r="B139" t="s">
        <v>98</v>
      </c>
      <c r="C139" t="str">
        <f t="shared" si="4"/>
        <v>V303</v>
      </c>
      <c r="G139" s="21" t="s">
        <v>297</v>
      </c>
      <c r="H139" s="21" t="s">
        <v>461</v>
      </c>
    </row>
    <row r="140" spans="2:8" x14ac:dyDescent="0.25">
      <c r="B140" t="s">
        <v>305</v>
      </c>
      <c r="C140" t="str">
        <f t="shared" si="4"/>
        <v>V304</v>
      </c>
      <c r="G140" s="21" t="s">
        <v>91</v>
      </c>
      <c r="H140" s="21" t="s">
        <v>462</v>
      </c>
    </row>
    <row r="141" spans="2:8" x14ac:dyDescent="0.25">
      <c r="B141" t="s">
        <v>99</v>
      </c>
      <c r="C141" t="str">
        <f t="shared" si="4"/>
        <v>V305</v>
      </c>
      <c r="G141" s="21" t="s">
        <v>92</v>
      </c>
      <c r="H141" s="21" t="s">
        <v>463</v>
      </c>
    </row>
    <row r="142" spans="2:8" x14ac:dyDescent="0.25">
      <c r="B142" t="s">
        <v>100</v>
      </c>
      <c r="C142" t="str">
        <f t="shared" si="4"/>
        <v>V306</v>
      </c>
      <c r="G142" s="21" t="s">
        <v>298</v>
      </c>
      <c r="H142" s="21" t="s">
        <v>464</v>
      </c>
    </row>
    <row r="143" spans="2:8" x14ac:dyDescent="0.25">
      <c r="B143" t="s">
        <v>101</v>
      </c>
      <c r="C143" t="str">
        <f t="shared" si="4"/>
        <v>V307</v>
      </c>
      <c r="G143" s="21" t="s">
        <v>93</v>
      </c>
      <c r="H143" s="21" t="s">
        <v>465</v>
      </c>
    </row>
    <row r="144" spans="2:8" x14ac:dyDescent="0.25">
      <c r="B144" t="s">
        <v>102</v>
      </c>
      <c r="C144" t="str">
        <f t="shared" si="4"/>
        <v>V308</v>
      </c>
      <c r="G144" s="21" t="s">
        <v>299</v>
      </c>
      <c r="H144" s="21" t="s">
        <v>466</v>
      </c>
    </row>
    <row r="145" spans="2:8" x14ac:dyDescent="0.25">
      <c r="B145" t="s">
        <v>103</v>
      </c>
      <c r="C145" t="str">
        <f t="shared" si="4"/>
        <v>V309</v>
      </c>
      <c r="G145" s="21" t="s">
        <v>300</v>
      </c>
      <c r="H145" s="21" t="s">
        <v>467</v>
      </c>
    </row>
    <row r="146" spans="2:8" x14ac:dyDescent="0.25">
      <c r="B146" t="s">
        <v>104</v>
      </c>
      <c r="C146" t="str">
        <f t="shared" si="4"/>
        <v>V310</v>
      </c>
      <c r="G146" s="21" t="s">
        <v>94</v>
      </c>
      <c r="H146" s="21" t="s">
        <v>468</v>
      </c>
    </row>
    <row r="147" spans="2:8" x14ac:dyDescent="0.25">
      <c r="B147" t="s">
        <v>105</v>
      </c>
      <c r="C147" t="str">
        <f t="shared" si="4"/>
        <v>V311</v>
      </c>
      <c r="G147" s="21" t="s">
        <v>301</v>
      </c>
      <c r="H147" s="21" t="s">
        <v>469</v>
      </c>
    </row>
    <row r="148" spans="2:8" x14ac:dyDescent="0.25">
      <c r="B148" t="s">
        <v>106</v>
      </c>
      <c r="C148" t="str">
        <f t="shared" si="4"/>
        <v>V312</v>
      </c>
      <c r="G148" s="21" t="s">
        <v>95</v>
      </c>
      <c r="H148" s="21" t="s">
        <v>470</v>
      </c>
    </row>
    <row r="149" spans="2:8" x14ac:dyDescent="0.25">
      <c r="G149" s="21" t="s">
        <v>96</v>
      </c>
      <c r="H149" s="21" t="s">
        <v>471</v>
      </c>
    </row>
    <row r="150" spans="2:8" x14ac:dyDescent="0.25">
      <c r="G150" s="21" t="s">
        <v>302</v>
      </c>
      <c r="H150" s="21" t="s">
        <v>472</v>
      </c>
    </row>
    <row r="151" spans="2:8" x14ac:dyDescent="0.25">
      <c r="G151" s="21" t="s">
        <v>97</v>
      </c>
      <c r="H151" s="21" t="s">
        <v>473</v>
      </c>
    </row>
    <row r="152" spans="2:8" x14ac:dyDescent="0.25">
      <c r="G152" s="21" t="s">
        <v>303</v>
      </c>
      <c r="H152" s="21" t="s">
        <v>474</v>
      </c>
    </row>
    <row r="153" spans="2:8" x14ac:dyDescent="0.25">
      <c r="G153" s="21" t="s">
        <v>304</v>
      </c>
      <c r="H153" s="21" t="s">
        <v>475</v>
      </c>
    </row>
    <row r="154" spans="2:8" x14ac:dyDescent="0.25">
      <c r="G154" s="21" t="s">
        <v>98</v>
      </c>
      <c r="H154" s="21" t="s">
        <v>476</v>
      </c>
    </row>
    <row r="155" spans="2:8" x14ac:dyDescent="0.25">
      <c r="G155" s="21" t="s">
        <v>305</v>
      </c>
      <c r="H155" s="21" t="s">
        <v>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5"/>
  <sheetViews>
    <sheetView topLeftCell="G207" workbookViewId="0">
      <selection activeCell="A211" sqref="A211:XFD211"/>
    </sheetView>
  </sheetViews>
  <sheetFormatPr baseColWidth="10" defaultRowHeight="15" x14ac:dyDescent="0.25"/>
  <sheetData>
    <row r="1" spans="1:29" x14ac:dyDescent="0.25">
      <c r="A1" t="s">
        <v>491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489</v>
      </c>
      <c r="M1" t="s">
        <v>490</v>
      </c>
      <c r="N1" t="s">
        <v>492</v>
      </c>
      <c r="O1" t="s">
        <v>493</v>
      </c>
      <c r="P1" t="s">
        <v>494</v>
      </c>
      <c r="Q1" t="s">
        <v>495</v>
      </c>
      <c r="R1" t="s">
        <v>496</v>
      </c>
      <c r="S1" t="s">
        <v>497</v>
      </c>
      <c r="T1" t="s">
        <v>498</v>
      </c>
      <c r="U1" t="s">
        <v>499</v>
      </c>
      <c r="V1" t="s">
        <v>500</v>
      </c>
      <c r="W1" t="s">
        <v>501</v>
      </c>
      <c r="X1" t="s">
        <v>502</v>
      </c>
      <c r="Y1" t="s">
        <v>503</v>
      </c>
      <c r="Z1" t="s">
        <v>504</v>
      </c>
      <c r="AA1" t="s">
        <v>505</v>
      </c>
      <c r="AB1" t="s">
        <v>506</v>
      </c>
      <c r="AC1" t="s">
        <v>507</v>
      </c>
    </row>
    <row r="2" spans="1:29" x14ac:dyDescent="0.25">
      <c r="A2" t="s">
        <v>519</v>
      </c>
      <c r="B2" t="s">
        <v>508</v>
      </c>
      <c r="C2" t="s">
        <v>509</v>
      </c>
      <c r="D2" t="s">
        <v>510</v>
      </c>
      <c r="E2" t="s">
        <v>511</v>
      </c>
      <c r="G2" t="s">
        <v>512</v>
      </c>
      <c r="H2" t="s">
        <v>513</v>
      </c>
      <c r="I2" t="s">
        <v>514</v>
      </c>
      <c r="J2" t="s">
        <v>515</v>
      </c>
      <c r="K2" t="s">
        <v>516</v>
      </c>
      <c r="L2" t="s">
        <v>517</v>
      </c>
      <c r="M2" t="s">
        <v>518</v>
      </c>
      <c r="N2">
        <v>312217</v>
      </c>
      <c r="O2">
        <v>1</v>
      </c>
      <c r="P2">
        <v>256018</v>
      </c>
      <c r="Q2">
        <v>49955</v>
      </c>
      <c r="R2">
        <v>6244</v>
      </c>
      <c r="S2">
        <v>0</v>
      </c>
      <c r="T2">
        <v>0</v>
      </c>
      <c r="U2">
        <v>6244</v>
      </c>
      <c r="V2" t="s">
        <v>1687</v>
      </c>
      <c r="W2">
        <v>2</v>
      </c>
      <c r="X2" t="s">
        <v>520</v>
      </c>
      <c r="Y2">
        <v>2020</v>
      </c>
      <c r="Z2">
        <v>3</v>
      </c>
      <c r="AA2" t="s">
        <v>1688</v>
      </c>
      <c r="AB2">
        <v>2020</v>
      </c>
      <c r="AC2" t="s">
        <v>521</v>
      </c>
    </row>
    <row r="3" spans="1:29" x14ac:dyDescent="0.25">
      <c r="A3" t="s">
        <v>529</v>
      </c>
      <c r="B3" t="s">
        <v>508</v>
      </c>
      <c r="C3" t="s">
        <v>509</v>
      </c>
      <c r="D3" t="s">
        <v>510</v>
      </c>
      <c r="E3" t="s">
        <v>511</v>
      </c>
      <c r="G3" t="s">
        <v>522</v>
      </c>
      <c r="H3" t="s">
        <v>523</v>
      </c>
      <c r="I3" t="s">
        <v>524</v>
      </c>
      <c r="J3" t="s">
        <v>525</v>
      </c>
      <c r="K3" t="s">
        <v>526</v>
      </c>
      <c r="L3" t="s">
        <v>527</v>
      </c>
      <c r="M3" t="s">
        <v>528</v>
      </c>
      <c r="N3">
        <v>408003</v>
      </c>
      <c r="O3">
        <v>3</v>
      </c>
      <c r="P3">
        <v>77521</v>
      </c>
      <c r="Q3">
        <v>163201</v>
      </c>
      <c r="R3">
        <v>155041</v>
      </c>
      <c r="S3">
        <v>12240</v>
      </c>
      <c r="T3">
        <v>0</v>
      </c>
      <c r="U3">
        <v>167281</v>
      </c>
      <c r="V3" t="s">
        <v>1687</v>
      </c>
      <c r="W3">
        <v>2</v>
      </c>
      <c r="X3" t="s">
        <v>520</v>
      </c>
      <c r="Y3">
        <v>2020</v>
      </c>
      <c r="Z3">
        <v>3</v>
      </c>
      <c r="AA3" t="s">
        <v>1688</v>
      </c>
      <c r="AB3">
        <v>2020</v>
      </c>
      <c r="AC3" t="s">
        <v>521</v>
      </c>
    </row>
    <row r="4" spans="1:29" x14ac:dyDescent="0.25">
      <c r="A4" t="s">
        <v>533</v>
      </c>
      <c r="B4" t="s">
        <v>508</v>
      </c>
      <c r="C4" t="s">
        <v>509</v>
      </c>
      <c r="D4" t="s">
        <v>510</v>
      </c>
      <c r="E4" t="s">
        <v>511</v>
      </c>
      <c r="G4" t="s">
        <v>512</v>
      </c>
      <c r="H4" t="s">
        <v>513</v>
      </c>
      <c r="I4" t="s">
        <v>514</v>
      </c>
      <c r="J4" t="s">
        <v>515</v>
      </c>
      <c r="K4" t="s">
        <v>530</v>
      </c>
      <c r="L4" t="s">
        <v>531</v>
      </c>
      <c r="M4" t="s">
        <v>532</v>
      </c>
      <c r="N4">
        <v>391135</v>
      </c>
      <c r="O4">
        <v>1</v>
      </c>
      <c r="P4">
        <v>324642</v>
      </c>
      <c r="Q4">
        <v>62582</v>
      </c>
      <c r="R4">
        <v>3911</v>
      </c>
      <c r="S4">
        <v>0</v>
      </c>
      <c r="T4">
        <v>0</v>
      </c>
      <c r="U4">
        <v>3911</v>
      </c>
      <c r="V4" t="s">
        <v>1687</v>
      </c>
      <c r="W4">
        <v>2</v>
      </c>
      <c r="X4" t="s">
        <v>520</v>
      </c>
      <c r="Y4">
        <v>2020</v>
      </c>
      <c r="Z4">
        <v>3</v>
      </c>
      <c r="AA4" t="s">
        <v>1688</v>
      </c>
      <c r="AB4">
        <v>2020</v>
      </c>
      <c r="AC4" t="s">
        <v>521</v>
      </c>
    </row>
    <row r="5" spans="1:29" x14ac:dyDescent="0.25">
      <c r="A5" t="s">
        <v>541</v>
      </c>
      <c r="B5" t="s">
        <v>508</v>
      </c>
      <c r="C5" t="s">
        <v>509</v>
      </c>
      <c r="D5" t="s">
        <v>510</v>
      </c>
      <c r="E5" t="s">
        <v>511</v>
      </c>
      <c r="G5" t="s">
        <v>534</v>
      </c>
      <c r="H5" t="s">
        <v>535</v>
      </c>
      <c r="I5" t="s">
        <v>536</v>
      </c>
      <c r="J5" t="s">
        <v>537</v>
      </c>
      <c r="K5" t="s">
        <v>538</v>
      </c>
      <c r="L5" t="s">
        <v>539</v>
      </c>
      <c r="M5" t="s">
        <v>540</v>
      </c>
      <c r="N5">
        <v>325399</v>
      </c>
      <c r="O5">
        <v>2</v>
      </c>
      <c r="P5">
        <v>244049</v>
      </c>
      <c r="Q5">
        <v>71588</v>
      </c>
      <c r="R5">
        <v>9762</v>
      </c>
      <c r="S5">
        <v>0</v>
      </c>
      <c r="T5">
        <v>0</v>
      </c>
      <c r="U5">
        <v>9762</v>
      </c>
      <c r="V5" t="s">
        <v>1687</v>
      </c>
      <c r="W5">
        <v>2</v>
      </c>
      <c r="X5" t="s">
        <v>520</v>
      </c>
      <c r="Y5">
        <v>2020</v>
      </c>
      <c r="Z5">
        <v>3</v>
      </c>
      <c r="AA5" t="s">
        <v>1688</v>
      </c>
      <c r="AB5">
        <v>2020</v>
      </c>
      <c r="AC5" t="s">
        <v>521</v>
      </c>
    </row>
    <row r="6" spans="1:29" x14ac:dyDescent="0.25">
      <c r="A6" t="s">
        <v>549</v>
      </c>
      <c r="B6" t="s">
        <v>508</v>
      </c>
      <c r="C6" t="s">
        <v>509</v>
      </c>
      <c r="D6" t="s">
        <v>510</v>
      </c>
      <c r="E6" t="s">
        <v>511</v>
      </c>
      <c r="G6" t="s">
        <v>542</v>
      </c>
      <c r="H6" t="s">
        <v>543</v>
      </c>
      <c r="I6" t="s">
        <v>544</v>
      </c>
      <c r="J6" t="s">
        <v>545</v>
      </c>
      <c r="K6" t="s">
        <v>546</v>
      </c>
      <c r="L6" t="s">
        <v>547</v>
      </c>
      <c r="M6" t="s">
        <v>548</v>
      </c>
      <c r="N6">
        <v>151854</v>
      </c>
      <c r="O6">
        <v>1</v>
      </c>
      <c r="P6">
        <v>124520</v>
      </c>
      <c r="Q6">
        <v>21260</v>
      </c>
      <c r="R6">
        <v>6074</v>
      </c>
      <c r="S6">
        <v>0</v>
      </c>
      <c r="T6">
        <v>0</v>
      </c>
      <c r="U6">
        <v>6074</v>
      </c>
      <c r="V6" t="s">
        <v>1687</v>
      </c>
      <c r="W6">
        <v>2</v>
      </c>
      <c r="X6" t="s">
        <v>520</v>
      </c>
      <c r="Y6">
        <v>2020</v>
      </c>
      <c r="Z6">
        <v>3</v>
      </c>
      <c r="AA6" t="s">
        <v>1688</v>
      </c>
      <c r="AB6">
        <v>2020</v>
      </c>
      <c r="AC6" t="s">
        <v>521</v>
      </c>
    </row>
    <row r="7" spans="1:29" x14ac:dyDescent="0.25">
      <c r="A7" t="s">
        <v>557</v>
      </c>
      <c r="B7" t="s">
        <v>508</v>
      </c>
      <c r="C7" t="s">
        <v>509</v>
      </c>
      <c r="D7" t="s">
        <v>510</v>
      </c>
      <c r="E7" t="s">
        <v>511</v>
      </c>
      <c r="G7" t="s">
        <v>550</v>
      </c>
      <c r="H7" t="s">
        <v>551</v>
      </c>
      <c r="I7" t="s">
        <v>552</v>
      </c>
      <c r="J7" t="s">
        <v>553</v>
      </c>
      <c r="K7" t="s">
        <v>554</v>
      </c>
      <c r="L7" t="s">
        <v>555</v>
      </c>
      <c r="M7" t="s">
        <v>556</v>
      </c>
      <c r="N7">
        <v>808091</v>
      </c>
      <c r="O7">
        <v>2</v>
      </c>
      <c r="P7">
        <v>533340</v>
      </c>
      <c r="Q7">
        <v>242427</v>
      </c>
      <c r="R7">
        <v>32324</v>
      </c>
      <c r="S7">
        <v>0</v>
      </c>
      <c r="T7">
        <v>0</v>
      </c>
      <c r="U7">
        <v>32324</v>
      </c>
      <c r="V7" t="s">
        <v>1687</v>
      </c>
      <c r="W7">
        <v>2</v>
      </c>
      <c r="X7" t="s">
        <v>520</v>
      </c>
      <c r="Y7">
        <v>2020</v>
      </c>
      <c r="Z7">
        <v>3</v>
      </c>
      <c r="AA7" t="s">
        <v>1688</v>
      </c>
      <c r="AB7">
        <v>2020</v>
      </c>
      <c r="AC7" t="s">
        <v>521</v>
      </c>
    </row>
    <row r="8" spans="1:29" x14ac:dyDescent="0.25">
      <c r="A8" t="s">
        <v>565</v>
      </c>
      <c r="B8" t="s">
        <v>508</v>
      </c>
      <c r="C8" t="s">
        <v>509</v>
      </c>
      <c r="D8" t="s">
        <v>510</v>
      </c>
      <c r="E8" t="s">
        <v>511</v>
      </c>
      <c r="G8" t="s">
        <v>558</v>
      </c>
      <c r="H8" t="s">
        <v>559</v>
      </c>
      <c r="I8" t="s">
        <v>560</v>
      </c>
      <c r="J8" t="s">
        <v>561</v>
      </c>
      <c r="K8" t="s">
        <v>562</v>
      </c>
      <c r="L8" t="s">
        <v>563</v>
      </c>
      <c r="M8" t="s">
        <v>564</v>
      </c>
      <c r="N8">
        <v>715870</v>
      </c>
      <c r="O8">
        <v>2</v>
      </c>
      <c r="P8">
        <v>486792</v>
      </c>
      <c r="Q8">
        <v>207602</v>
      </c>
      <c r="R8">
        <v>21476</v>
      </c>
      <c r="S8">
        <v>0</v>
      </c>
      <c r="T8">
        <v>0</v>
      </c>
      <c r="U8">
        <v>21476</v>
      </c>
      <c r="V8" t="s">
        <v>1687</v>
      </c>
      <c r="W8">
        <v>2</v>
      </c>
      <c r="X8" t="s">
        <v>520</v>
      </c>
      <c r="Y8">
        <v>2020</v>
      </c>
      <c r="Z8">
        <v>3</v>
      </c>
      <c r="AA8" t="s">
        <v>1688</v>
      </c>
      <c r="AB8">
        <v>2020</v>
      </c>
      <c r="AC8" t="s">
        <v>521</v>
      </c>
    </row>
    <row r="9" spans="1:29" x14ac:dyDescent="0.25">
      <c r="A9" t="s">
        <v>573</v>
      </c>
      <c r="B9" t="s">
        <v>508</v>
      </c>
      <c r="C9" t="s">
        <v>509</v>
      </c>
      <c r="D9" t="s">
        <v>510</v>
      </c>
      <c r="E9" t="s">
        <v>511</v>
      </c>
      <c r="G9" t="s">
        <v>566</v>
      </c>
      <c r="H9" t="s">
        <v>567</v>
      </c>
      <c r="I9" t="s">
        <v>568</v>
      </c>
      <c r="J9" t="s">
        <v>569</v>
      </c>
      <c r="K9" t="s">
        <v>570</v>
      </c>
      <c r="L9" t="s">
        <v>571</v>
      </c>
      <c r="M9" t="s">
        <v>572</v>
      </c>
      <c r="N9">
        <v>690001</v>
      </c>
      <c r="O9">
        <v>1</v>
      </c>
      <c r="P9">
        <v>648601</v>
      </c>
      <c r="Q9">
        <v>41400</v>
      </c>
      <c r="R9">
        <v>0</v>
      </c>
      <c r="S9">
        <v>0</v>
      </c>
      <c r="T9">
        <v>0</v>
      </c>
      <c r="U9">
        <v>0</v>
      </c>
      <c r="V9" t="s">
        <v>1687</v>
      </c>
      <c r="W9">
        <v>2</v>
      </c>
      <c r="X9" t="s">
        <v>520</v>
      </c>
      <c r="Y9">
        <v>2020</v>
      </c>
      <c r="Z9">
        <v>3</v>
      </c>
      <c r="AA9" t="s">
        <v>1688</v>
      </c>
      <c r="AB9">
        <v>2020</v>
      </c>
      <c r="AC9" t="s">
        <v>521</v>
      </c>
    </row>
    <row r="10" spans="1:29" x14ac:dyDescent="0.25">
      <c r="A10" t="s">
        <v>581</v>
      </c>
      <c r="B10" t="s">
        <v>508</v>
      </c>
      <c r="C10" t="s">
        <v>509</v>
      </c>
      <c r="D10" t="s">
        <v>510</v>
      </c>
      <c r="E10" t="s">
        <v>511</v>
      </c>
      <c r="G10" t="s">
        <v>574</v>
      </c>
      <c r="H10" t="s">
        <v>575</v>
      </c>
      <c r="I10" t="s">
        <v>576</v>
      </c>
      <c r="J10" t="s">
        <v>577</v>
      </c>
      <c r="K10" t="s">
        <v>578</v>
      </c>
      <c r="L10" t="s">
        <v>579</v>
      </c>
      <c r="M10" t="s">
        <v>580</v>
      </c>
      <c r="N10">
        <v>462233</v>
      </c>
      <c r="O10">
        <v>2</v>
      </c>
      <c r="P10">
        <v>337430</v>
      </c>
      <c r="Q10">
        <v>120181</v>
      </c>
      <c r="R10">
        <v>4622</v>
      </c>
      <c r="S10">
        <v>0</v>
      </c>
      <c r="T10">
        <v>0</v>
      </c>
      <c r="U10">
        <v>4622</v>
      </c>
      <c r="V10" t="s">
        <v>1687</v>
      </c>
      <c r="W10">
        <v>2</v>
      </c>
      <c r="X10" t="s">
        <v>520</v>
      </c>
      <c r="Y10">
        <v>2020</v>
      </c>
      <c r="Z10">
        <v>3</v>
      </c>
      <c r="AA10" t="s">
        <v>1688</v>
      </c>
      <c r="AB10">
        <v>2020</v>
      </c>
      <c r="AC10" t="s">
        <v>521</v>
      </c>
    </row>
    <row r="11" spans="1:29" x14ac:dyDescent="0.25">
      <c r="A11" t="s">
        <v>589</v>
      </c>
      <c r="B11" t="s">
        <v>508</v>
      </c>
      <c r="C11" t="s">
        <v>509</v>
      </c>
      <c r="D11" t="s">
        <v>510</v>
      </c>
      <c r="E11" t="s">
        <v>511</v>
      </c>
      <c r="G11" t="s">
        <v>582</v>
      </c>
      <c r="H11" t="s">
        <v>583</v>
      </c>
      <c r="I11" t="s">
        <v>584</v>
      </c>
      <c r="J11" t="s">
        <v>585</v>
      </c>
      <c r="K11" t="s">
        <v>586</v>
      </c>
      <c r="L11" t="s">
        <v>587</v>
      </c>
      <c r="M11" t="s">
        <v>588</v>
      </c>
      <c r="N11">
        <v>611234</v>
      </c>
      <c r="O11">
        <v>3</v>
      </c>
      <c r="P11">
        <v>305617</v>
      </c>
      <c r="Q11">
        <v>177258</v>
      </c>
      <c r="R11">
        <v>122247</v>
      </c>
      <c r="S11">
        <v>6112</v>
      </c>
      <c r="T11">
        <v>0</v>
      </c>
      <c r="U11">
        <v>128359</v>
      </c>
      <c r="V11" t="s">
        <v>1687</v>
      </c>
      <c r="W11">
        <v>2</v>
      </c>
      <c r="X11" t="s">
        <v>520</v>
      </c>
      <c r="Y11">
        <v>2020</v>
      </c>
      <c r="Z11">
        <v>3</v>
      </c>
      <c r="AA11" t="s">
        <v>1688</v>
      </c>
      <c r="AB11">
        <v>2020</v>
      </c>
      <c r="AC11" t="s">
        <v>521</v>
      </c>
    </row>
    <row r="12" spans="1:29" x14ac:dyDescent="0.25">
      <c r="A12" t="s">
        <v>593</v>
      </c>
      <c r="B12" t="s">
        <v>508</v>
      </c>
      <c r="C12" t="s">
        <v>509</v>
      </c>
      <c r="D12" t="s">
        <v>510</v>
      </c>
      <c r="E12" t="s">
        <v>511</v>
      </c>
      <c r="G12" t="s">
        <v>582</v>
      </c>
      <c r="H12" t="s">
        <v>583</v>
      </c>
      <c r="I12" t="s">
        <v>584</v>
      </c>
      <c r="J12" t="s">
        <v>585</v>
      </c>
      <c r="K12" t="s">
        <v>590</v>
      </c>
      <c r="L12" t="s">
        <v>591</v>
      </c>
      <c r="M12" t="s">
        <v>592</v>
      </c>
      <c r="N12">
        <v>468384</v>
      </c>
      <c r="O12">
        <v>3</v>
      </c>
      <c r="P12">
        <v>229508</v>
      </c>
      <c r="Q12">
        <v>145199</v>
      </c>
      <c r="R12">
        <v>88993</v>
      </c>
      <c r="S12">
        <v>4684</v>
      </c>
      <c r="T12">
        <v>0</v>
      </c>
      <c r="U12">
        <v>93677</v>
      </c>
      <c r="V12" t="s">
        <v>1687</v>
      </c>
      <c r="W12">
        <v>2</v>
      </c>
      <c r="X12" t="s">
        <v>520</v>
      </c>
      <c r="Y12">
        <v>2020</v>
      </c>
      <c r="Z12">
        <v>3</v>
      </c>
      <c r="AA12" t="s">
        <v>1688</v>
      </c>
      <c r="AB12">
        <v>2020</v>
      </c>
      <c r="AC12" t="s">
        <v>521</v>
      </c>
    </row>
    <row r="13" spans="1:29" x14ac:dyDescent="0.25">
      <c r="A13" t="s">
        <v>601</v>
      </c>
      <c r="B13" t="s">
        <v>508</v>
      </c>
      <c r="C13" t="s">
        <v>509</v>
      </c>
      <c r="D13" t="s">
        <v>510</v>
      </c>
      <c r="E13" t="s">
        <v>511</v>
      </c>
      <c r="G13" t="s">
        <v>594</v>
      </c>
      <c r="H13" t="s">
        <v>595</v>
      </c>
      <c r="I13" t="s">
        <v>596</v>
      </c>
      <c r="J13" t="s">
        <v>597</v>
      </c>
      <c r="K13" t="s">
        <v>598</v>
      </c>
      <c r="L13" t="s">
        <v>599</v>
      </c>
      <c r="M13" t="s">
        <v>600</v>
      </c>
      <c r="N13">
        <v>1484133</v>
      </c>
      <c r="O13">
        <v>1</v>
      </c>
      <c r="P13">
        <v>1231830</v>
      </c>
      <c r="Q13">
        <v>178096</v>
      </c>
      <c r="R13">
        <v>74207</v>
      </c>
      <c r="S13">
        <v>0</v>
      </c>
      <c r="T13">
        <v>0</v>
      </c>
      <c r="U13">
        <v>74207</v>
      </c>
      <c r="V13" t="s">
        <v>1687</v>
      </c>
      <c r="W13">
        <v>2</v>
      </c>
      <c r="X13" t="s">
        <v>520</v>
      </c>
      <c r="Y13">
        <v>2020</v>
      </c>
      <c r="Z13">
        <v>3</v>
      </c>
      <c r="AA13" t="s">
        <v>1688</v>
      </c>
      <c r="AB13">
        <v>2020</v>
      </c>
      <c r="AC13" t="s">
        <v>521</v>
      </c>
    </row>
    <row r="14" spans="1:29" x14ac:dyDescent="0.25">
      <c r="A14" t="s">
        <v>605</v>
      </c>
      <c r="B14" t="s">
        <v>508</v>
      </c>
      <c r="C14" t="s">
        <v>509</v>
      </c>
      <c r="D14" t="s">
        <v>510</v>
      </c>
      <c r="E14" t="s">
        <v>511</v>
      </c>
      <c r="G14" t="s">
        <v>542</v>
      </c>
      <c r="H14" t="s">
        <v>543</v>
      </c>
      <c r="I14" t="s">
        <v>544</v>
      </c>
      <c r="J14" t="s">
        <v>545</v>
      </c>
      <c r="K14" t="s">
        <v>602</v>
      </c>
      <c r="L14" t="s">
        <v>603</v>
      </c>
      <c r="M14" t="s">
        <v>604</v>
      </c>
      <c r="N14">
        <v>271953</v>
      </c>
      <c r="O14">
        <v>2</v>
      </c>
      <c r="P14">
        <v>179489</v>
      </c>
      <c r="Q14">
        <v>73427</v>
      </c>
      <c r="R14">
        <v>19037</v>
      </c>
      <c r="S14">
        <v>0</v>
      </c>
      <c r="T14">
        <v>0</v>
      </c>
      <c r="U14">
        <v>19037</v>
      </c>
      <c r="V14" t="s">
        <v>1687</v>
      </c>
      <c r="W14">
        <v>2</v>
      </c>
      <c r="X14" t="s">
        <v>520</v>
      </c>
      <c r="Y14">
        <v>2020</v>
      </c>
      <c r="Z14">
        <v>3</v>
      </c>
      <c r="AA14" t="s">
        <v>1688</v>
      </c>
      <c r="AB14">
        <v>2020</v>
      </c>
      <c r="AC14" t="s">
        <v>521</v>
      </c>
    </row>
    <row r="15" spans="1:29" x14ac:dyDescent="0.25">
      <c r="A15" t="s">
        <v>613</v>
      </c>
      <c r="B15" t="s">
        <v>508</v>
      </c>
      <c r="C15" t="s">
        <v>509</v>
      </c>
      <c r="D15" t="s">
        <v>510</v>
      </c>
      <c r="E15" t="s">
        <v>511</v>
      </c>
      <c r="G15" t="s">
        <v>606</v>
      </c>
      <c r="H15" t="s">
        <v>607</v>
      </c>
      <c r="I15" t="s">
        <v>608</v>
      </c>
      <c r="J15" t="s">
        <v>609</v>
      </c>
      <c r="K15" t="s">
        <v>610</v>
      </c>
      <c r="L15" t="s">
        <v>611</v>
      </c>
      <c r="M15" t="s">
        <v>612</v>
      </c>
      <c r="N15">
        <v>3064453</v>
      </c>
      <c r="O15">
        <v>2</v>
      </c>
      <c r="P15">
        <v>2267695</v>
      </c>
      <c r="Q15">
        <v>704824</v>
      </c>
      <c r="R15">
        <v>91934</v>
      </c>
      <c r="S15">
        <v>0</v>
      </c>
      <c r="T15">
        <v>0</v>
      </c>
      <c r="U15">
        <v>91934</v>
      </c>
      <c r="V15" t="s">
        <v>1687</v>
      </c>
      <c r="W15">
        <v>2</v>
      </c>
      <c r="X15" t="s">
        <v>520</v>
      </c>
      <c r="Y15">
        <v>2020</v>
      </c>
      <c r="Z15">
        <v>3</v>
      </c>
      <c r="AA15" t="s">
        <v>1688</v>
      </c>
      <c r="AB15">
        <v>2020</v>
      </c>
      <c r="AC15" t="s">
        <v>521</v>
      </c>
    </row>
    <row r="16" spans="1:29" x14ac:dyDescent="0.25">
      <c r="A16" t="s">
        <v>617</v>
      </c>
      <c r="B16" t="s">
        <v>508</v>
      </c>
      <c r="C16" t="s">
        <v>509</v>
      </c>
      <c r="D16" t="s">
        <v>510</v>
      </c>
      <c r="E16" t="s">
        <v>511</v>
      </c>
      <c r="G16" t="s">
        <v>594</v>
      </c>
      <c r="H16" t="s">
        <v>595</v>
      </c>
      <c r="I16" t="s">
        <v>596</v>
      </c>
      <c r="J16" t="s">
        <v>597</v>
      </c>
      <c r="K16" t="s">
        <v>614</v>
      </c>
      <c r="L16" t="s">
        <v>615</v>
      </c>
      <c r="M16" t="s">
        <v>616</v>
      </c>
      <c r="N16">
        <v>446627</v>
      </c>
      <c r="O16">
        <v>1</v>
      </c>
      <c r="P16">
        <v>379633</v>
      </c>
      <c r="Q16">
        <v>58062</v>
      </c>
      <c r="R16">
        <v>8933</v>
      </c>
      <c r="S16">
        <v>0</v>
      </c>
      <c r="T16">
        <v>0</v>
      </c>
      <c r="U16">
        <v>8933</v>
      </c>
      <c r="V16" t="s">
        <v>1687</v>
      </c>
      <c r="W16">
        <v>2</v>
      </c>
      <c r="X16" t="s">
        <v>520</v>
      </c>
      <c r="Y16">
        <v>2020</v>
      </c>
      <c r="Z16">
        <v>3</v>
      </c>
      <c r="AA16" t="s">
        <v>1688</v>
      </c>
      <c r="AB16">
        <v>2020</v>
      </c>
      <c r="AC16" t="s">
        <v>521</v>
      </c>
    </row>
    <row r="17" spans="1:29" x14ac:dyDescent="0.25">
      <c r="A17" t="s">
        <v>621</v>
      </c>
      <c r="B17" t="s">
        <v>508</v>
      </c>
      <c r="C17" t="s">
        <v>509</v>
      </c>
      <c r="D17" t="s">
        <v>510</v>
      </c>
      <c r="E17" t="s">
        <v>511</v>
      </c>
      <c r="G17" t="s">
        <v>582</v>
      </c>
      <c r="H17" t="s">
        <v>583</v>
      </c>
      <c r="I17" t="s">
        <v>584</v>
      </c>
      <c r="J17" t="s">
        <v>585</v>
      </c>
      <c r="K17" t="s">
        <v>618</v>
      </c>
      <c r="L17" t="s">
        <v>619</v>
      </c>
      <c r="M17" t="s">
        <v>620</v>
      </c>
      <c r="N17">
        <v>129966</v>
      </c>
      <c r="O17">
        <v>3</v>
      </c>
      <c r="P17">
        <v>44188</v>
      </c>
      <c r="Q17">
        <v>51986</v>
      </c>
      <c r="R17">
        <v>31192</v>
      </c>
      <c r="S17">
        <v>2599</v>
      </c>
      <c r="T17">
        <v>0</v>
      </c>
      <c r="U17">
        <v>33791</v>
      </c>
      <c r="V17" t="s">
        <v>1687</v>
      </c>
      <c r="W17">
        <v>2</v>
      </c>
      <c r="X17" t="s">
        <v>520</v>
      </c>
      <c r="Y17">
        <v>2020</v>
      </c>
      <c r="Z17">
        <v>3</v>
      </c>
      <c r="AA17" t="s">
        <v>1688</v>
      </c>
      <c r="AB17">
        <v>2020</v>
      </c>
      <c r="AC17" t="s">
        <v>521</v>
      </c>
    </row>
    <row r="18" spans="1:29" x14ac:dyDescent="0.25">
      <c r="A18" t="s">
        <v>625</v>
      </c>
      <c r="B18" t="s">
        <v>508</v>
      </c>
      <c r="C18" t="s">
        <v>509</v>
      </c>
      <c r="D18" t="s">
        <v>510</v>
      </c>
      <c r="E18" t="s">
        <v>511</v>
      </c>
      <c r="G18" t="s">
        <v>582</v>
      </c>
      <c r="H18" t="s">
        <v>583</v>
      </c>
      <c r="I18" t="s">
        <v>584</v>
      </c>
      <c r="J18" t="s">
        <v>585</v>
      </c>
      <c r="K18" t="s">
        <v>622</v>
      </c>
      <c r="L18" t="s">
        <v>623</v>
      </c>
      <c r="M18" t="s">
        <v>624</v>
      </c>
      <c r="N18">
        <v>135288</v>
      </c>
      <c r="O18">
        <v>2</v>
      </c>
      <c r="P18">
        <v>71703</v>
      </c>
      <c r="Q18">
        <v>45998</v>
      </c>
      <c r="R18">
        <v>17587</v>
      </c>
      <c r="S18">
        <v>0</v>
      </c>
      <c r="T18">
        <v>0</v>
      </c>
      <c r="U18">
        <v>17587</v>
      </c>
      <c r="V18" t="s">
        <v>1687</v>
      </c>
      <c r="W18">
        <v>2</v>
      </c>
      <c r="X18" t="s">
        <v>520</v>
      </c>
      <c r="Y18">
        <v>2020</v>
      </c>
      <c r="Z18">
        <v>3</v>
      </c>
      <c r="AA18" t="s">
        <v>1688</v>
      </c>
      <c r="AB18">
        <v>2020</v>
      </c>
      <c r="AC18" t="s">
        <v>521</v>
      </c>
    </row>
    <row r="19" spans="1:29" x14ac:dyDescent="0.25">
      <c r="A19" t="s">
        <v>629</v>
      </c>
      <c r="B19" t="s">
        <v>508</v>
      </c>
      <c r="C19" t="s">
        <v>509</v>
      </c>
      <c r="D19" t="s">
        <v>510</v>
      </c>
      <c r="E19" t="s">
        <v>511</v>
      </c>
      <c r="G19" t="s">
        <v>512</v>
      </c>
      <c r="H19" t="s">
        <v>513</v>
      </c>
      <c r="I19" t="s">
        <v>514</v>
      </c>
      <c r="J19" t="s">
        <v>515</v>
      </c>
      <c r="K19" t="s">
        <v>626</v>
      </c>
      <c r="L19" t="s">
        <v>627</v>
      </c>
      <c r="M19" t="s">
        <v>628</v>
      </c>
      <c r="N19">
        <v>396969</v>
      </c>
      <c r="O19">
        <v>1</v>
      </c>
      <c r="P19">
        <v>321545</v>
      </c>
      <c r="Q19">
        <v>63515</v>
      </c>
      <c r="R19">
        <v>11909</v>
      </c>
      <c r="S19">
        <v>0</v>
      </c>
      <c r="T19">
        <v>0</v>
      </c>
      <c r="U19">
        <v>11909</v>
      </c>
      <c r="V19" t="s">
        <v>1687</v>
      </c>
      <c r="W19">
        <v>2</v>
      </c>
      <c r="X19" t="s">
        <v>520</v>
      </c>
      <c r="Y19">
        <v>2020</v>
      </c>
      <c r="Z19">
        <v>3</v>
      </c>
      <c r="AA19" t="s">
        <v>1688</v>
      </c>
      <c r="AB19">
        <v>2020</v>
      </c>
      <c r="AC19" t="s">
        <v>521</v>
      </c>
    </row>
    <row r="20" spans="1:29" x14ac:dyDescent="0.25">
      <c r="A20" t="s">
        <v>633</v>
      </c>
      <c r="B20" t="s">
        <v>508</v>
      </c>
      <c r="C20" t="s">
        <v>509</v>
      </c>
      <c r="D20" t="s">
        <v>510</v>
      </c>
      <c r="E20" t="s">
        <v>511</v>
      </c>
      <c r="G20" t="s">
        <v>550</v>
      </c>
      <c r="H20" t="s">
        <v>551</v>
      </c>
      <c r="I20" t="s">
        <v>552</v>
      </c>
      <c r="J20" t="s">
        <v>553</v>
      </c>
      <c r="K20" t="s">
        <v>630</v>
      </c>
      <c r="L20" t="s">
        <v>631</v>
      </c>
      <c r="M20" t="s">
        <v>632</v>
      </c>
      <c r="N20">
        <v>395572</v>
      </c>
      <c r="O20">
        <v>1</v>
      </c>
      <c r="P20">
        <v>324369</v>
      </c>
      <c r="Q20">
        <v>55380</v>
      </c>
      <c r="R20">
        <v>15823</v>
      </c>
      <c r="S20">
        <v>0</v>
      </c>
      <c r="T20">
        <v>0</v>
      </c>
      <c r="U20">
        <v>15823</v>
      </c>
      <c r="V20" t="s">
        <v>1687</v>
      </c>
      <c r="W20">
        <v>2</v>
      </c>
      <c r="X20" t="s">
        <v>520</v>
      </c>
      <c r="Y20">
        <v>2020</v>
      </c>
      <c r="Z20">
        <v>3</v>
      </c>
      <c r="AA20" t="s">
        <v>1688</v>
      </c>
      <c r="AB20">
        <v>2020</v>
      </c>
      <c r="AC20" t="s">
        <v>521</v>
      </c>
    </row>
    <row r="21" spans="1:29" x14ac:dyDescent="0.25">
      <c r="A21" t="s">
        <v>637</v>
      </c>
      <c r="B21" t="s">
        <v>508</v>
      </c>
      <c r="C21" t="s">
        <v>509</v>
      </c>
      <c r="D21" t="s">
        <v>510</v>
      </c>
      <c r="E21" t="s">
        <v>511</v>
      </c>
      <c r="G21" t="s">
        <v>550</v>
      </c>
      <c r="H21" t="s">
        <v>551</v>
      </c>
      <c r="I21" t="s">
        <v>552</v>
      </c>
      <c r="J21" t="s">
        <v>553</v>
      </c>
      <c r="K21" t="s">
        <v>634</v>
      </c>
      <c r="L21" t="s">
        <v>635</v>
      </c>
      <c r="M21" t="s">
        <v>636</v>
      </c>
      <c r="N21">
        <v>492335</v>
      </c>
      <c r="O21">
        <v>2</v>
      </c>
      <c r="P21">
        <v>339711</v>
      </c>
      <c r="Q21">
        <v>137854</v>
      </c>
      <c r="R21">
        <v>14770</v>
      </c>
      <c r="S21">
        <v>0</v>
      </c>
      <c r="T21">
        <v>0</v>
      </c>
      <c r="U21">
        <v>14770</v>
      </c>
      <c r="V21" t="s">
        <v>1687</v>
      </c>
      <c r="W21">
        <v>2</v>
      </c>
      <c r="X21" t="s">
        <v>520</v>
      </c>
      <c r="Y21">
        <v>2020</v>
      </c>
      <c r="Z21">
        <v>3</v>
      </c>
      <c r="AA21" t="s">
        <v>1688</v>
      </c>
      <c r="AB21">
        <v>2020</v>
      </c>
      <c r="AC21" t="s">
        <v>521</v>
      </c>
    </row>
    <row r="22" spans="1:29" x14ac:dyDescent="0.25">
      <c r="A22" t="s">
        <v>641</v>
      </c>
      <c r="B22" t="s">
        <v>508</v>
      </c>
      <c r="C22" t="s">
        <v>509</v>
      </c>
      <c r="D22" t="s">
        <v>510</v>
      </c>
      <c r="E22" t="s">
        <v>511</v>
      </c>
      <c r="G22" t="s">
        <v>574</v>
      </c>
      <c r="H22" t="s">
        <v>575</v>
      </c>
      <c r="I22" t="s">
        <v>576</v>
      </c>
      <c r="J22" t="s">
        <v>577</v>
      </c>
      <c r="K22" t="s">
        <v>638</v>
      </c>
      <c r="L22" t="s">
        <v>639</v>
      </c>
      <c r="M22" t="s">
        <v>640</v>
      </c>
      <c r="N22">
        <v>193890</v>
      </c>
      <c r="O22">
        <v>2</v>
      </c>
      <c r="P22">
        <v>127967</v>
      </c>
      <c r="Q22">
        <v>62045</v>
      </c>
      <c r="R22">
        <v>3878</v>
      </c>
      <c r="S22">
        <v>0</v>
      </c>
      <c r="T22">
        <v>0</v>
      </c>
      <c r="U22">
        <v>3878</v>
      </c>
      <c r="V22" t="s">
        <v>1687</v>
      </c>
      <c r="W22">
        <v>2</v>
      </c>
      <c r="X22" t="s">
        <v>520</v>
      </c>
      <c r="Y22">
        <v>2020</v>
      </c>
      <c r="Z22">
        <v>3</v>
      </c>
      <c r="AA22" t="s">
        <v>1688</v>
      </c>
      <c r="AB22">
        <v>2020</v>
      </c>
      <c r="AC22" t="s">
        <v>521</v>
      </c>
    </row>
    <row r="23" spans="1:29" x14ac:dyDescent="0.25">
      <c r="A23" t="s">
        <v>645</v>
      </c>
      <c r="B23" t="s">
        <v>508</v>
      </c>
      <c r="C23" t="s">
        <v>509</v>
      </c>
      <c r="D23" t="s">
        <v>510</v>
      </c>
      <c r="E23" t="s">
        <v>511</v>
      </c>
      <c r="G23" t="s">
        <v>566</v>
      </c>
      <c r="H23" t="s">
        <v>567</v>
      </c>
      <c r="I23" t="s">
        <v>568</v>
      </c>
      <c r="J23" t="s">
        <v>569</v>
      </c>
      <c r="K23" t="s">
        <v>642</v>
      </c>
      <c r="L23" t="s">
        <v>643</v>
      </c>
      <c r="M23" t="s">
        <v>644</v>
      </c>
      <c r="N23">
        <v>186133</v>
      </c>
      <c r="O23">
        <v>1</v>
      </c>
      <c r="P23">
        <v>176826</v>
      </c>
      <c r="Q23">
        <v>9307</v>
      </c>
      <c r="R23">
        <v>0</v>
      </c>
      <c r="S23">
        <v>0</v>
      </c>
      <c r="T23">
        <v>0</v>
      </c>
      <c r="U23">
        <v>0</v>
      </c>
      <c r="V23" t="s">
        <v>1687</v>
      </c>
      <c r="W23">
        <v>2</v>
      </c>
      <c r="X23" t="s">
        <v>520</v>
      </c>
      <c r="Y23">
        <v>2020</v>
      </c>
      <c r="Z23">
        <v>3</v>
      </c>
      <c r="AA23" t="s">
        <v>1688</v>
      </c>
      <c r="AB23">
        <v>2020</v>
      </c>
      <c r="AC23" t="s">
        <v>521</v>
      </c>
    </row>
    <row r="24" spans="1:29" x14ac:dyDescent="0.25">
      <c r="A24" t="s">
        <v>653</v>
      </c>
      <c r="B24" t="s">
        <v>508</v>
      </c>
      <c r="C24" t="s">
        <v>509</v>
      </c>
      <c r="D24" t="s">
        <v>510</v>
      </c>
      <c r="E24" t="s">
        <v>511</v>
      </c>
      <c r="G24" t="s">
        <v>646</v>
      </c>
      <c r="H24" t="s">
        <v>647</v>
      </c>
      <c r="I24" t="s">
        <v>648</v>
      </c>
      <c r="J24" t="s">
        <v>649</v>
      </c>
      <c r="K24" t="s">
        <v>650</v>
      </c>
      <c r="L24" t="s">
        <v>651</v>
      </c>
      <c r="M24" t="s">
        <v>652</v>
      </c>
      <c r="N24">
        <v>210170</v>
      </c>
      <c r="O24">
        <v>3</v>
      </c>
      <c r="P24">
        <v>96678</v>
      </c>
      <c r="Q24">
        <v>63051</v>
      </c>
      <c r="R24">
        <v>46237</v>
      </c>
      <c r="S24">
        <v>4203</v>
      </c>
      <c r="T24">
        <v>0</v>
      </c>
      <c r="U24">
        <v>50441</v>
      </c>
      <c r="V24" t="s">
        <v>1687</v>
      </c>
      <c r="W24">
        <v>2</v>
      </c>
      <c r="X24" t="s">
        <v>520</v>
      </c>
      <c r="Y24">
        <v>2020</v>
      </c>
      <c r="Z24">
        <v>3</v>
      </c>
      <c r="AA24" t="s">
        <v>1688</v>
      </c>
      <c r="AB24">
        <v>2020</v>
      </c>
      <c r="AC24" t="s">
        <v>521</v>
      </c>
    </row>
    <row r="25" spans="1:29" x14ac:dyDescent="0.25">
      <c r="A25" t="s">
        <v>657</v>
      </c>
      <c r="B25" t="s">
        <v>508</v>
      </c>
      <c r="C25" t="s">
        <v>509</v>
      </c>
      <c r="D25" t="s">
        <v>510</v>
      </c>
      <c r="E25" t="s">
        <v>511</v>
      </c>
      <c r="G25" t="s">
        <v>512</v>
      </c>
      <c r="H25" t="s">
        <v>513</v>
      </c>
      <c r="I25" t="s">
        <v>514</v>
      </c>
      <c r="J25" t="s">
        <v>515</v>
      </c>
      <c r="K25" t="s">
        <v>654</v>
      </c>
      <c r="L25" t="s">
        <v>655</v>
      </c>
      <c r="M25" t="s">
        <v>656</v>
      </c>
      <c r="N25">
        <v>433932</v>
      </c>
      <c r="O25">
        <v>1</v>
      </c>
      <c r="P25">
        <v>351485</v>
      </c>
      <c r="Q25">
        <v>82447</v>
      </c>
      <c r="R25">
        <v>0</v>
      </c>
      <c r="S25">
        <v>0</v>
      </c>
      <c r="T25">
        <v>0</v>
      </c>
      <c r="U25">
        <v>0</v>
      </c>
      <c r="V25" t="s">
        <v>1687</v>
      </c>
      <c r="W25">
        <v>2</v>
      </c>
      <c r="X25" t="s">
        <v>520</v>
      </c>
      <c r="Y25">
        <v>2020</v>
      </c>
      <c r="Z25">
        <v>3</v>
      </c>
      <c r="AA25" t="s">
        <v>1688</v>
      </c>
      <c r="AB25">
        <v>2020</v>
      </c>
      <c r="AC25" t="s">
        <v>521</v>
      </c>
    </row>
    <row r="26" spans="1:29" x14ac:dyDescent="0.25">
      <c r="A26" t="s">
        <v>661</v>
      </c>
      <c r="B26" t="s">
        <v>508</v>
      </c>
      <c r="C26" t="s">
        <v>509</v>
      </c>
      <c r="D26" t="s">
        <v>510</v>
      </c>
      <c r="E26" t="s">
        <v>511</v>
      </c>
      <c r="G26" t="s">
        <v>534</v>
      </c>
      <c r="H26" t="s">
        <v>535</v>
      </c>
      <c r="I26" t="s">
        <v>536</v>
      </c>
      <c r="J26" t="s">
        <v>537</v>
      </c>
      <c r="K26" t="s">
        <v>658</v>
      </c>
      <c r="L26" t="s">
        <v>659</v>
      </c>
      <c r="M26" t="s">
        <v>660</v>
      </c>
      <c r="N26">
        <v>233455</v>
      </c>
      <c r="O26">
        <v>1</v>
      </c>
      <c r="P26">
        <v>226451</v>
      </c>
      <c r="Q26">
        <v>7004</v>
      </c>
      <c r="R26">
        <v>0</v>
      </c>
      <c r="S26">
        <v>0</v>
      </c>
      <c r="T26">
        <v>0</v>
      </c>
      <c r="U26">
        <v>0</v>
      </c>
      <c r="V26" t="s">
        <v>1687</v>
      </c>
      <c r="W26">
        <v>2</v>
      </c>
      <c r="X26" t="s">
        <v>520</v>
      </c>
      <c r="Y26">
        <v>2020</v>
      </c>
      <c r="Z26">
        <v>3</v>
      </c>
      <c r="AA26" t="s">
        <v>1688</v>
      </c>
      <c r="AB26">
        <v>2020</v>
      </c>
      <c r="AC26" t="s">
        <v>521</v>
      </c>
    </row>
    <row r="27" spans="1:29" x14ac:dyDescent="0.25">
      <c r="A27" t="s">
        <v>665</v>
      </c>
      <c r="B27" t="s">
        <v>508</v>
      </c>
      <c r="C27" t="s">
        <v>509</v>
      </c>
      <c r="D27" t="s">
        <v>510</v>
      </c>
      <c r="E27" t="s">
        <v>511</v>
      </c>
      <c r="G27" t="s">
        <v>522</v>
      </c>
      <c r="H27" t="s">
        <v>523</v>
      </c>
      <c r="I27" t="s">
        <v>524</v>
      </c>
      <c r="J27" t="s">
        <v>525</v>
      </c>
      <c r="K27" t="s">
        <v>662</v>
      </c>
      <c r="L27" t="s">
        <v>663</v>
      </c>
      <c r="M27" t="s">
        <v>664</v>
      </c>
      <c r="N27">
        <v>487550</v>
      </c>
      <c r="O27">
        <v>3</v>
      </c>
      <c r="P27">
        <v>185269</v>
      </c>
      <c r="Q27">
        <v>160892</v>
      </c>
      <c r="R27">
        <v>126763</v>
      </c>
      <c r="S27">
        <v>14626</v>
      </c>
      <c r="T27">
        <v>0</v>
      </c>
      <c r="U27">
        <v>141390</v>
      </c>
      <c r="V27" t="s">
        <v>1687</v>
      </c>
      <c r="W27">
        <v>2</v>
      </c>
      <c r="X27" t="s">
        <v>520</v>
      </c>
      <c r="Y27">
        <v>2020</v>
      </c>
      <c r="Z27">
        <v>3</v>
      </c>
      <c r="AA27" t="s">
        <v>1688</v>
      </c>
      <c r="AB27">
        <v>2020</v>
      </c>
      <c r="AC27" t="s">
        <v>521</v>
      </c>
    </row>
    <row r="28" spans="1:29" x14ac:dyDescent="0.25">
      <c r="A28" t="s">
        <v>669</v>
      </c>
      <c r="B28" t="s">
        <v>508</v>
      </c>
      <c r="C28" t="s">
        <v>509</v>
      </c>
      <c r="D28" t="s">
        <v>510</v>
      </c>
      <c r="E28" t="s">
        <v>511</v>
      </c>
      <c r="G28" t="s">
        <v>512</v>
      </c>
      <c r="H28" t="s">
        <v>513</v>
      </c>
      <c r="I28" t="s">
        <v>514</v>
      </c>
      <c r="J28" t="s">
        <v>515</v>
      </c>
      <c r="K28" t="s">
        <v>666</v>
      </c>
      <c r="L28" t="s">
        <v>667</v>
      </c>
      <c r="M28" t="s">
        <v>668</v>
      </c>
      <c r="N28">
        <v>231984</v>
      </c>
      <c r="O28">
        <v>1</v>
      </c>
      <c r="P28">
        <v>187907</v>
      </c>
      <c r="Q28">
        <v>39437</v>
      </c>
      <c r="R28">
        <v>4640</v>
      </c>
      <c r="S28">
        <v>0</v>
      </c>
      <c r="T28">
        <v>0</v>
      </c>
      <c r="U28">
        <v>4640</v>
      </c>
      <c r="V28" t="s">
        <v>1687</v>
      </c>
      <c r="W28">
        <v>2</v>
      </c>
      <c r="X28" t="s">
        <v>520</v>
      </c>
      <c r="Y28">
        <v>2020</v>
      </c>
      <c r="Z28">
        <v>3</v>
      </c>
      <c r="AA28" t="s">
        <v>1688</v>
      </c>
      <c r="AB28">
        <v>2020</v>
      </c>
      <c r="AC28" t="s">
        <v>521</v>
      </c>
    </row>
    <row r="29" spans="1:29" x14ac:dyDescent="0.25">
      <c r="A29" t="s">
        <v>673</v>
      </c>
      <c r="B29" t="s">
        <v>508</v>
      </c>
      <c r="C29" t="s">
        <v>509</v>
      </c>
      <c r="D29" t="s">
        <v>510</v>
      </c>
      <c r="E29" t="s">
        <v>511</v>
      </c>
      <c r="G29" t="s">
        <v>542</v>
      </c>
      <c r="H29" t="s">
        <v>543</v>
      </c>
      <c r="I29" t="s">
        <v>544</v>
      </c>
      <c r="J29" t="s">
        <v>545</v>
      </c>
      <c r="K29" t="s">
        <v>670</v>
      </c>
      <c r="L29" t="s">
        <v>671</v>
      </c>
      <c r="M29" t="s">
        <v>672</v>
      </c>
      <c r="N29">
        <v>106251</v>
      </c>
      <c r="O29">
        <v>1</v>
      </c>
      <c r="P29">
        <v>86063</v>
      </c>
      <c r="Q29">
        <v>17000</v>
      </c>
      <c r="R29">
        <v>3188</v>
      </c>
      <c r="S29">
        <v>0</v>
      </c>
      <c r="T29">
        <v>0</v>
      </c>
      <c r="U29">
        <v>3188</v>
      </c>
      <c r="V29" t="s">
        <v>1687</v>
      </c>
      <c r="W29">
        <v>2</v>
      </c>
      <c r="X29" t="s">
        <v>520</v>
      </c>
      <c r="Y29">
        <v>2020</v>
      </c>
      <c r="Z29">
        <v>3</v>
      </c>
      <c r="AA29" t="s">
        <v>1688</v>
      </c>
      <c r="AB29">
        <v>2020</v>
      </c>
      <c r="AC29" t="s">
        <v>521</v>
      </c>
    </row>
    <row r="30" spans="1:29" x14ac:dyDescent="0.25">
      <c r="A30" t="s">
        <v>677</v>
      </c>
      <c r="B30" t="s">
        <v>508</v>
      </c>
      <c r="C30" t="s">
        <v>509</v>
      </c>
      <c r="D30" t="s">
        <v>510</v>
      </c>
      <c r="E30" t="s">
        <v>511</v>
      </c>
      <c r="G30" t="s">
        <v>574</v>
      </c>
      <c r="H30" t="s">
        <v>575</v>
      </c>
      <c r="I30" t="s">
        <v>576</v>
      </c>
      <c r="J30" t="s">
        <v>577</v>
      </c>
      <c r="K30" t="s">
        <v>674</v>
      </c>
      <c r="L30" t="s">
        <v>675</v>
      </c>
      <c r="M30" t="s">
        <v>676</v>
      </c>
      <c r="N30">
        <v>340803</v>
      </c>
      <c r="O30">
        <v>2</v>
      </c>
      <c r="P30">
        <v>248786</v>
      </c>
      <c r="Q30">
        <v>81793</v>
      </c>
      <c r="R30">
        <v>10224</v>
      </c>
      <c r="S30">
        <v>0</v>
      </c>
      <c r="T30">
        <v>0</v>
      </c>
      <c r="U30">
        <v>10224</v>
      </c>
      <c r="V30" t="s">
        <v>1687</v>
      </c>
      <c r="W30">
        <v>2</v>
      </c>
      <c r="X30" t="s">
        <v>520</v>
      </c>
      <c r="Y30">
        <v>2020</v>
      </c>
      <c r="Z30">
        <v>3</v>
      </c>
      <c r="AA30" t="s">
        <v>1688</v>
      </c>
      <c r="AB30">
        <v>2020</v>
      </c>
      <c r="AC30" t="s">
        <v>521</v>
      </c>
    </row>
    <row r="31" spans="1:29" x14ac:dyDescent="0.25">
      <c r="A31" t="s">
        <v>685</v>
      </c>
      <c r="B31" t="s">
        <v>508</v>
      </c>
      <c r="C31" t="s">
        <v>509</v>
      </c>
      <c r="D31" t="s">
        <v>510</v>
      </c>
      <c r="E31" t="s">
        <v>511</v>
      </c>
      <c r="G31" t="s">
        <v>678</v>
      </c>
      <c r="H31" t="s">
        <v>679</v>
      </c>
      <c r="I31" t="s">
        <v>680</v>
      </c>
      <c r="J31" t="s">
        <v>681</v>
      </c>
      <c r="K31" t="s">
        <v>682</v>
      </c>
      <c r="L31" t="s">
        <v>683</v>
      </c>
      <c r="M31" t="s">
        <v>684</v>
      </c>
      <c r="N31">
        <v>305029</v>
      </c>
      <c r="O31">
        <v>3</v>
      </c>
      <c r="P31">
        <v>112861</v>
      </c>
      <c r="Q31">
        <v>106760</v>
      </c>
      <c r="R31">
        <v>76257</v>
      </c>
      <c r="S31">
        <v>9151</v>
      </c>
      <c r="T31">
        <v>0</v>
      </c>
      <c r="U31">
        <v>85408</v>
      </c>
      <c r="V31" t="s">
        <v>1687</v>
      </c>
      <c r="W31">
        <v>2</v>
      </c>
      <c r="X31" t="s">
        <v>520</v>
      </c>
      <c r="Y31">
        <v>2020</v>
      </c>
      <c r="Z31">
        <v>3</v>
      </c>
      <c r="AA31" t="s">
        <v>1688</v>
      </c>
      <c r="AB31">
        <v>2020</v>
      </c>
      <c r="AC31" t="s">
        <v>521</v>
      </c>
    </row>
    <row r="32" spans="1:29" x14ac:dyDescent="0.25">
      <c r="A32" t="s">
        <v>689</v>
      </c>
      <c r="B32" t="s">
        <v>508</v>
      </c>
      <c r="C32" t="s">
        <v>509</v>
      </c>
      <c r="D32" t="s">
        <v>510</v>
      </c>
      <c r="E32" t="s">
        <v>511</v>
      </c>
      <c r="G32" t="s">
        <v>646</v>
      </c>
      <c r="H32" t="s">
        <v>647</v>
      </c>
      <c r="I32" t="s">
        <v>648</v>
      </c>
      <c r="J32" t="s">
        <v>649</v>
      </c>
      <c r="K32" t="s">
        <v>686</v>
      </c>
      <c r="L32" t="s">
        <v>687</v>
      </c>
      <c r="M32" t="s">
        <v>688</v>
      </c>
      <c r="N32">
        <v>456895</v>
      </c>
      <c r="O32">
        <v>2</v>
      </c>
      <c r="P32">
        <v>228448</v>
      </c>
      <c r="Q32">
        <v>205603</v>
      </c>
      <c r="R32">
        <v>22845</v>
      </c>
      <c r="S32">
        <v>0</v>
      </c>
      <c r="T32">
        <v>0</v>
      </c>
      <c r="U32">
        <v>22845</v>
      </c>
      <c r="V32" t="s">
        <v>1687</v>
      </c>
      <c r="W32">
        <v>2</v>
      </c>
      <c r="X32" t="s">
        <v>520</v>
      </c>
      <c r="Y32">
        <v>2020</v>
      </c>
      <c r="Z32">
        <v>3</v>
      </c>
      <c r="AA32" t="s">
        <v>1688</v>
      </c>
      <c r="AB32">
        <v>2020</v>
      </c>
      <c r="AC32" t="s">
        <v>521</v>
      </c>
    </row>
    <row r="33" spans="1:29" x14ac:dyDescent="0.25">
      <c r="A33" t="s">
        <v>693</v>
      </c>
      <c r="B33" t="s">
        <v>508</v>
      </c>
      <c r="C33" t="s">
        <v>509</v>
      </c>
      <c r="D33" t="s">
        <v>510</v>
      </c>
      <c r="E33" t="s">
        <v>511</v>
      </c>
      <c r="G33" t="s">
        <v>542</v>
      </c>
      <c r="H33" t="s">
        <v>543</v>
      </c>
      <c r="I33" t="s">
        <v>544</v>
      </c>
      <c r="J33" t="s">
        <v>545</v>
      </c>
      <c r="K33" t="s">
        <v>690</v>
      </c>
      <c r="L33" t="s">
        <v>691</v>
      </c>
      <c r="M33" t="s">
        <v>692</v>
      </c>
      <c r="N33">
        <v>382196</v>
      </c>
      <c r="O33">
        <v>1</v>
      </c>
      <c r="P33">
        <v>309579</v>
      </c>
      <c r="Q33">
        <v>64973</v>
      </c>
      <c r="R33">
        <v>7644</v>
      </c>
      <c r="S33">
        <v>0</v>
      </c>
      <c r="T33">
        <v>0</v>
      </c>
      <c r="U33">
        <v>7644</v>
      </c>
      <c r="V33" t="s">
        <v>1687</v>
      </c>
      <c r="W33">
        <v>2</v>
      </c>
      <c r="X33" t="s">
        <v>520</v>
      </c>
      <c r="Y33">
        <v>2020</v>
      </c>
      <c r="Z33">
        <v>3</v>
      </c>
      <c r="AA33" t="s">
        <v>1688</v>
      </c>
      <c r="AB33">
        <v>2020</v>
      </c>
      <c r="AC33" t="s">
        <v>521</v>
      </c>
    </row>
    <row r="34" spans="1:29" x14ac:dyDescent="0.25">
      <c r="A34" t="s">
        <v>697</v>
      </c>
      <c r="B34" t="s">
        <v>508</v>
      </c>
      <c r="C34" t="s">
        <v>509</v>
      </c>
      <c r="D34" t="s">
        <v>510</v>
      </c>
      <c r="E34" t="s">
        <v>511</v>
      </c>
      <c r="G34" t="s">
        <v>558</v>
      </c>
      <c r="H34" t="s">
        <v>559</v>
      </c>
      <c r="I34" t="s">
        <v>560</v>
      </c>
      <c r="J34" t="s">
        <v>561</v>
      </c>
      <c r="K34" t="s">
        <v>694</v>
      </c>
      <c r="L34" t="s">
        <v>695</v>
      </c>
      <c r="M34" t="s">
        <v>696</v>
      </c>
      <c r="N34">
        <v>419213</v>
      </c>
      <c r="O34">
        <v>2</v>
      </c>
      <c r="P34">
        <v>272488</v>
      </c>
      <c r="Q34">
        <v>125764</v>
      </c>
      <c r="R34">
        <v>20961</v>
      </c>
      <c r="S34">
        <v>0</v>
      </c>
      <c r="T34">
        <v>0</v>
      </c>
      <c r="U34">
        <v>20961</v>
      </c>
      <c r="V34" t="s">
        <v>1687</v>
      </c>
      <c r="W34">
        <v>2</v>
      </c>
      <c r="X34" t="s">
        <v>520</v>
      </c>
      <c r="Y34">
        <v>2020</v>
      </c>
      <c r="Z34">
        <v>3</v>
      </c>
      <c r="AA34" t="s">
        <v>1688</v>
      </c>
      <c r="AB34">
        <v>2020</v>
      </c>
      <c r="AC34" t="s">
        <v>521</v>
      </c>
    </row>
    <row r="35" spans="1:29" x14ac:dyDescent="0.25">
      <c r="A35" t="s">
        <v>701</v>
      </c>
      <c r="B35" t="s">
        <v>508</v>
      </c>
      <c r="C35" t="s">
        <v>509</v>
      </c>
      <c r="D35" t="s">
        <v>510</v>
      </c>
      <c r="E35" t="s">
        <v>511</v>
      </c>
      <c r="G35" t="s">
        <v>522</v>
      </c>
      <c r="H35" t="s">
        <v>523</v>
      </c>
      <c r="I35" t="s">
        <v>524</v>
      </c>
      <c r="J35" t="s">
        <v>525</v>
      </c>
      <c r="K35" t="s">
        <v>698</v>
      </c>
      <c r="L35" t="s">
        <v>699</v>
      </c>
      <c r="M35" t="s">
        <v>700</v>
      </c>
      <c r="N35">
        <v>882292</v>
      </c>
      <c r="O35">
        <v>3</v>
      </c>
      <c r="P35">
        <v>132344</v>
      </c>
      <c r="Q35">
        <v>370563</v>
      </c>
      <c r="R35">
        <v>344094</v>
      </c>
      <c r="S35">
        <v>35292</v>
      </c>
      <c r="T35">
        <v>0</v>
      </c>
      <c r="U35">
        <v>379386</v>
      </c>
      <c r="V35" t="s">
        <v>1687</v>
      </c>
      <c r="W35">
        <v>2</v>
      </c>
      <c r="X35" t="s">
        <v>520</v>
      </c>
      <c r="Y35">
        <v>2020</v>
      </c>
      <c r="Z35">
        <v>3</v>
      </c>
      <c r="AA35" t="s">
        <v>1688</v>
      </c>
      <c r="AB35">
        <v>2020</v>
      </c>
      <c r="AC35" t="s">
        <v>521</v>
      </c>
    </row>
    <row r="36" spans="1:29" x14ac:dyDescent="0.25">
      <c r="A36" t="s">
        <v>705</v>
      </c>
      <c r="B36" t="s">
        <v>508</v>
      </c>
      <c r="C36" t="s">
        <v>509</v>
      </c>
      <c r="D36" t="s">
        <v>510</v>
      </c>
      <c r="E36" t="s">
        <v>511</v>
      </c>
      <c r="G36" t="s">
        <v>678</v>
      </c>
      <c r="H36" t="s">
        <v>679</v>
      </c>
      <c r="I36" t="s">
        <v>680</v>
      </c>
      <c r="J36" t="s">
        <v>681</v>
      </c>
      <c r="K36" t="s">
        <v>702</v>
      </c>
      <c r="L36" t="s">
        <v>703</v>
      </c>
      <c r="M36" t="s">
        <v>704</v>
      </c>
      <c r="N36">
        <v>395145</v>
      </c>
      <c r="O36">
        <v>3</v>
      </c>
      <c r="P36">
        <v>189670</v>
      </c>
      <c r="Q36">
        <v>106689</v>
      </c>
      <c r="R36">
        <v>90883</v>
      </c>
      <c r="S36">
        <v>7903</v>
      </c>
      <c r="T36">
        <v>0</v>
      </c>
      <c r="U36">
        <v>98786</v>
      </c>
      <c r="V36" t="s">
        <v>1687</v>
      </c>
      <c r="W36">
        <v>2</v>
      </c>
      <c r="X36" t="s">
        <v>520</v>
      </c>
      <c r="Y36">
        <v>2020</v>
      </c>
      <c r="Z36">
        <v>3</v>
      </c>
      <c r="AA36" t="s">
        <v>1688</v>
      </c>
      <c r="AB36">
        <v>2020</v>
      </c>
      <c r="AC36" t="s">
        <v>521</v>
      </c>
    </row>
    <row r="37" spans="1:29" x14ac:dyDescent="0.25">
      <c r="A37" t="s">
        <v>709</v>
      </c>
      <c r="B37" t="s">
        <v>508</v>
      </c>
      <c r="C37" t="s">
        <v>509</v>
      </c>
      <c r="D37" t="s">
        <v>510</v>
      </c>
      <c r="E37" t="s">
        <v>511</v>
      </c>
      <c r="G37" t="s">
        <v>558</v>
      </c>
      <c r="H37" t="s">
        <v>559</v>
      </c>
      <c r="I37" t="s">
        <v>560</v>
      </c>
      <c r="J37" t="s">
        <v>561</v>
      </c>
      <c r="K37" t="s">
        <v>706</v>
      </c>
      <c r="L37" t="s">
        <v>707</v>
      </c>
      <c r="M37" t="s">
        <v>708</v>
      </c>
      <c r="N37">
        <v>315262</v>
      </c>
      <c r="O37">
        <v>1</v>
      </c>
      <c r="P37">
        <v>277431</v>
      </c>
      <c r="Q37">
        <v>31526</v>
      </c>
      <c r="R37">
        <v>6305</v>
      </c>
      <c r="S37">
        <v>0</v>
      </c>
      <c r="T37">
        <v>0</v>
      </c>
      <c r="U37">
        <v>6305</v>
      </c>
      <c r="V37" t="s">
        <v>1687</v>
      </c>
      <c r="W37">
        <v>2</v>
      </c>
      <c r="X37" t="s">
        <v>520</v>
      </c>
      <c r="Y37">
        <v>2020</v>
      </c>
      <c r="Z37">
        <v>3</v>
      </c>
      <c r="AA37" t="s">
        <v>1688</v>
      </c>
      <c r="AB37">
        <v>2020</v>
      </c>
      <c r="AC37" t="s">
        <v>521</v>
      </c>
    </row>
    <row r="38" spans="1:29" x14ac:dyDescent="0.25">
      <c r="A38" t="s">
        <v>713</v>
      </c>
      <c r="B38" t="s">
        <v>508</v>
      </c>
      <c r="C38" t="s">
        <v>509</v>
      </c>
      <c r="D38" t="s">
        <v>510</v>
      </c>
      <c r="E38" t="s">
        <v>511</v>
      </c>
      <c r="G38" t="s">
        <v>678</v>
      </c>
      <c r="H38" t="s">
        <v>679</v>
      </c>
      <c r="I38" t="s">
        <v>680</v>
      </c>
      <c r="J38" t="s">
        <v>681</v>
      </c>
      <c r="K38" t="s">
        <v>710</v>
      </c>
      <c r="L38" t="s">
        <v>711</v>
      </c>
      <c r="M38" t="s">
        <v>712</v>
      </c>
      <c r="N38">
        <v>529371</v>
      </c>
      <c r="O38">
        <v>3</v>
      </c>
      <c r="P38">
        <v>58231</v>
      </c>
      <c r="Q38">
        <v>238217</v>
      </c>
      <c r="R38">
        <v>206455</v>
      </c>
      <c r="S38">
        <v>26469</v>
      </c>
      <c r="T38">
        <v>0</v>
      </c>
      <c r="U38">
        <v>232923</v>
      </c>
      <c r="V38" t="s">
        <v>1687</v>
      </c>
      <c r="W38">
        <v>2</v>
      </c>
      <c r="X38" t="s">
        <v>520</v>
      </c>
      <c r="Y38">
        <v>2020</v>
      </c>
      <c r="Z38">
        <v>3</v>
      </c>
      <c r="AA38" t="s">
        <v>1688</v>
      </c>
      <c r="AB38">
        <v>2020</v>
      </c>
      <c r="AC38" t="s">
        <v>521</v>
      </c>
    </row>
    <row r="39" spans="1:29" x14ac:dyDescent="0.25">
      <c r="A39" t="s">
        <v>717</v>
      </c>
      <c r="B39" t="s">
        <v>508</v>
      </c>
      <c r="C39" t="s">
        <v>509</v>
      </c>
      <c r="D39" t="s">
        <v>510</v>
      </c>
      <c r="E39" t="s">
        <v>511</v>
      </c>
      <c r="G39" t="s">
        <v>512</v>
      </c>
      <c r="H39" t="s">
        <v>513</v>
      </c>
      <c r="I39" t="s">
        <v>514</v>
      </c>
      <c r="J39" t="s">
        <v>515</v>
      </c>
      <c r="K39" t="s">
        <v>714</v>
      </c>
      <c r="L39" t="s">
        <v>715</v>
      </c>
      <c r="M39" t="s">
        <v>716</v>
      </c>
      <c r="N39">
        <v>309312</v>
      </c>
      <c r="O39">
        <v>2</v>
      </c>
      <c r="P39">
        <v>139190</v>
      </c>
      <c r="Q39">
        <v>123725</v>
      </c>
      <c r="R39">
        <v>46397</v>
      </c>
      <c r="S39">
        <v>0</v>
      </c>
      <c r="T39">
        <v>0</v>
      </c>
      <c r="U39">
        <v>46397</v>
      </c>
      <c r="V39" t="s">
        <v>1687</v>
      </c>
      <c r="W39">
        <v>2</v>
      </c>
      <c r="X39" t="s">
        <v>520</v>
      </c>
      <c r="Y39">
        <v>2020</v>
      </c>
      <c r="Z39">
        <v>3</v>
      </c>
      <c r="AA39" t="s">
        <v>1688</v>
      </c>
      <c r="AB39">
        <v>2020</v>
      </c>
      <c r="AC39" t="s">
        <v>521</v>
      </c>
    </row>
    <row r="40" spans="1:29" x14ac:dyDescent="0.25">
      <c r="A40" t="s">
        <v>721</v>
      </c>
      <c r="B40" t="s">
        <v>508</v>
      </c>
      <c r="C40" t="s">
        <v>509</v>
      </c>
      <c r="D40" t="s">
        <v>510</v>
      </c>
      <c r="E40" t="s">
        <v>511</v>
      </c>
      <c r="G40" t="s">
        <v>582</v>
      </c>
      <c r="H40" t="s">
        <v>583</v>
      </c>
      <c r="I40" t="s">
        <v>584</v>
      </c>
      <c r="J40" t="s">
        <v>585</v>
      </c>
      <c r="K40" t="s">
        <v>718</v>
      </c>
      <c r="L40" t="s">
        <v>719</v>
      </c>
      <c r="M40" t="s">
        <v>720</v>
      </c>
      <c r="N40">
        <v>537162</v>
      </c>
      <c r="O40">
        <v>2</v>
      </c>
      <c r="P40">
        <v>392128</v>
      </c>
      <c r="Q40">
        <v>128919</v>
      </c>
      <c r="R40">
        <v>16115</v>
      </c>
      <c r="S40">
        <v>0</v>
      </c>
      <c r="T40">
        <v>0</v>
      </c>
      <c r="U40">
        <v>16115</v>
      </c>
      <c r="V40" t="s">
        <v>1687</v>
      </c>
      <c r="W40">
        <v>2</v>
      </c>
      <c r="X40" t="s">
        <v>520</v>
      </c>
      <c r="Y40">
        <v>2020</v>
      </c>
      <c r="Z40">
        <v>3</v>
      </c>
      <c r="AA40" t="s">
        <v>1688</v>
      </c>
      <c r="AB40">
        <v>2020</v>
      </c>
      <c r="AC40" t="s">
        <v>521</v>
      </c>
    </row>
    <row r="41" spans="1:29" x14ac:dyDescent="0.25">
      <c r="A41" t="s">
        <v>725</v>
      </c>
      <c r="B41" t="s">
        <v>508</v>
      </c>
      <c r="C41" t="s">
        <v>509</v>
      </c>
      <c r="D41" t="s">
        <v>510</v>
      </c>
      <c r="E41" t="s">
        <v>511</v>
      </c>
      <c r="G41" t="s">
        <v>594</v>
      </c>
      <c r="H41" t="s">
        <v>595</v>
      </c>
      <c r="I41" t="s">
        <v>596</v>
      </c>
      <c r="J41" t="s">
        <v>597</v>
      </c>
      <c r="K41" t="s">
        <v>722</v>
      </c>
      <c r="L41" t="s">
        <v>723</v>
      </c>
      <c r="M41" t="s">
        <v>724</v>
      </c>
      <c r="N41">
        <v>354860</v>
      </c>
      <c r="O41">
        <v>1</v>
      </c>
      <c r="P41">
        <v>301631</v>
      </c>
      <c r="Q41">
        <v>46132</v>
      </c>
      <c r="R41">
        <v>7097</v>
      </c>
      <c r="S41">
        <v>0</v>
      </c>
      <c r="T41">
        <v>0</v>
      </c>
      <c r="U41">
        <v>7097</v>
      </c>
      <c r="V41" t="s">
        <v>1687</v>
      </c>
      <c r="W41">
        <v>2</v>
      </c>
      <c r="X41" t="s">
        <v>520</v>
      </c>
      <c r="Y41">
        <v>2020</v>
      </c>
      <c r="Z41">
        <v>3</v>
      </c>
      <c r="AA41" t="s">
        <v>1688</v>
      </c>
      <c r="AB41">
        <v>2020</v>
      </c>
      <c r="AC41" t="s">
        <v>521</v>
      </c>
    </row>
    <row r="42" spans="1:29" x14ac:dyDescent="0.25">
      <c r="A42" t="s">
        <v>729</v>
      </c>
      <c r="B42" t="s">
        <v>508</v>
      </c>
      <c r="C42" t="s">
        <v>509</v>
      </c>
      <c r="D42" t="s">
        <v>510</v>
      </c>
      <c r="E42" t="s">
        <v>511</v>
      </c>
      <c r="G42" t="s">
        <v>678</v>
      </c>
      <c r="H42" t="s">
        <v>679</v>
      </c>
      <c r="I42" t="s">
        <v>680</v>
      </c>
      <c r="J42" t="s">
        <v>681</v>
      </c>
      <c r="K42" t="s">
        <v>726</v>
      </c>
      <c r="L42" t="s">
        <v>727</v>
      </c>
      <c r="M42" t="s">
        <v>728</v>
      </c>
      <c r="N42">
        <v>244340</v>
      </c>
      <c r="O42">
        <v>3</v>
      </c>
      <c r="P42">
        <v>109953</v>
      </c>
      <c r="Q42">
        <v>73302</v>
      </c>
      <c r="R42">
        <v>56198</v>
      </c>
      <c r="S42">
        <v>4887</v>
      </c>
      <c r="T42">
        <v>0</v>
      </c>
      <c r="U42">
        <v>61085</v>
      </c>
      <c r="V42" t="s">
        <v>1687</v>
      </c>
      <c r="W42">
        <v>2</v>
      </c>
      <c r="X42" t="s">
        <v>520</v>
      </c>
      <c r="Y42">
        <v>2020</v>
      </c>
      <c r="Z42">
        <v>3</v>
      </c>
      <c r="AA42" t="s">
        <v>1688</v>
      </c>
      <c r="AB42">
        <v>2020</v>
      </c>
      <c r="AC42" t="s">
        <v>521</v>
      </c>
    </row>
    <row r="43" spans="1:29" x14ac:dyDescent="0.25">
      <c r="A43" t="s">
        <v>733</v>
      </c>
      <c r="B43" t="s">
        <v>508</v>
      </c>
      <c r="C43" t="s">
        <v>509</v>
      </c>
      <c r="D43" t="s">
        <v>510</v>
      </c>
      <c r="E43" t="s">
        <v>511</v>
      </c>
      <c r="G43" t="s">
        <v>646</v>
      </c>
      <c r="H43" t="s">
        <v>647</v>
      </c>
      <c r="I43" t="s">
        <v>648</v>
      </c>
      <c r="J43" t="s">
        <v>649</v>
      </c>
      <c r="K43" t="s">
        <v>730</v>
      </c>
      <c r="L43" t="s">
        <v>731</v>
      </c>
      <c r="M43" t="s">
        <v>732</v>
      </c>
      <c r="N43">
        <v>800878</v>
      </c>
      <c r="O43">
        <v>3</v>
      </c>
      <c r="P43">
        <v>432474</v>
      </c>
      <c r="Q43">
        <v>200220</v>
      </c>
      <c r="R43">
        <v>160176</v>
      </c>
      <c r="S43">
        <v>8009</v>
      </c>
      <c r="T43">
        <v>0</v>
      </c>
      <c r="U43">
        <v>168184</v>
      </c>
      <c r="V43" t="s">
        <v>1687</v>
      </c>
      <c r="W43">
        <v>2</v>
      </c>
      <c r="X43" t="s">
        <v>520</v>
      </c>
      <c r="Y43">
        <v>2020</v>
      </c>
      <c r="Z43">
        <v>3</v>
      </c>
      <c r="AA43" t="s">
        <v>1688</v>
      </c>
      <c r="AB43">
        <v>2020</v>
      </c>
      <c r="AC43" t="s">
        <v>521</v>
      </c>
    </row>
    <row r="44" spans="1:29" x14ac:dyDescent="0.25">
      <c r="A44" t="s">
        <v>737</v>
      </c>
      <c r="B44" t="s">
        <v>508</v>
      </c>
      <c r="C44" t="s">
        <v>509</v>
      </c>
      <c r="D44" t="s">
        <v>510</v>
      </c>
      <c r="E44" t="s">
        <v>511</v>
      </c>
      <c r="G44" t="s">
        <v>558</v>
      </c>
      <c r="H44" t="s">
        <v>559</v>
      </c>
      <c r="I44" t="s">
        <v>560</v>
      </c>
      <c r="J44" t="s">
        <v>561</v>
      </c>
      <c r="K44" t="s">
        <v>734</v>
      </c>
      <c r="L44" t="s">
        <v>735</v>
      </c>
      <c r="M44" t="s">
        <v>736</v>
      </c>
      <c r="N44">
        <v>277873</v>
      </c>
      <c r="O44">
        <v>1</v>
      </c>
      <c r="P44">
        <v>244528</v>
      </c>
      <c r="Q44">
        <v>30566</v>
      </c>
      <c r="R44">
        <v>2779</v>
      </c>
      <c r="S44">
        <v>0</v>
      </c>
      <c r="T44">
        <v>0</v>
      </c>
      <c r="U44">
        <v>2779</v>
      </c>
      <c r="V44" t="s">
        <v>1687</v>
      </c>
      <c r="W44">
        <v>2</v>
      </c>
      <c r="X44" t="s">
        <v>520</v>
      </c>
      <c r="Y44">
        <v>2020</v>
      </c>
      <c r="Z44">
        <v>3</v>
      </c>
      <c r="AA44" t="s">
        <v>1688</v>
      </c>
      <c r="AB44">
        <v>2020</v>
      </c>
      <c r="AC44" t="s">
        <v>521</v>
      </c>
    </row>
    <row r="45" spans="1:29" x14ac:dyDescent="0.25">
      <c r="A45" t="s">
        <v>741</v>
      </c>
      <c r="B45" t="s">
        <v>508</v>
      </c>
      <c r="C45" t="s">
        <v>509</v>
      </c>
      <c r="D45" t="s">
        <v>510</v>
      </c>
      <c r="E45" t="s">
        <v>511</v>
      </c>
      <c r="G45" t="s">
        <v>646</v>
      </c>
      <c r="H45" t="s">
        <v>647</v>
      </c>
      <c r="I45" t="s">
        <v>648</v>
      </c>
      <c r="J45" t="s">
        <v>649</v>
      </c>
      <c r="K45" t="s">
        <v>738</v>
      </c>
      <c r="L45" t="s">
        <v>739</v>
      </c>
      <c r="M45" t="s">
        <v>740</v>
      </c>
      <c r="N45">
        <v>247211</v>
      </c>
      <c r="O45">
        <v>2</v>
      </c>
      <c r="P45">
        <v>175520</v>
      </c>
      <c r="Q45">
        <v>61803</v>
      </c>
      <c r="R45">
        <v>9888</v>
      </c>
      <c r="S45">
        <v>0</v>
      </c>
      <c r="T45">
        <v>0</v>
      </c>
      <c r="U45">
        <v>9888</v>
      </c>
      <c r="V45" t="s">
        <v>1687</v>
      </c>
      <c r="W45">
        <v>2</v>
      </c>
      <c r="X45" t="s">
        <v>520</v>
      </c>
      <c r="Y45">
        <v>2020</v>
      </c>
      <c r="Z45">
        <v>3</v>
      </c>
      <c r="AA45" t="s">
        <v>1688</v>
      </c>
      <c r="AB45">
        <v>2020</v>
      </c>
      <c r="AC45" t="s">
        <v>521</v>
      </c>
    </row>
    <row r="46" spans="1:29" x14ac:dyDescent="0.25">
      <c r="A46" t="s">
        <v>745</v>
      </c>
      <c r="B46" t="s">
        <v>508</v>
      </c>
      <c r="C46" t="s">
        <v>509</v>
      </c>
      <c r="D46" t="s">
        <v>510</v>
      </c>
      <c r="E46" t="s">
        <v>511</v>
      </c>
      <c r="G46" t="s">
        <v>534</v>
      </c>
      <c r="H46" t="s">
        <v>535</v>
      </c>
      <c r="I46" t="s">
        <v>536</v>
      </c>
      <c r="J46" t="s">
        <v>537</v>
      </c>
      <c r="K46" t="s">
        <v>742</v>
      </c>
      <c r="L46" t="s">
        <v>743</v>
      </c>
      <c r="M46" t="s">
        <v>744</v>
      </c>
      <c r="N46">
        <v>356073</v>
      </c>
      <c r="O46">
        <v>2</v>
      </c>
      <c r="P46">
        <v>270615</v>
      </c>
      <c r="Q46">
        <v>74775</v>
      </c>
      <c r="R46">
        <v>10682</v>
      </c>
      <c r="S46">
        <v>0</v>
      </c>
      <c r="T46">
        <v>0</v>
      </c>
      <c r="U46">
        <v>10682</v>
      </c>
      <c r="V46" t="s">
        <v>1687</v>
      </c>
      <c r="W46">
        <v>2</v>
      </c>
      <c r="X46" t="s">
        <v>520</v>
      </c>
      <c r="Y46">
        <v>2020</v>
      </c>
      <c r="Z46">
        <v>3</v>
      </c>
      <c r="AA46" t="s">
        <v>1688</v>
      </c>
      <c r="AB46">
        <v>2020</v>
      </c>
      <c r="AC46" t="s">
        <v>521</v>
      </c>
    </row>
    <row r="47" spans="1:29" x14ac:dyDescent="0.25">
      <c r="A47" t="s">
        <v>757</v>
      </c>
      <c r="B47" t="s">
        <v>746</v>
      </c>
      <c r="C47" t="s">
        <v>747</v>
      </c>
      <c r="D47" t="s">
        <v>748</v>
      </c>
      <c r="E47" t="s">
        <v>749</v>
      </c>
      <c r="G47" t="s">
        <v>750</v>
      </c>
      <c r="H47" t="s">
        <v>751</v>
      </c>
      <c r="I47" t="s">
        <v>752</v>
      </c>
      <c r="J47" t="s">
        <v>753</v>
      </c>
      <c r="K47" t="s">
        <v>754</v>
      </c>
      <c r="L47" t="s">
        <v>755</v>
      </c>
      <c r="M47" t="s">
        <v>756</v>
      </c>
      <c r="N47">
        <v>330272</v>
      </c>
      <c r="O47">
        <v>1</v>
      </c>
      <c r="P47">
        <v>267520</v>
      </c>
      <c r="Q47">
        <v>49541</v>
      </c>
      <c r="R47">
        <v>13211</v>
      </c>
      <c r="S47">
        <v>0</v>
      </c>
      <c r="T47">
        <v>0</v>
      </c>
      <c r="U47">
        <v>13211</v>
      </c>
      <c r="V47" t="s">
        <v>1687</v>
      </c>
      <c r="W47">
        <v>2</v>
      </c>
      <c r="X47" t="s">
        <v>520</v>
      </c>
      <c r="Y47">
        <v>2020</v>
      </c>
      <c r="Z47">
        <v>3</v>
      </c>
      <c r="AA47" t="s">
        <v>1688</v>
      </c>
      <c r="AB47">
        <v>2020</v>
      </c>
      <c r="AC47" t="s">
        <v>521</v>
      </c>
    </row>
    <row r="48" spans="1:29" x14ac:dyDescent="0.25">
      <c r="A48" t="s">
        <v>761</v>
      </c>
      <c r="B48" t="s">
        <v>746</v>
      </c>
      <c r="C48" t="s">
        <v>747</v>
      </c>
      <c r="D48" t="s">
        <v>748</v>
      </c>
      <c r="E48" t="s">
        <v>749</v>
      </c>
      <c r="G48" t="s">
        <v>750</v>
      </c>
      <c r="H48" t="s">
        <v>751</v>
      </c>
      <c r="I48" t="s">
        <v>752</v>
      </c>
      <c r="J48" t="s">
        <v>753</v>
      </c>
      <c r="K48" t="s">
        <v>758</v>
      </c>
      <c r="L48" t="s">
        <v>759</v>
      </c>
      <c r="M48" t="s">
        <v>760</v>
      </c>
      <c r="N48">
        <v>299350</v>
      </c>
      <c r="O48">
        <v>2</v>
      </c>
      <c r="P48">
        <v>218526</v>
      </c>
      <c r="Q48">
        <v>56877</v>
      </c>
      <c r="R48">
        <v>20955</v>
      </c>
      <c r="S48">
        <v>2994</v>
      </c>
      <c r="T48">
        <v>0</v>
      </c>
      <c r="U48">
        <v>23948</v>
      </c>
      <c r="V48" t="s">
        <v>1687</v>
      </c>
      <c r="W48">
        <v>2</v>
      </c>
      <c r="X48" t="s">
        <v>520</v>
      </c>
      <c r="Y48">
        <v>2020</v>
      </c>
      <c r="Z48">
        <v>3</v>
      </c>
      <c r="AA48" t="s">
        <v>1688</v>
      </c>
      <c r="AB48">
        <v>2020</v>
      </c>
      <c r="AC48" t="s">
        <v>521</v>
      </c>
    </row>
    <row r="49" spans="1:29" x14ac:dyDescent="0.25">
      <c r="A49" t="s">
        <v>764</v>
      </c>
      <c r="B49" t="s">
        <v>746</v>
      </c>
      <c r="C49" t="s">
        <v>747</v>
      </c>
      <c r="D49" t="s">
        <v>748</v>
      </c>
      <c r="E49" t="s">
        <v>749</v>
      </c>
      <c r="G49" t="s">
        <v>750</v>
      </c>
      <c r="H49" t="s">
        <v>751</v>
      </c>
      <c r="I49" t="s">
        <v>752</v>
      </c>
      <c r="J49" t="s">
        <v>753</v>
      </c>
      <c r="K49" t="s">
        <v>750</v>
      </c>
      <c r="L49" t="s">
        <v>762</v>
      </c>
      <c r="M49" t="s">
        <v>763</v>
      </c>
      <c r="N49">
        <v>725395</v>
      </c>
      <c r="O49">
        <v>2</v>
      </c>
      <c r="P49">
        <v>544046</v>
      </c>
      <c r="Q49">
        <v>145079</v>
      </c>
      <c r="R49">
        <v>36270</v>
      </c>
      <c r="S49">
        <v>0</v>
      </c>
      <c r="T49">
        <v>0</v>
      </c>
      <c r="U49">
        <v>36270</v>
      </c>
      <c r="V49" t="s">
        <v>1687</v>
      </c>
      <c r="W49">
        <v>2</v>
      </c>
      <c r="X49" t="s">
        <v>520</v>
      </c>
      <c r="Y49">
        <v>2020</v>
      </c>
      <c r="Z49">
        <v>3</v>
      </c>
      <c r="AA49" t="s">
        <v>1688</v>
      </c>
      <c r="AB49">
        <v>2020</v>
      </c>
      <c r="AC49" t="s">
        <v>521</v>
      </c>
    </row>
    <row r="50" spans="1:29" x14ac:dyDescent="0.25">
      <c r="A50" t="s">
        <v>768</v>
      </c>
      <c r="B50" t="s">
        <v>746</v>
      </c>
      <c r="C50" t="s">
        <v>747</v>
      </c>
      <c r="D50" t="s">
        <v>748</v>
      </c>
      <c r="E50" t="s">
        <v>749</v>
      </c>
      <c r="G50" t="s">
        <v>750</v>
      </c>
      <c r="H50" t="s">
        <v>751</v>
      </c>
      <c r="I50" t="s">
        <v>752</v>
      </c>
      <c r="J50" t="s">
        <v>753</v>
      </c>
      <c r="K50" t="s">
        <v>765</v>
      </c>
      <c r="L50" t="s">
        <v>766</v>
      </c>
      <c r="M50" t="s">
        <v>767</v>
      </c>
      <c r="N50">
        <v>278540</v>
      </c>
      <c r="O50">
        <v>1</v>
      </c>
      <c r="P50">
        <v>228403</v>
      </c>
      <c r="Q50">
        <v>47352</v>
      </c>
      <c r="R50">
        <v>2785</v>
      </c>
      <c r="S50">
        <v>0</v>
      </c>
      <c r="T50">
        <v>0</v>
      </c>
      <c r="U50">
        <v>2785</v>
      </c>
      <c r="V50" t="s">
        <v>1687</v>
      </c>
      <c r="W50">
        <v>2</v>
      </c>
      <c r="X50" t="s">
        <v>520</v>
      </c>
      <c r="Y50">
        <v>2020</v>
      </c>
      <c r="Z50">
        <v>3</v>
      </c>
      <c r="AA50" t="s">
        <v>1688</v>
      </c>
      <c r="AB50">
        <v>2020</v>
      </c>
      <c r="AC50" t="s">
        <v>521</v>
      </c>
    </row>
    <row r="51" spans="1:29" x14ac:dyDescent="0.25">
      <c r="A51" t="s">
        <v>772</v>
      </c>
      <c r="B51" t="s">
        <v>746</v>
      </c>
      <c r="C51" t="s">
        <v>747</v>
      </c>
      <c r="D51" t="s">
        <v>748</v>
      </c>
      <c r="E51" t="s">
        <v>749</v>
      </c>
      <c r="G51" t="s">
        <v>750</v>
      </c>
      <c r="H51" t="s">
        <v>751</v>
      </c>
      <c r="I51" t="s">
        <v>752</v>
      </c>
      <c r="J51" t="s">
        <v>753</v>
      </c>
      <c r="K51" t="s">
        <v>769</v>
      </c>
      <c r="L51" t="s">
        <v>770</v>
      </c>
      <c r="M51" t="s">
        <v>771</v>
      </c>
      <c r="N51">
        <v>611404</v>
      </c>
      <c r="O51">
        <v>1</v>
      </c>
      <c r="P51">
        <v>501352</v>
      </c>
      <c r="Q51">
        <v>97825</v>
      </c>
      <c r="R51">
        <v>12228</v>
      </c>
      <c r="S51">
        <v>0</v>
      </c>
      <c r="T51">
        <v>0</v>
      </c>
      <c r="U51">
        <v>12228</v>
      </c>
      <c r="V51" t="s">
        <v>1687</v>
      </c>
      <c r="W51">
        <v>2</v>
      </c>
      <c r="X51" t="s">
        <v>520</v>
      </c>
      <c r="Y51">
        <v>2020</v>
      </c>
      <c r="Z51">
        <v>3</v>
      </c>
      <c r="AA51" t="s">
        <v>1688</v>
      </c>
      <c r="AB51">
        <v>2020</v>
      </c>
      <c r="AC51" t="s">
        <v>521</v>
      </c>
    </row>
    <row r="52" spans="1:29" x14ac:dyDescent="0.25">
      <c r="A52" t="s">
        <v>776</v>
      </c>
      <c r="B52" t="s">
        <v>746</v>
      </c>
      <c r="C52" t="s">
        <v>747</v>
      </c>
      <c r="D52" t="s">
        <v>748</v>
      </c>
      <c r="E52" t="s">
        <v>749</v>
      </c>
      <c r="G52" t="s">
        <v>750</v>
      </c>
      <c r="H52" t="s">
        <v>751</v>
      </c>
      <c r="I52" t="s">
        <v>752</v>
      </c>
      <c r="J52" t="s">
        <v>753</v>
      </c>
      <c r="K52" t="s">
        <v>773</v>
      </c>
      <c r="L52" t="s">
        <v>774</v>
      </c>
      <c r="M52" t="s">
        <v>775</v>
      </c>
      <c r="N52">
        <v>323599</v>
      </c>
      <c r="O52">
        <v>3</v>
      </c>
      <c r="P52">
        <v>187687</v>
      </c>
      <c r="Q52">
        <v>64720</v>
      </c>
      <c r="R52">
        <v>58248</v>
      </c>
      <c r="S52">
        <v>12944</v>
      </c>
      <c r="T52">
        <v>0</v>
      </c>
      <c r="U52">
        <v>71192</v>
      </c>
      <c r="V52" t="s">
        <v>1687</v>
      </c>
      <c r="W52">
        <v>2</v>
      </c>
      <c r="X52" t="s">
        <v>520</v>
      </c>
      <c r="Y52">
        <v>2020</v>
      </c>
      <c r="Z52">
        <v>3</v>
      </c>
      <c r="AA52" t="s">
        <v>1688</v>
      </c>
      <c r="AB52">
        <v>2020</v>
      </c>
      <c r="AC52" t="s">
        <v>521</v>
      </c>
    </row>
    <row r="53" spans="1:29" x14ac:dyDescent="0.25">
      <c r="A53" t="s">
        <v>780</v>
      </c>
      <c r="B53" t="s">
        <v>746</v>
      </c>
      <c r="C53" t="s">
        <v>747</v>
      </c>
      <c r="D53" t="s">
        <v>748</v>
      </c>
      <c r="E53" t="s">
        <v>749</v>
      </c>
      <c r="G53" t="s">
        <v>750</v>
      </c>
      <c r="H53" t="s">
        <v>751</v>
      </c>
      <c r="I53" t="s">
        <v>752</v>
      </c>
      <c r="J53" t="s">
        <v>753</v>
      </c>
      <c r="K53" t="s">
        <v>777</v>
      </c>
      <c r="L53" t="s">
        <v>778</v>
      </c>
      <c r="M53" t="s">
        <v>779</v>
      </c>
      <c r="N53">
        <v>249516</v>
      </c>
      <c r="O53">
        <v>2</v>
      </c>
      <c r="P53">
        <v>182146</v>
      </c>
      <c r="Q53">
        <v>49903</v>
      </c>
      <c r="R53">
        <v>14971</v>
      </c>
      <c r="S53">
        <v>2495</v>
      </c>
      <c r="T53">
        <v>0</v>
      </c>
      <c r="U53">
        <v>17466</v>
      </c>
      <c r="V53" t="s">
        <v>1687</v>
      </c>
      <c r="W53">
        <v>2</v>
      </c>
      <c r="X53" t="s">
        <v>520</v>
      </c>
      <c r="Y53">
        <v>2020</v>
      </c>
      <c r="Z53">
        <v>3</v>
      </c>
      <c r="AA53" t="s">
        <v>1688</v>
      </c>
      <c r="AB53">
        <v>2020</v>
      </c>
      <c r="AC53" t="s">
        <v>521</v>
      </c>
    </row>
    <row r="54" spans="1:29" x14ac:dyDescent="0.25">
      <c r="A54" t="s">
        <v>788</v>
      </c>
      <c r="B54" t="s">
        <v>746</v>
      </c>
      <c r="C54" t="s">
        <v>747</v>
      </c>
      <c r="D54" t="s">
        <v>748</v>
      </c>
      <c r="E54" t="s">
        <v>749</v>
      </c>
      <c r="G54" t="s">
        <v>781</v>
      </c>
      <c r="H54" t="s">
        <v>782</v>
      </c>
      <c r="I54" t="s">
        <v>783</v>
      </c>
      <c r="J54" t="s">
        <v>784</v>
      </c>
      <c r="K54" t="s">
        <v>785</v>
      </c>
      <c r="L54" t="s">
        <v>786</v>
      </c>
      <c r="M54" t="s">
        <v>787</v>
      </c>
      <c r="N54">
        <v>269995</v>
      </c>
      <c r="O54">
        <v>1</v>
      </c>
      <c r="P54">
        <v>226796</v>
      </c>
      <c r="Q54">
        <v>32399</v>
      </c>
      <c r="R54">
        <v>10800</v>
      </c>
      <c r="S54">
        <v>0</v>
      </c>
      <c r="T54">
        <v>0</v>
      </c>
      <c r="U54">
        <v>10800</v>
      </c>
      <c r="V54" t="s">
        <v>1687</v>
      </c>
      <c r="W54">
        <v>2</v>
      </c>
      <c r="X54" t="s">
        <v>520</v>
      </c>
      <c r="Y54">
        <v>2020</v>
      </c>
      <c r="Z54">
        <v>3</v>
      </c>
      <c r="AA54" t="s">
        <v>1688</v>
      </c>
      <c r="AB54">
        <v>2020</v>
      </c>
      <c r="AC54" t="s">
        <v>521</v>
      </c>
    </row>
    <row r="55" spans="1:29" x14ac:dyDescent="0.25">
      <c r="A55" t="s">
        <v>792</v>
      </c>
      <c r="B55" t="s">
        <v>746</v>
      </c>
      <c r="C55" t="s">
        <v>747</v>
      </c>
      <c r="D55" t="s">
        <v>748</v>
      </c>
      <c r="E55" t="s">
        <v>749</v>
      </c>
      <c r="G55" t="s">
        <v>781</v>
      </c>
      <c r="H55" t="s">
        <v>782</v>
      </c>
      <c r="I55" t="s">
        <v>783</v>
      </c>
      <c r="J55" t="s">
        <v>784</v>
      </c>
      <c r="K55" t="s">
        <v>789</v>
      </c>
      <c r="L55" t="s">
        <v>790</v>
      </c>
      <c r="M55" t="s">
        <v>791</v>
      </c>
      <c r="N55">
        <v>691137</v>
      </c>
      <c r="O55">
        <v>1</v>
      </c>
      <c r="P55">
        <v>608201</v>
      </c>
      <c r="Q55">
        <v>62202</v>
      </c>
      <c r="R55">
        <v>20734</v>
      </c>
      <c r="S55">
        <v>0</v>
      </c>
      <c r="T55">
        <v>0</v>
      </c>
      <c r="U55">
        <v>20734</v>
      </c>
      <c r="V55" t="s">
        <v>1687</v>
      </c>
      <c r="W55">
        <v>2</v>
      </c>
      <c r="X55" t="s">
        <v>520</v>
      </c>
      <c r="Y55">
        <v>2020</v>
      </c>
      <c r="Z55">
        <v>3</v>
      </c>
      <c r="AA55" t="s">
        <v>1688</v>
      </c>
      <c r="AB55">
        <v>2020</v>
      </c>
      <c r="AC55" t="s">
        <v>521</v>
      </c>
    </row>
    <row r="56" spans="1:29" x14ac:dyDescent="0.25">
      <c r="A56" t="s">
        <v>796</v>
      </c>
      <c r="B56" t="s">
        <v>746</v>
      </c>
      <c r="C56" t="s">
        <v>747</v>
      </c>
      <c r="D56" t="s">
        <v>748</v>
      </c>
      <c r="E56" t="s">
        <v>749</v>
      </c>
      <c r="G56" t="s">
        <v>781</v>
      </c>
      <c r="H56" t="s">
        <v>782</v>
      </c>
      <c r="I56" t="s">
        <v>783</v>
      </c>
      <c r="J56" t="s">
        <v>784</v>
      </c>
      <c r="K56" t="s">
        <v>793</v>
      </c>
      <c r="L56" t="s">
        <v>794</v>
      </c>
      <c r="M56" t="s">
        <v>795</v>
      </c>
      <c r="N56">
        <v>141918</v>
      </c>
      <c r="O56">
        <v>1</v>
      </c>
      <c r="P56">
        <v>120630</v>
      </c>
      <c r="Q56">
        <v>17030</v>
      </c>
      <c r="R56">
        <v>4258</v>
      </c>
      <c r="S56">
        <v>0</v>
      </c>
      <c r="T56">
        <v>0</v>
      </c>
      <c r="U56">
        <v>4258</v>
      </c>
      <c r="V56" t="s">
        <v>1687</v>
      </c>
      <c r="W56">
        <v>2</v>
      </c>
      <c r="X56" t="s">
        <v>520</v>
      </c>
      <c r="Y56">
        <v>2020</v>
      </c>
      <c r="Z56">
        <v>3</v>
      </c>
      <c r="AA56" t="s">
        <v>1688</v>
      </c>
      <c r="AB56">
        <v>2020</v>
      </c>
      <c r="AC56" t="s">
        <v>521</v>
      </c>
    </row>
    <row r="57" spans="1:29" x14ac:dyDescent="0.25">
      <c r="A57" t="s">
        <v>800</v>
      </c>
      <c r="B57" t="s">
        <v>746</v>
      </c>
      <c r="C57" t="s">
        <v>747</v>
      </c>
      <c r="D57" t="s">
        <v>748</v>
      </c>
      <c r="E57" t="s">
        <v>749</v>
      </c>
      <c r="G57" t="s">
        <v>781</v>
      </c>
      <c r="H57" t="s">
        <v>782</v>
      </c>
      <c r="I57" t="s">
        <v>783</v>
      </c>
      <c r="J57" t="s">
        <v>784</v>
      </c>
      <c r="K57" t="s">
        <v>797</v>
      </c>
      <c r="L57" t="s">
        <v>798</v>
      </c>
      <c r="M57" t="s">
        <v>799</v>
      </c>
      <c r="N57">
        <v>1352419</v>
      </c>
      <c r="O57">
        <v>1</v>
      </c>
      <c r="P57">
        <v>1108983</v>
      </c>
      <c r="Q57">
        <v>189339</v>
      </c>
      <c r="R57">
        <v>54097</v>
      </c>
      <c r="S57">
        <v>0</v>
      </c>
      <c r="T57">
        <v>0</v>
      </c>
      <c r="U57">
        <v>54097</v>
      </c>
      <c r="V57" t="s">
        <v>1687</v>
      </c>
      <c r="W57">
        <v>2</v>
      </c>
      <c r="X57" t="s">
        <v>520</v>
      </c>
      <c r="Y57">
        <v>2020</v>
      </c>
      <c r="Z57">
        <v>3</v>
      </c>
      <c r="AA57" t="s">
        <v>1688</v>
      </c>
      <c r="AB57">
        <v>2020</v>
      </c>
      <c r="AC57" t="s">
        <v>521</v>
      </c>
    </row>
    <row r="58" spans="1:29" x14ac:dyDescent="0.25">
      <c r="A58" t="s">
        <v>804</v>
      </c>
      <c r="B58" t="s">
        <v>746</v>
      </c>
      <c r="C58" t="s">
        <v>747</v>
      </c>
      <c r="D58" t="s">
        <v>748</v>
      </c>
      <c r="E58" t="s">
        <v>749</v>
      </c>
      <c r="G58" t="s">
        <v>781</v>
      </c>
      <c r="H58" t="s">
        <v>782</v>
      </c>
      <c r="I58" t="s">
        <v>783</v>
      </c>
      <c r="J58" t="s">
        <v>784</v>
      </c>
      <c r="K58" t="s">
        <v>801</v>
      </c>
      <c r="L58" t="s">
        <v>802</v>
      </c>
      <c r="M58" t="s">
        <v>803</v>
      </c>
      <c r="N58">
        <v>328651</v>
      </c>
      <c r="O58">
        <v>1</v>
      </c>
      <c r="P58">
        <v>272780</v>
      </c>
      <c r="Q58">
        <v>42725</v>
      </c>
      <c r="R58">
        <v>13146</v>
      </c>
      <c r="S58">
        <v>0</v>
      </c>
      <c r="T58">
        <v>0</v>
      </c>
      <c r="U58">
        <v>13146</v>
      </c>
      <c r="V58" t="s">
        <v>1687</v>
      </c>
      <c r="W58">
        <v>2</v>
      </c>
      <c r="X58" t="s">
        <v>520</v>
      </c>
      <c r="Y58">
        <v>2020</v>
      </c>
      <c r="Z58">
        <v>3</v>
      </c>
      <c r="AA58" t="s">
        <v>1688</v>
      </c>
      <c r="AB58">
        <v>2020</v>
      </c>
      <c r="AC58" t="s">
        <v>521</v>
      </c>
    </row>
    <row r="59" spans="1:29" x14ac:dyDescent="0.25">
      <c r="A59" t="s">
        <v>807</v>
      </c>
      <c r="B59" t="s">
        <v>746</v>
      </c>
      <c r="C59" t="s">
        <v>747</v>
      </c>
      <c r="D59" t="s">
        <v>748</v>
      </c>
      <c r="E59" t="s">
        <v>749</v>
      </c>
      <c r="G59" t="s">
        <v>781</v>
      </c>
      <c r="H59" t="s">
        <v>782</v>
      </c>
      <c r="I59" t="s">
        <v>783</v>
      </c>
      <c r="J59" t="s">
        <v>784</v>
      </c>
      <c r="K59" t="s">
        <v>781</v>
      </c>
      <c r="L59" t="s">
        <v>805</v>
      </c>
      <c r="M59" t="s">
        <v>806</v>
      </c>
      <c r="N59">
        <v>297709</v>
      </c>
      <c r="O59">
        <v>1</v>
      </c>
      <c r="P59">
        <v>247099</v>
      </c>
      <c r="Q59">
        <v>41679</v>
      </c>
      <c r="R59">
        <v>8931</v>
      </c>
      <c r="S59">
        <v>0</v>
      </c>
      <c r="T59">
        <v>0</v>
      </c>
      <c r="U59">
        <v>8931</v>
      </c>
      <c r="V59" t="s">
        <v>1687</v>
      </c>
      <c r="W59">
        <v>2</v>
      </c>
      <c r="X59" t="s">
        <v>520</v>
      </c>
      <c r="Y59">
        <v>2020</v>
      </c>
      <c r="Z59">
        <v>3</v>
      </c>
      <c r="AA59" t="s">
        <v>1688</v>
      </c>
      <c r="AB59">
        <v>2020</v>
      </c>
      <c r="AC59" t="s">
        <v>521</v>
      </c>
    </row>
    <row r="60" spans="1:29" x14ac:dyDescent="0.25">
      <c r="A60" t="s">
        <v>811</v>
      </c>
      <c r="B60" t="s">
        <v>746</v>
      </c>
      <c r="C60" t="s">
        <v>747</v>
      </c>
      <c r="D60" t="s">
        <v>748</v>
      </c>
      <c r="E60" t="s">
        <v>749</v>
      </c>
      <c r="G60" t="s">
        <v>781</v>
      </c>
      <c r="H60" t="s">
        <v>782</v>
      </c>
      <c r="I60" t="s">
        <v>783</v>
      </c>
      <c r="J60" t="s">
        <v>784</v>
      </c>
      <c r="K60" t="s">
        <v>808</v>
      </c>
      <c r="L60" t="s">
        <v>809</v>
      </c>
      <c r="M60" t="s">
        <v>810</v>
      </c>
      <c r="N60">
        <v>341944</v>
      </c>
      <c r="O60">
        <v>2</v>
      </c>
      <c r="P60">
        <v>242780</v>
      </c>
      <c r="Q60">
        <v>68389</v>
      </c>
      <c r="R60">
        <v>27355</v>
      </c>
      <c r="S60">
        <v>3419</v>
      </c>
      <c r="T60">
        <v>0</v>
      </c>
      <c r="U60">
        <v>30775</v>
      </c>
      <c r="V60" t="s">
        <v>1687</v>
      </c>
      <c r="W60">
        <v>2</v>
      </c>
      <c r="X60" t="s">
        <v>520</v>
      </c>
      <c r="Y60">
        <v>2020</v>
      </c>
      <c r="Z60">
        <v>3</v>
      </c>
      <c r="AA60" t="s">
        <v>1688</v>
      </c>
      <c r="AB60">
        <v>2020</v>
      </c>
      <c r="AC60" t="s">
        <v>521</v>
      </c>
    </row>
    <row r="61" spans="1:29" x14ac:dyDescent="0.25">
      <c r="A61" t="s">
        <v>819</v>
      </c>
      <c r="B61" t="s">
        <v>746</v>
      </c>
      <c r="C61" t="s">
        <v>747</v>
      </c>
      <c r="D61" t="s">
        <v>748</v>
      </c>
      <c r="E61" t="s">
        <v>749</v>
      </c>
      <c r="G61" t="s">
        <v>812</v>
      </c>
      <c r="H61" t="s">
        <v>813</v>
      </c>
      <c r="I61" t="s">
        <v>814</v>
      </c>
      <c r="J61" t="s">
        <v>815</v>
      </c>
      <c r="K61" t="s">
        <v>816</v>
      </c>
      <c r="L61" t="s">
        <v>817</v>
      </c>
      <c r="M61" t="s">
        <v>818</v>
      </c>
      <c r="N61">
        <v>648178</v>
      </c>
      <c r="O61">
        <v>1</v>
      </c>
      <c r="P61">
        <v>563915</v>
      </c>
      <c r="Q61">
        <v>77781</v>
      </c>
      <c r="R61">
        <v>6482</v>
      </c>
      <c r="S61">
        <v>0</v>
      </c>
      <c r="T61">
        <v>0</v>
      </c>
      <c r="U61">
        <v>6482</v>
      </c>
      <c r="V61" t="s">
        <v>1687</v>
      </c>
      <c r="W61">
        <v>2</v>
      </c>
      <c r="X61" t="s">
        <v>520</v>
      </c>
      <c r="Y61">
        <v>2020</v>
      </c>
      <c r="Z61">
        <v>3</v>
      </c>
      <c r="AA61" t="s">
        <v>1688</v>
      </c>
      <c r="AB61">
        <v>2020</v>
      </c>
      <c r="AC61" t="s">
        <v>521</v>
      </c>
    </row>
    <row r="62" spans="1:29" x14ac:dyDescent="0.25">
      <c r="A62" t="s">
        <v>823</v>
      </c>
      <c r="B62" t="s">
        <v>746</v>
      </c>
      <c r="C62" t="s">
        <v>747</v>
      </c>
      <c r="D62" t="s">
        <v>748</v>
      </c>
      <c r="E62" t="s">
        <v>749</v>
      </c>
      <c r="G62" t="s">
        <v>812</v>
      </c>
      <c r="H62" t="s">
        <v>813</v>
      </c>
      <c r="I62" t="s">
        <v>814</v>
      </c>
      <c r="J62" t="s">
        <v>815</v>
      </c>
      <c r="K62" t="s">
        <v>820</v>
      </c>
      <c r="L62" t="s">
        <v>821</v>
      </c>
      <c r="M62" t="s">
        <v>822</v>
      </c>
      <c r="N62">
        <v>344074</v>
      </c>
      <c r="O62">
        <v>1</v>
      </c>
      <c r="P62">
        <v>313107</v>
      </c>
      <c r="Q62">
        <v>27526</v>
      </c>
      <c r="R62">
        <v>3441</v>
      </c>
      <c r="S62">
        <v>0</v>
      </c>
      <c r="T62">
        <v>0</v>
      </c>
      <c r="U62">
        <v>3441</v>
      </c>
      <c r="V62" t="s">
        <v>1687</v>
      </c>
      <c r="W62">
        <v>2</v>
      </c>
      <c r="X62" t="s">
        <v>520</v>
      </c>
      <c r="Y62">
        <v>2020</v>
      </c>
      <c r="Z62">
        <v>3</v>
      </c>
      <c r="AA62" t="s">
        <v>1688</v>
      </c>
      <c r="AB62">
        <v>2020</v>
      </c>
      <c r="AC62" t="s">
        <v>521</v>
      </c>
    </row>
    <row r="63" spans="1:29" x14ac:dyDescent="0.25">
      <c r="A63" t="s">
        <v>827</v>
      </c>
      <c r="B63" t="s">
        <v>746</v>
      </c>
      <c r="C63" t="s">
        <v>747</v>
      </c>
      <c r="D63" t="s">
        <v>748</v>
      </c>
      <c r="E63" t="s">
        <v>749</v>
      </c>
      <c r="G63" t="s">
        <v>812</v>
      </c>
      <c r="H63" t="s">
        <v>813</v>
      </c>
      <c r="I63" t="s">
        <v>814</v>
      </c>
      <c r="J63" t="s">
        <v>815</v>
      </c>
      <c r="K63" t="s">
        <v>824</v>
      </c>
      <c r="L63" t="s">
        <v>825</v>
      </c>
      <c r="M63" t="s">
        <v>826</v>
      </c>
      <c r="N63">
        <v>284777</v>
      </c>
      <c r="O63">
        <v>1</v>
      </c>
      <c r="P63">
        <v>247756</v>
      </c>
      <c r="Q63">
        <v>34173</v>
      </c>
      <c r="R63">
        <v>2848</v>
      </c>
      <c r="S63">
        <v>0</v>
      </c>
      <c r="T63">
        <v>0</v>
      </c>
      <c r="U63">
        <v>2848</v>
      </c>
      <c r="V63" t="s">
        <v>1687</v>
      </c>
      <c r="W63">
        <v>2</v>
      </c>
      <c r="X63" t="s">
        <v>520</v>
      </c>
      <c r="Y63">
        <v>2020</v>
      </c>
      <c r="Z63">
        <v>3</v>
      </c>
      <c r="AA63" t="s">
        <v>1688</v>
      </c>
      <c r="AB63">
        <v>2020</v>
      </c>
      <c r="AC63" t="s">
        <v>521</v>
      </c>
    </row>
    <row r="64" spans="1:29" x14ac:dyDescent="0.25">
      <c r="A64" t="s">
        <v>831</v>
      </c>
      <c r="B64" t="s">
        <v>746</v>
      </c>
      <c r="C64" t="s">
        <v>747</v>
      </c>
      <c r="D64" t="s">
        <v>748</v>
      </c>
      <c r="E64" t="s">
        <v>749</v>
      </c>
      <c r="G64" t="s">
        <v>812</v>
      </c>
      <c r="H64" t="s">
        <v>813</v>
      </c>
      <c r="I64" t="s">
        <v>814</v>
      </c>
      <c r="J64" t="s">
        <v>815</v>
      </c>
      <c r="K64" t="s">
        <v>828</v>
      </c>
      <c r="L64" t="s">
        <v>829</v>
      </c>
      <c r="M64" t="s">
        <v>830</v>
      </c>
      <c r="N64">
        <v>820500</v>
      </c>
      <c r="O64">
        <v>1</v>
      </c>
      <c r="P64">
        <v>730245</v>
      </c>
      <c r="Q64">
        <v>82050</v>
      </c>
      <c r="R64">
        <v>8205</v>
      </c>
      <c r="S64">
        <v>0</v>
      </c>
      <c r="T64">
        <v>0</v>
      </c>
      <c r="U64">
        <v>8205</v>
      </c>
      <c r="V64" t="s">
        <v>1687</v>
      </c>
      <c r="W64">
        <v>2</v>
      </c>
      <c r="X64" t="s">
        <v>520</v>
      </c>
      <c r="Y64">
        <v>2020</v>
      </c>
      <c r="Z64">
        <v>3</v>
      </c>
      <c r="AA64" t="s">
        <v>1688</v>
      </c>
      <c r="AB64">
        <v>2020</v>
      </c>
      <c r="AC64" t="s">
        <v>521</v>
      </c>
    </row>
    <row r="65" spans="1:29" x14ac:dyDescent="0.25">
      <c r="A65" t="s">
        <v>834</v>
      </c>
      <c r="B65" t="s">
        <v>746</v>
      </c>
      <c r="C65" t="s">
        <v>747</v>
      </c>
      <c r="D65" t="s">
        <v>748</v>
      </c>
      <c r="E65" t="s">
        <v>749</v>
      </c>
      <c r="G65" t="s">
        <v>812</v>
      </c>
      <c r="H65" t="s">
        <v>813</v>
      </c>
      <c r="I65" t="s">
        <v>814</v>
      </c>
      <c r="J65" t="s">
        <v>815</v>
      </c>
      <c r="K65" t="s">
        <v>812</v>
      </c>
      <c r="L65" t="s">
        <v>832</v>
      </c>
      <c r="M65" t="s">
        <v>833</v>
      </c>
      <c r="N65">
        <v>1038937</v>
      </c>
      <c r="O65">
        <v>1</v>
      </c>
      <c r="P65">
        <v>924654</v>
      </c>
      <c r="Q65">
        <v>103894</v>
      </c>
      <c r="R65">
        <v>10389</v>
      </c>
      <c r="S65">
        <v>0</v>
      </c>
      <c r="T65">
        <v>0</v>
      </c>
      <c r="U65">
        <v>10389</v>
      </c>
      <c r="V65" t="s">
        <v>1687</v>
      </c>
      <c r="W65">
        <v>2</v>
      </c>
      <c r="X65" t="s">
        <v>520</v>
      </c>
      <c r="Y65">
        <v>2020</v>
      </c>
      <c r="Z65">
        <v>3</v>
      </c>
      <c r="AA65" t="s">
        <v>1688</v>
      </c>
      <c r="AB65">
        <v>2020</v>
      </c>
      <c r="AC65" t="s">
        <v>521</v>
      </c>
    </row>
    <row r="66" spans="1:29" x14ac:dyDescent="0.25">
      <c r="A66" t="s">
        <v>838</v>
      </c>
      <c r="B66" t="s">
        <v>746</v>
      </c>
      <c r="C66" t="s">
        <v>747</v>
      </c>
      <c r="D66" t="s">
        <v>748</v>
      </c>
      <c r="E66" t="s">
        <v>749</v>
      </c>
      <c r="G66" t="s">
        <v>812</v>
      </c>
      <c r="H66" t="s">
        <v>813</v>
      </c>
      <c r="I66" t="s">
        <v>814</v>
      </c>
      <c r="J66" t="s">
        <v>815</v>
      </c>
      <c r="K66" t="s">
        <v>835</v>
      </c>
      <c r="L66" t="s">
        <v>836</v>
      </c>
      <c r="M66" t="s">
        <v>837</v>
      </c>
      <c r="N66">
        <v>300686</v>
      </c>
      <c r="O66">
        <v>1</v>
      </c>
      <c r="P66">
        <v>276631</v>
      </c>
      <c r="Q66">
        <v>24055</v>
      </c>
      <c r="R66">
        <v>0</v>
      </c>
      <c r="S66">
        <v>0</v>
      </c>
      <c r="T66">
        <v>0</v>
      </c>
      <c r="U66">
        <v>0</v>
      </c>
      <c r="V66" t="s">
        <v>1687</v>
      </c>
      <c r="W66">
        <v>2</v>
      </c>
      <c r="X66" t="s">
        <v>520</v>
      </c>
      <c r="Y66">
        <v>2020</v>
      </c>
      <c r="Z66">
        <v>3</v>
      </c>
      <c r="AA66" t="s">
        <v>1688</v>
      </c>
      <c r="AB66">
        <v>2020</v>
      </c>
      <c r="AC66" t="s">
        <v>521</v>
      </c>
    </row>
    <row r="67" spans="1:29" x14ac:dyDescent="0.25">
      <c r="A67" t="s">
        <v>842</v>
      </c>
      <c r="B67" t="s">
        <v>746</v>
      </c>
      <c r="C67" t="s">
        <v>747</v>
      </c>
      <c r="D67" t="s">
        <v>748</v>
      </c>
      <c r="E67" t="s">
        <v>749</v>
      </c>
      <c r="G67" t="s">
        <v>812</v>
      </c>
      <c r="H67" t="s">
        <v>813</v>
      </c>
      <c r="I67" t="s">
        <v>814</v>
      </c>
      <c r="J67" t="s">
        <v>815</v>
      </c>
      <c r="K67" t="s">
        <v>839</v>
      </c>
      <c r="L67" t="s">
        <v>840</v>
      </c>
      <c r="M67" t="s">
        <v>841</v>
      </c>
      <c r="N67">
        <v>299116</v>
      </c>
      <c r="O67">
        <v>1</v>
      </c>
      <c r="P67">
        <v>266213</v>
      </c>
      <c r="Q67">
        <v>29912</v>
      </c>
      <c r="R67">
        <v>2991</v>
      </c>
      <c r="S67">
        <v>0</v>
      </c>
      <c r="T67">
        <v>0</v>
      </c>
      <c r="U67">
        <v>2991</v>
      </c>
      <c r="V67" t="s">
        <v>1687</v>
      </c>
      <c r="W67">
        <v>2</v>
      </c>
      <c r="X67" t="s">
        <v>520</v>
      </c>
      <c r="Y67">
        <v>2020</v>
      </c>
      <c r="Z67">
        <v>3</v>
      </c>
      <c r="AA67" t="s">
        <v>1688</v>
      </c>
      <c r="AB67">
        <v>2020</v>
      </c>
      <c r="AC67" t="s">
        <v>521</v>
      </c>
    </row>
    <row r="68" spans="1:29" x14ac:dyDescent="0.25">
      <c r="A68" t="s">
        <v>850</v>
      </c>
      <c r="B68" t="s">
        <v>746</v>
      </c>
      <c r="C68" t="s">
        <v>747</v>
      </c>
      <c r="D68" t="s">
        <v>748</v>
      </c>
      <c r="E68" t="s">
        <v>749</v>
      </c>
      <c r="G68" t="s">
        <v>843</v>
      </c>
      <c r="H68" t="s">
        <v>844</v>
      </c>
      <c r="I68" t="s">
        <v>845</v>
      </c>
      <c r="J68" t="s">
        <v>846</v>
      </c>
      <c r="K68" t="s">
        <v>847</v>
      </c>
      <c r="L68" t="s">
        <v>848</v>
      </c>
      <c r="M68" t="s">
        <v>849</v>
      </c>
      <c r="N68">
        <v>286761</v>
      </c>
      <c r="O68">
        <v>1</v>
      </c>
      <c r="P68">
        <v>246615</v>
      </c>
      <c r="Q68">
        <v>37279</v>
      </c>
      <c r="R68">
        <v>2868</v>
      </c>
      <c r="S68">
        <v>0</v>
      </c>
      <c r="T68">
        <v>0</v>
      </c>
      <c r="U68">
        <v>2868</v>
      </c>
      <c r="V68" t="s">
        <v>1687</v>
      </c>
      <c r="W68">
        <v>2</v>
      </c>
      <c r="X68" t="s">
        <v>520</v>
      </c>
      <c r="Y68">
        <v>2020</v>
      </c>
      <c r="Z68">
        <v>3</v>
      </c>
      <c r="AA68" t="s">
        <v>1688</v>
      </c>
      <c r="AB68">
        <v>2020</v>
      </c>
      <c r="AC68" t="s">
        <v>521</v>
      </c>
    </row>
    <row r="69" spans="1:29" x14ac:dyDescent="0.25">
      <c r="A69" t="s">
        <v>854</v>
      </c>
      <c r="B69" t="s">
        <v>746</v>
      </c>
      <c r="C69" t="s">
        <v>747</v>
      </c>
      <c r="D69" t="s">
        <v>748</v>
      </c>
      <c r="E69" t="s">
        <v>749</v>
      </c>
      <c r="G69" t="s">
        <v>843</v>
      </c>
      <c r="H69" t="s">
        <v>844</v>
      </c>
      <c r="I69" t="s">
        <v>845</v>
      </c>
      <c r="J69" t="s">
        <v>846</v>
      </c>
      <c r="K69" t="s">
        <v>851</v>
      </c>
      <c r="L69" t="s">
        <v>852</v>
      </c>
      <c r="M69" t="s">
        <v>853</v>
      </c>
      <c r="N69">
        <v>400993</v>
      </c>
      <c r="O69">
        <v>1</v>
      </c>
      <c r="P69">
        <v>340844</v>
      </c>
      <c r="Q69">
        <v>52129</v>
      </c>
      <c r="R69">
        <v>8020</v>
      </c>
      <c r="S69">
        <v>0</v>
      </c>
      <c r="T69">
        <v>0</v>
      </c>
      <c r="U69">
        <v>8020</v>
      </c>
      <c r="V69" t="s">
        <v>1687</v>
      </c>
      <c r="W69">
        <v>2</v>
      </c>
      <c r="X69" t="s">
        <v>520</v>
      </c>
      <c r="Y69">
        <v>2020</v>
      </c>
      <c r="Z69">
        <v>3</v>
      </c>
      <c r="AA69" t="s">
        <v>1688</v>
      </c>
      <c r="AB69">
        <v>2020</v>
      </c>
      <c r="AC69" t="s">
        <v>521</v>
      </c>
    </row>
    <row r="70" spans="1:29" x14ac:dyDescent="0.25">
      <c r="A70" t="s">
        <v>858</v>
      </c>
      <c r="B70" t="s">
        <v>746</v>
      </c>
      <c r="C70" t="s">
        <v>747</v>
      </c>
      <c r="D70" t="s">
        <v>748</v>
      </c>
      <c r="E70" t="s">
        <v>749</v>
      </c>
      <c r="G70" t="s">
        <v>843</v>
      </c>
      <c r="H70" t="s">
        <v>844</v>
      </c>
      <c r="I70" t="s">
        <v>845</v>
      </c>
      <c r="J70" t="s">
        <v>846</v>
      </c>
      <c r="K70" t="s">
        <v>855</v>
      </c>
      <c r="L70" t="s">
        <v>856</v>
      </c>
      <c r="M70" t="s">
        <v>857</v>
      </c>
      <c r="N70">
        <v>333707</v>
      </c>
      <c r="O70">
        <v>1</v>
      </c>
      <c r="P70">
        <v>273640</v>
      </c>
      <c r="Q70">
        <v>50056</v>
      </c>
      <c r="R70">
        <v>10011</v>
      </c>
      <c r="S70">
        <v>0</v>
      </c>
      <c r="T70">
        <v>0</v>
      </c>
      <c r="U70">
        <v>10011</v>
      </c>
      <c r="V70" t="s">
        <v>1687</v>
      </c>
      <c r="W70">
        <v>2</v>
      </c>
      <c r="X70" t="s">
        <v>520</v>
      </c>
      <c r="Y70">
        <v>2020</v>
      </c>
      <c r="Z70">
        <v>3</v>
      </c>
      <c r="AA70" t="s">
        <v>1688</v>
      </c>
      <c r="AB70">
        <v>2020</v>
      </c>
      <c r="AC70" t="s">
        <v>521</v>
      </c>
    </row>
    <row r="71" spans="1:29" x14ac:dyDescent="0.25">
      <c r="A71" t="s">
        <v>862</v>
      </c>
      <c r="B71" t="s">
        <v>746</v>
      </c>
      <c r="C71" t="s">
        <v>747</v>
      </c>
      <c r="D71" t="s">
        <v>748</v>
      </c>
      <c r="E71" t="s">
        <v>749</v>
      </c>
      <c r="G71" t="s">
        <v>843</v>
      </c>
      <c r="H71" t="s">
        <v>844</v>
      </c>
      <c r="I71" t="s">
        <v>845</v>
      </c>
      <c r="J71" t="s">
        <v>846</v>
      </c>
      <c r="K71" t="s">
        <v>859</v>
      </c>
      <c r="L71" t="s">
        <v>860</v>
      </c>
      <c r="M71" t="s">
        <v>861</v>
      </c>
      <c r="N71">
        <v>515764</v>
      </c>
      <c r="O71">
        <v>2</v>
      </c>
      <c r="P71">
        <v>381665</v>
      </c>
      <c r="Q71">
        <v>97995</v>
      </c>
      <c r="R71">
        <v>36103</v>
      </c>
      <c r="S71">
        <v>0</v>
      </c>
      <c r="T71">
        <v>0</v>
      </c>
      <c r="U71">
        <v>36103</v>
      </c>
      <c r="V71" t="s">
        <v>1687</v>
      </c>
      <c r="W71">
        <v>2</v>
      </c>
      <c r="X71" t="s">
        <v>520</v>
      </c>
      <c r="Y71">
        <v>2020</v>
      </c>
      <c r="Z71">
        <v>3</v>
      </c>
      <c r="AA71" t="s">
        <v>1688</v>
      </c>
      <c r="AB71">
        <v>2020</v>
      </c>
      <c r="AC71" t="s">
        <v>521</v>
      </c>
    </row>
    <row r="72" spans="1:29" x14ac:dyDescent="0.25">
      <c r="A72" t="s">
        <v>866</v>
      </c>
      <c r="B72" t="s">
        <v>746</v>
      </c>
      <c r="C72" t="s">
        <v>747</v>
      </c>
      <c r="D72" t="s">
        <v>748</v>
      </c>
      <c r="E72" t="s">
        <v>749</v>
      </c>
      <c r="G72" t="s">
        <v>843</v>
      </c>
      <c r="H72" t="s">
        <v>844</v>
      </c>
      <c r="I72" t="s">
        <v>845</v>
      </c>
      <c r="J72" t="s">
        <v>846</v>
      </c>
      <c r="K72" t="s">
        <v>863</v>
      </c>
      <c r="L72" t="s">
        <v>864</v>
      </c>
      <c r="M72" t="s">
        <v>865</v>
      </c>
      <c r="N72">
        <v>471579</v>
      </c>
      <c r="O72">
        <v>1</v>
      </c>
      <c r="P72">
        <v>386695</v>
      </c>
      <c r="Q72">
        <v>75453</v>
      </c>
      <c r="R72">
        <v>9432</v>
      </c>
      <c r="S72">
        <v>0</v>
      </c>
      <c r="T72">
        <v>0</v>
      </c>
      <c r="U72">
        <v>9432</v>
      </c>
      <c r="V72" t="s">
        <v>1687</v>
      </c>
      <c r="W72">
        <v>2</v>
      </c>
      <c r="X72" t="s">
        <v>520</v>
      </c>
      <c r="Y72">
        <v>2020</v>
      </c>
      <c r="Z72">
        <v>3</v>
      </c>
      <c r="AA72" t="s">
        <v>1688</v>
      </c>
      <c r="AB72">
        <v>2020</v>
      </c>
      <c r="AC72" t="s">
        <v>521</v>
      </c>
    </row>
    <row r="73" spans="1:29" x14ac:dyDescent="0.25">
      <c r="A73" t="s">
        <v>869</v>
      </c>
      <c r="B73" t="s">
        <v>746</v>
      </c>
      <c r="C73" t="s">
        <v>747</v>
      </c>
      <c r="D73" t="s">
        <v>748</v>
      </c>
      <c r="E73" t="s">
        <v>749</v>
      </c>
      <c r="G73" t="s">
        <v>843</v>
      </c>
      <c r="H73" t="s">
        <v>844</v>
      </c>
      <c r="I73" t="s">
        <v>845</v>
      </c>
      <c r="J73" t="s">
        <v>846</v>
      </c>
      <c r="K73" t="s">
        <v>843</v>
      </c>
      <c r="L73" t="s">
        <v>867</v>
      </c>
      <c r="M73" t="s">
        <v>868</v>
      </c>
      <c r="N73">
        <v>983994</v>
      </c>
      <c r="O73">
        <v>1</v>
      </c>
      <c r="P73">
        <v>816715</v>
      </c>
      <c r="Q73">
        <v>137759</v>
      </c>
      <c r="R73">
        <v>29520</v>
      </c>
      <c r="S73">
        <v>0</v>
      </c>
      <c r="T73">
        <v>0</v>
      </c>
      <c r="U73">
        <v>29520</v>
      </c>
      <c r="V73" t="s">
        <v>1687</v>
      </c>
      <c r="W73">
        <v>2</v>
      </c>
      <c r="X73" t="s">
        <v>520</v>
      </c>
      <c r="Y73">
        <v>2020</v>
      </c>
      <c r="Z73">
        <v>3</v>
      </c>
      <c r="AA73" t="s">
        <v>1688</v>
      </c>
      <c r="AB73">
        <v>2020</v>
      </c>
      <c r="AC73" t="s">
        <v>521</v>
      </c>
    </row>
    <row r="74" spans="1:29" x14ac:dyDescent="0.25">
      <c r="A74" t="s">
        <v>873</v>
      </c>
      <c r="B74" t="s">
        <v>746</v>
      </c>
      <c r="C74" t="s">
        <v>747</v>
      </c>
      <c r="D74" t="s">
        <v>748</v>
      </c>
      <c r="E74" t="s">
        <v>749</v>
      </c>
      <c r="G74" t="s">
        <v>843</v>
      </c>
      <c r="H74" t="s">
        <v>844</v>
      </c>
      <c r="I74" t="s">
        <v>845</v>
      </c>
      <c r="J74" t="s">
        <v>846</v>
      </c>
      <c r="K74" t="s">
        <v>870</v>
      </c>
      <c r="L74" t="s">
        <v>871</v>
      </c>
      <c r="M74" t="s">
        <v>872</v>
      </c>
      <c r="N74">
        <v>312577</v>
      </c>
      <c r="O74">
        <v>1</v>
      </c>
      <c r="P74">
        <v>256313</v>
      </c>
      <c r="Q74">
        <v>50012</v>
      </c>
      <c r="R74">
        <v>6252</v>
      </c>
      <c r="S74">
        <v>0</v>
      </c>
      <c r="T74">
        <v>0</v>
      </c>
      <c r="U74">
        <v>6252</v>
      </c>
      <c r="V74" t="s">
        <v>1687</v>
      </c>
      <c r="W74">
        <v>2</v>
      </c>
      <c r="X74" t="s">
        <v>520</v>
      </c>
      <c r="Y74">
        <v>2020</v>
      </c>
      <c r="Z74">
        <v>3</v>
      </c>
      <c r="AA74" t="s">
        <v>1688</v>
      </c>
      <c r="AB74">
        <v>2020</v>
      </c>
      <c r="AC74" t="s">
        <v>521</v>
      </c>
    </row>
    <row r="75" spans="1:29" x14ac:dyDescent="0.25">
      <c r="A75" t="s">
        <v>881</v>
      </c>
      <c r="B75" t="s">
        <v>746</v>
      </c>
      <c r="C75" t="s">
        <v>747</v>
      </c>
      <c r="D75" t="s">
        <v>748</v>
      </c>
      <c r="E75" t="s">
        <v>749</v>
      </c>
      <c r="G75" t="s">
        <v>874</v>
      </c>
      <c r="H75" t="s">
        <v>875</v>
      </c>
      <c r="I75" t="s">
        <v>876</v>
      </c>
      <c r="J75" t="s">
        <v>877</v>
      </c>
      <c r="K75" t="s">
        <v>878</v>
      </c>
      <c r="L75" t="s">
        <v>879</v>
      </c>
      <c r="M75" t="s">
        <v>880</v>
      </c>
      <c r="N75">
        <v>443086</v>
      </c>
      <c r="O75">
        <v>3</v>
      </c>
      <c r="P75">
        <v>155080</v>
      </c>
      <c r="Q75">
        <v>155080</v>
      </c>
      <c r="R75">
        <v>101910</v>
      </c>
      <c r="S75">
        <v>31016</v>
      </c>
      <c r="T75">
        <v>0</v>
      </c>
      <c r="U75">
        <v>132926</v>
      </c>
      <c r="V75" t="s">
        <v>1687</v>
      </c>
      <c r="W75">
        <v>2</v>
      </c>
      <c r="X75" t="s">
        <v>520</v>
      </c>
      <c r="Y75">
        <v>2020</v>
      </c>
      <c r="Z75">
        <v>3</v>
      </c>
      <c r="AA75" t="s">
        <v>1688</v>
      </c>
      <c r="AB75">
        <v>2020</v>
      </c>
      <c r="AC75" t="s">
        <v>521</v>
      </c>
    </row>
    <row r="76" spans="1:29" x14ac:dyDescent="0.25">
      <c r="A76" t="s">
        <v>885</v>
      </c>
      <c r="B76" t="s">
        <v>746</v>
      </c>
      <c r="C76" t="s">
        <v>747</v>
      </c>
      <c r="D76" t="s">
        <v>748</v>
      </c>
      <c r="E76" t="s">
        <v>749</v>
      </c>
      <c r="G76" t="s">
        <v>874</v>
      </c>
      <c r="H76" t="s">
        <v>875</v>
      </c>
      <c r="I76" t="s">
        <v>876</v>
      </c>
      <c r="J76" t="s">
        <v>877</v>
      </c>
      <c r="K76" t="s">
        <v>882</v>
      </c>
      <c r="L76" t="s">
        <v>883</v>
      </c>
      <c r="M76" t="s">
        <v>884</v>
      </c>
      <c r="N76">
        <v>374274</v>
      </c>
      <c r="O76">
        <v>2</v>
      </c>
      <c r="P76">
        <v>235793</v>
      </c>
      <c r="Q76">
        <v>93569</v>
      </c>
      <c r="R76">
        <v>37427</v>
      </c>
      <c r="S76">
        <v>7485</v>
      </c>
      <c r="T76">
        <v>0</v>
      </c>
      <c r="U76">
        <v>44913</v>
      </c>
      <c r="V76" t="s">
        <v>1687</v>
      </c>
      <c r="W76">
        <v>2</v>
      </c>
      <c r="X76" t="s">
        <v>520</v>
      </c>
      <c r="Y76">
        <v>2020</v>
      </c>
      <c r="Z76">
        <v>3</v>
      </c>
      <c r="AA76" t="s">
        <v>1688</v>
      </c>
      <c r="AB76">
        <v>2020</v>
      </c>
      <c r="AC76" t="s">
        <v>521</v>
      </c>
    </row>
    <row r="77" spans="1:29" x14ac:dyDescent="0.25">
      <c r="A77" t="s">
        <v>889</v>
      </c>
      <c r="B77" t="s">
        <v>746</v>
      </c>
      <c r="C77" t="s">
        <v>747</v>
      </c>
      <c r="D77" t="s">
        <v>748</v>
      </c>
      <c r="E77" t="s">
        <v>749</v>
      </c>
      <c r="G77" t="s">
        <v>874</v>
      </c>
      <c r="H77" t="s">
        <v>875</v>
      </c>
      <c r="I77" t="s">
        <v>876</v>
      </c>
      <c r="J77" t="s">
        <v>877</v>
      </c>
      <c r="K77" t="s">
        <v>886</v>
      </c>
      <c r="L77" t="s">
        <v>887</v>
      </c>
      <c r="M77" t="s">
        <v>888</v>
      </c>
      <c r="N77">
        <v>294602</v>
      </c>
      <c r="O77">
        <v>2</v>
      </c>
      <c r="P77">
        <v>179707</v>
      </c>
      <c r="Q77">
        <v>79543</v>
      </c>
      <c r="R77">
        <v>32406</v>
      </c>
      <c r="S77">
        <v>2946</v>
      </c>
      <c r="T77">
        <v>0</v>
      </c>
      <c r="U77">
        <v>35352</v>
      </c>
      <c r="V77" t="s">
        <v>1687</v>
      </c>
      <c r="W77">
        <v>2</v>
      </c>
      <c r="X77" t="s">
        <v>520</v>
      </c>
      <c r="Y77">
        <v>2020</v>
      </c>
      <c r="Z77">
        <v>3</v>
      </c>
      <c r="AA77" t="s">
        <v>1688</v>
      </c>
      <c r="AB77">
        <v>2020</v>
      </c>
      <c r="AC77" t="s">
        <v>521</v>
      </c>
    </row>
    <row r="78" spans="1:29" x14ac:dyDescent="0.25">
      <c r="A78" t="s">
        <v>893</v>
      </c>
      <c r="B78" t="s">
        <v>746</v>
      </c>
      <c r="C78" t="s">
        <v>747</v>
      </c>
      <c r="D78" t="s">
        <v>748</v>
      </c>
      <c r="E78" t="s">
        <v>749</v>
      </c>
      <c r="G78" t="s">
        <v>874</v>
      </c>
      <c r="H78" t="s">
        <v>875</v>
      </c>
      <c r="I78" t="s">
        <v>876</v>
      </c>
      <c r="J78" t="s">
        <v>877</v>
      </c>
      <c r="K78" t="s">
        <v>890</v>
      </c>
      <c r="L78" t="s">
        <v>891</v>
      </c>
      <c r="M78" t="s">
        <v>892</v>
      </c>
      <c r="N78">
        <v>348617</v>
      </c>
      <c r="O78">
        <v>3</v>
      </c>
      <c r="P78">
        <v>101099</v>
      </c>
      <c r="Q78">
        <v>153391</v>
      </c>
      <c r="R78">
        <v>87154</v>
      </c>
      <c r="S78">
        <v>6972</v>
      </c>
      <c r="T78">
        <v>0</v>
      </c>
      <c r="U78">
        <v>94127</v>
      </c>
      <c r="V78" t="s">
        <v>1687</v>
      </c>
      <c r="W78">
        <v>2</v>
      </c>
      <c r="X78" t="s">
        <v>520</v>
      </c>
      <c r="Y78">
        <v>2020</v>
      </c>
      <c r="Z78">
        <v>3</v>
      </c>
      <c r="AA78" t="s">
        <v>1688</v>
      </c>
      <c r="AB78">
        <v>2020</v>
      </c>
      <c r="AC78" t="s">
        <v>521</v>
      </c>
    </row>
    <row r="79" spans="1:29" x14ac:dyDescent="0.25">
      <c r="A79" t="s">
        <v>897</v>
      </c>
      <c r="B79" t="s">
        <v>746</v>
      </c>
      <c r="C79" t="s">
        <v>747</v>
      </c>
      <c r="D79" t="s">
        <v>748</v>
      </c>
      <c r="E79" t="s">
        <v>749</v>
      </c>
      <c r="G79" t="s">
        <v>874</v>
      </c>
      <c r="H79" t="s">
        <v>875</v>
      </c>
      <c r="I79" t="s">
        <v>876</v>
      </c>
      <c r="J79" t="s">
        <v>877</v>
      </c>
      <c r="K79" t="s">
        <v>894</v>
      </c>
      <c r="L79" t="s">
        <v>895</v>
      </c>
      <c r="M79" t="s">
        <v>896</v>
      </c>
      <c r="N79">
        <v>512535</v>
      </c>
      <c r="O79">
        <v>3</v>
      </c>
      <c r="P79">
        <v>158886</v>
      </c>
      <c r="Q79">
        <v>205014</v>
      </c>
      <c r="R79">
        <v>128134</v>
      </c>
      <c r="S79">
        <v>20501</v>
      </c>
      <c r="T79">
        <v>0</v>
      </c>
      <c r="U79">
        <v>148635</v>
      </c>
      <c r="V79" t="s">
        <v>1687</v>
      </c>
      <c r="W79">
        <v>2</v>
      </c>
      <c r="X79" t="s">
        <v>520</v>
      </c>
      <c r="Y79">
        <v>2020</v>
      </c>
      <c r="Z79">
        <v>3</v>
      </c>
      <c r="AA79" t="s">
        <v>1688</v>
      </c>
      <c r="AB79">
        <v>2020</v>
      </c>
      <c r="AC79" t="s">
        <v>521</v>
      </c>
    </row>
    <row r="80" spans="1:29" x14ac:dyDescent="0.25">
      <c r="A80" t="s">
        <v>900</v>
      </c>
      <c r="B80" t="s">
        <v>746</v>
      </c>
      <c r="C80" t="s">
        <v>747</v>
      </c>
      <c r="D80" t="s">
        <v>748</v>
      </c>
      <c r="E80" t="s">
        <v>749</v>
      </c>
      <c r="G80" t="s">
        <v>874</v>
      </c>
      <c r="H80" t="s">
        <v>875</v>
      </c>
      <c r="I80" t="s">
        <v>876</v>
      </c>
      <c r="J80" t="s">
        <v>877</v>
      </c>
      <c r="K80" t="s">
        <v>874</v>
      </c>
      <c r="L80" t="s">
        <v>898</v>
      </c>
      <c r="M80" t="s">
        <v>899</v>
      </c>
      <c r="N80">
        <v>521466</v>
      </c>
      <c r="O80">
        <v>2</v>
      </c>
      <c r="P80">
        <v>375455</v>
      </c>
      <c r="Q80">
        <v>104293</v>
      </c>
      <c r="R80">
        <v>41717</v>
      </c>
      <c r="S80">
        <v>0</v>
      </c>
      <c r="T80">
        <v>0</v>
      </c>
      <c r="U80">
        <v>41717</v>
      </c>
      <c r="V80" t="s">
        <v>1687</v>
      </c>
      <c r="W80">
        <v>2</v>
      </c>
      <c r="X80" t="s">
        <v>520</v>
      </c>
      <c r="Y80">
        <v>2020</v>
      </c>
      <c r="Z80">
        <v>3</v>
      </c>
      <c r="AA80" t="s">
        <v>1688</v>
      </c>
      <c r="AB80">
        <v>2020</v>
      </c>
      <c r="AC80" t="s">
        <v>521</v>
      </c>
    </row>
    <row r="81" spans="1:29" x14ac:dyDescent="0.25">
      <c r="A81" t="s">
        <v>904</v>
      </c>
      <c r="B81" t="s">
        <v>746</v>
      </c>
      <c r="C81" t="s">
        <v>747</v>
      </c>
      <c r="D81" t="s">
        <v>748</v>
      </c>
      <c r="E81" t="s">
        <v>749</v>
      </c>
      <c r="G81" t="s">
        <v>874</v>
      </c>
      <c r="H81" t="s">
        <v>875</v>
      </c>
      <c r="I81" t="s">
        <v>876</v>
      </c>
      <c r="J81" t="s">
        <v>877</v>
      </c>
      <c r="K81" t="s">
        <v>901</v>
      </c>
      <c r="L81" t="s">
        <v>902</v>
      </c>
      <c r="M81" t="s">
        <v>903</v>
      </c>
      <c r="N81">
        <v>230301</v>
      </c>
      <c r="O81">
        <v>2</v>
      </c>
      <c r="P81">
        <v>126666</v>
      </c>
      <c r="Q81">
        <v>73696</v>
      </c>
      <c r="R81">
        <v>27636</v>
      </c>
      <c r="S81">
        <v>2303</v>
      </c>
      <c r="T81">
        <v>0</v>
      </c>
      <c r="U81">
        <v>29939</v>
      </c>
      <c r="V81" t="s">
        <v>1687</v>
      </c>
      <c r="W81">
        <v>2</v>
      </c>
      <c r="X81" t="s">
        <v>520</v>
      </c>
      <c r="Y81">
        <v>2020</v>
      </c>
      <c r="Z81">
        <v>3</v>
      </c>
      <c r="AA81" t="s">
        <v>1688</v>
      </c>
      <c r="AB81">
        <v>2020</v>
      </c>
      <c r="AC81" t="s">
        <v>521</v>
      </c>
    </row>
    <row r="82" spans="1:29" x14ac:dyDescent="0.25">
      <c r="A82" t="s">
        <v>908</v>
      </c>
      <c r="B82" t="s">
        <v>746</v>
      </c>
      <c r="C82" t="s">
        <v>747</v>
      </c>
      <c r="D82" t="s">
        <v>748</v>
      </c>
      <c r="E82" t="s">
        <v>749</v>
      </c>
      <c r="G82" t="s">
        <v>874</v>
      </c>
      <c r="H82" t="s">
        <v>875</v>
      </c>
      <c r="I82" t="s">
        <v>876</v>
      </c>
      <c r="J82" t="s">
        <v>877</v>
      </c>
      <c r="K82" t="s">
        <v>905</v>
      </c>
      <c r="L82" t="s">
        <v>906</v>
      </c>
      <c r="M82" t="s">
        <v>907</v>
      </c>
      <c r="N82">
        <v>153403</v>
      </c>
      <c r="O82">
        <v>2</v>
      </c>
      <c r="P82">
        <v>107382</v>
      </c>
      <c r="Q82">
        <v>38351</v>
      </c>
      <c r="R82">
        <v>7670</v>
      </c>
      <c r="S82">
        <v>0</v>
      </c>
      <c r="T82">
        <v>0</v>
      </c>
      <c r="U82">
        <v>7670</v>
      </c>
      <c r="V82" t="s">
        <v>1687</v>
      </c>
      <c r="W82">
        <v>2</v>
      </c>
      <c r="X82" t="s">
        <v>520</v>
      </c>
      <c r="Y82">
        <v>2020</v>
      </c>
      <c r="Z82">
        <v>3</v>
      </c>
      <c r="AA82" t="s">
        <v>1688</v>
      </c>
      <c r="AB82">
        <v>2020</v>
      </c>
      <c r="AC82" t="s">
        <v>521</v>
      </c>
    </row>
    <row r="83" spans="1:29" x14ac:dyDescent="0.25">
      <c r="A83" t="s">
        <v>916</v>
      </c>
      <c r="B83" t="s">
        <v>746</v>
      </c>
      <c r="C83" t="s">
        <v>747</v>
      </c>
      <c r="D83" t="s">
        <v>748</v>
      </c>
      <c r="E83" t="s">
        <v>749</v>
      </c>
      <c r="G83" t="s">
        <v>909</v>
      </c>
      <c r="H83" t="s">
        <v>910</v>
      </c>
      <c r="I83" t="s">
        <v>911</v>
      </c>
      <c r="J83" t="s">
        <v>912</v>
      </c>
      <c r="K83" t="s">
        <v>913</v>
      </c>
      <c r="L83" t="s">
        <v>914</v>
      </c>
      <c r="M83" t="s">
        <v>915</v>
      </c>
      <c r="N83">
        <v>155011</v>
      </c>
      <c r="O83">
        <v>2</v>
      </c>
      <c r="P83">
        <v>100757</v>
      </c>
      <c r="Q83">
        <v>46503</v>
      </c>
      <c r="R83">
        <v>7751</v>
      </c>
      <c r="S83">
        <v>0</v>
      </c>
      <c r="T83">
        <v>0</v>
      </c>
      <c r="U83">
        <v>7751</v>
      </c>
      <c r="V83" t="s">
        <v>1687</v>
      </c>
      <c r="W83">
        <v>2</v>
      </c>
      <c r="X83" t="s">
        <v>520</v>
      </c>
      <c r="Y83">
        <v>2020</v>
      </c>
      <c r="Z83">
        <v>3</v>
      </c>
      <c r="AA83" t="s">
        <v>1688</v>
      </c>
      <c r="AB83">
        <v>2020</v>
      </c>
      <c r="AC83" t="s">
        <v>521</v>
      </c>
    </row>
    <row r="84" spans="1:29" x14ac:dyDescent="0.25">
      <c r="A84" t="s">
        <v>920</v>
      </c>
      <c r="B84" t="s">
        <v>746</v>
      </c>
      <c r="C84" t="s">
        <v>747</v>
      </c>
      <c r="D84" t="s">
        <v>748</v>
      </c>
      <c r="E84" t="s">
        <v>749</v>
      </c>
      <c r="G84" t="s">
        <v>909</v>
      </c>
      <c r="H84" t="s">
        <v>910</v>
      </c>
      <c r="I84" t="s">
        <v>911</v>
      </c>
      <c r="J84" t="s">
        <v>912</v>
      </c>
      <c r="K84" t="s">
        <v>917</v>
      </c>
      <c r="L84" t="s">
        <v>918</v>
      </c>
      <c r="M84" t="s">
        <v>919</v>
      </c>
      <c r="N84">
        <v>213911</v>
      </c>
      <c r="O84">
        <v>2</v>
      </c>
      <c r="P84">
        <v>136903</v>
      </c>
      <c r="Q84">
        <v>57756</v>
      </c>
      <c r="R84">
        <v>19252</v>
      </c>
      <c r="S84">
        <v>0</v>
      </c>
      <c r="T84">
        <v>0</v>
      </c>
      <c r="U84">
        <v>19252</v>
      </c>
      <c r="V84" t="s">
        <v>1687</v>
      </c>
      <c r="W84">
        <v>2</v>
      </c>
      <c r="X84" t="s">
        <v>520</v>
      </c>
      <c r="Y84">
        <v>2020</v>
      </c>
      <c r="Z84">
        <v>3</v>
      </c>
      <c r="AA84" t="s">
        <v>1688</v>
      </c>
      <c r="AB84">
        <v>2020</v>
      </c>
      <c r="AC84" t="s">
        <v>521</v>
      </c>
    </row>
    <row r="85" spans="1:29" x14ac:dyDescent="0.25">
      <c r="A85" t="s">
        <v>924</v>
      </c>
      <c r="B85" t="s">
        <v>746</v>
      </c>
      <c r="C85" t="s">
        <v>747</v>
      </c>
      <c r="D85" t="s">
        <v>748</v>
      </c>
      <c r="E85" t="s">
        <v>749</v>
      </c>
      <c r="G85" t="s">
        <v>909</v>
      </c>
      <c r="H85" t="s">
        <v>910</v>
      </c>
      <c r="I85" t="s">
        <v>911</v>
      </c>
      <c r="J85" t="s">
        <v>912</v>
      </c>
      <c r="K85" t="s">
        <v>921</v>
      </c>
      <c r="L85" t="s">
        <v>922</v>
      </c>
      <c r="M85" t="s">
        <v>923</v>
      </c>
      <c r="N85">
        <v>156951</v>
      </c>
      <c r="O85">
        <v>3</v>
      </c>
      <c r="P85">
        <v>54933</v>
      </c>
      <c r="Q85">
        <v>54933</v>
      </c>
      <c r="R85">
        <v>40807</v>
      </c>
      <c r="S85">
        <v>6278</v>
      </c>
      <c r="T85">
        <v>0</v>
      </c>
      <c r="U85">
        <v>47085</v>
      </c>
      <c r="V85" t="s">
        <v>1687</v>
      </c>
      <c r="W85">
        <v>2</v>
      </c>
      <c r="X85" t="s">
        <v>520</v>
      </c>
      <c r="Y85">
        <v>2020</v>
      </c>
      <c r="Z85">
        <v>3</v>
      </c>
      <c r="AA85" t="s">
        <v>1688</v>
      </c>
      <c r="AB85">
        <v>2020</v>
      </c>
      <c r="AC85" t="s">
        <v>521</v>
      </c>
    </row>
    <row r="86" spans="1:29" x14ac:dyDescent="0.25">
      <c r="A86" t="s">
        <v>928</v>
      </c>
      <c r="B86" t="s">
        <v>746</v>
      </c>
      <c r="C86" t="s">
        <v>747</v>
      </c>
      <c r="D86" t="s">
        <v>748</v>
      </c>
      <c r="E86" t="s">
        <v>749</v>
      </c>
      <c r="G86" t="s">
        <v>909</v>
      </c>
      <c r="H86" t="s">
        <v>910</v>
      </c>
      <c r="I86" t="s">
        <v>911</v>
      </c>
      <c r="J86" t="s">
        <v>912</v>
      </c>
      <c r="K86" t="s">
        <v>925</v>
      </c>
      <c r="L86" t="s">
        <v>926</v>
      </c>
      <c r="M86" t="s">
        <v>927</v>
      </c>
      <c r="N86">
        <v>247996</v>
      </c>
      <c r="O86">
        <v>2</v>
      </c>
      <c r="P86">
        <v>173597</v>
      </c>
      <c r="Q86">
        <v>61999</v>
      </c>
      <c r="R86">
        <v>12400</v>
      </c>
      <c r="S86">
        <v>0</v>
      </c>
      <c r="T86">
        <v>0</v>
      </c>
      <c r="U86">
        <v>12400</v>
      </c>
      <c r="V86" t="s">
        <v>1687</v>
      </c>
      <c r="W86">
        <v>2</v>
      </c>
      <c r="X86" t="s">
        <v>520</v>
      </c>
      <c r="Y86">
        <v>2020</v>
      </c>
      <c r="Z86">
        <v>3</v>
      </c>
      <c r="AA86" t="s">
        <v>1688</v>
      </c>
      <c r="AB86">
        <v>2020</v>
      </c>
      <c r="AC86" t="s">
        <v>521</v>
      </c>
    </row>
    <row r="87" spans="1:29" x14ac:dyDescent="0.25">
      <c r="A87" t="s">
        <v>931</v>
      </c>
      <c r="B87" t="s">
        <v>746</v>
      </c>
      <c r="C87" t="s">
        <v>747</v>
      </c>
      <c r="D87" t="s">
        <v>748</v>
      </c>
      <c r="E87" t="s">
        <v>749</v>
      </c>
      <c r="G87" t="s">
        <v>909</v>
      </c>
      <c r="H87" t="s">
        <v>910</v>
      </c>
      <c r="I87" t="s">
        <v>911</v>
      </c>
      <c r="J87" t="s">
        <v>912</v>
      </c>
      <c r="K87" t="s">
        <v>909</v>
      </c>
      <c r="L87" t="s">
        <v>929</v>
      </c>
      <c r="M87" t="s">
        <v>930</v>
      </c>
      <c r="N87">
        <v>179985</v>
      </c>
      <c r="O87">
        <v>2</v>
      </c>
      <c r="P87">
        <v>111590</v>
      </c>
      <c r="Q87">
        <v>44996</v>
      </c>
      <c r="R87">
        <v>21598</v>
      </c>
      <c r="S87">
        <v>1800</v>
      </c>
      <c r="T87">
        <v>0</v>
      </c>
      <c r="U87">
        <v>23398</v>
      </c>
      <c r="V87" t="s">
        <v>1687</v>
      </c>
      <c r="W87">
        <v>2</v>
      </c>
      <c r="X87" t="s">
        <v>520</v>
      </c>
      <c r="Y87">
        <v>2020</v>
      </c>
      <c r="Z87">
        <v>3</v>
      </c>
      <c r="AA87" t="s">
        <v>1688</v>
      </c>
      <c r="AB87">
        <v>2020</v>
      </c>
      <c r="AC87" t="s">
        <v>521</v>
      </c>
    </row>
    <row r="88" spans="1:29" x14ac:dyDescent="0.25">
      <c r="A88" t="s">
        <v>939</v>
      </c>
      <c r="B88" t="s">
        <v>746</v>
      </c>
      <c r="C88" t="s">
        <v>747</v>
      </c>
      <c r="D88" t="s">
        <v>748</v>
      </c>
      <c r="E88" t="s">
        <v>749</v>
      </c>
      <c r="G88" t="s">
        <v>932</v>
      </c>
      <c r="H88" t="s">
        <v>933</v>
      </c>
      <c r="I88" t="s">
        <v>934</v>
      </c>
      <c r="J88" t="s">
        <v>935</v>
      </c>
      <c r="K88" t="s">
        <v>936</v>
      </c>
      <c r="L88" t="s">
        <v>937</v>
      </c>
      <c r="M88" t="s">
        <v>938</v>
      </c>
      <c r="N88">
        <v>186522</v>
      </c>
      <c r="O88">
        <v>3</v>
      </c>
      <c r="P88">
        <v>76474</v>
      </c>
      <c r="Q88">
        <v>63418</v>
      </c>
      <c r="R88">
        <v>39170</v>
      </c>
      <c r="S88">
        <v>7461</v>
      </c>
      <c r="T88">
        <v>0</v>
      </c>
      <c r="U88">
        <v>46631</v>
      </c>
      <c r="V88" t="s">
        <v>1687</v>
      </c>
      <c r="W88">
        <v>2</v>
      </c>
      <c r="X88" t="s">
        <v>520</v>
      </c>
      <c r="Y88">
        <v>2020</v>
      </c>
      <c r="Z88">
        <v>3</v>
      </c>
      <c r="AA88" t="s">
        <v>1688</v>
      </c>
      <c r="AB88">
        <v>2020</v>
      </c>
      <c r="AC88" t="s">
        <v>521</v>
      </c>
    </row>
    <row r="89" spans="1:29" x14ac:dyDescent="0.25">
      <c r="A89" t="s">
        <v>943</v>
      </c>
      <c r="B89" t="s">
        <v>746</v>
      </c>
      <c r="C89" t="s">
        <v>747</v>
      </c>
      <c r="D89" t="s">
        <v>748</v>
      </c>
      <c r="E89" t="s">
        <v>749</v>
      </c>
      <c r="G89" t="s">
        <v>932</v>
      </c>
      <c r="H89" t="s">
        <v>933</v>
      </c>
      <c r="I89" t="s">
        <v>934</v>
      </c>
      <c r="J89" t="s">
        <v>935</v>
      </c>
      <c r="K89" t="s">
        <v>940</v>
      </c>
      <c r="L89" t="s">
        <v>941</v>
      </c>
      <c r="M89" t="s">
        <v>942</v>
      </c>
      <c r="N89">
        <v>164481</v>
      </c>
      <c r="O89">
        <v>3</v>
      </c>
      <c r="P89">
        <v>55923</v>
      </c>
      <c r="Q89">
        <v>57568</v>
      </c>
      <c r="R89">
        <v>41120</v>
      </c>
      <c r="S89">
        <v>9869</v>
      </c>
      <c r="T89">
        <v>0</v>
      </c>
      <c r="U89">
        <v>50989</v>
      </c>
      <c r="V89" t="s">
        <v>1687</v>
      </c>
      <c r="W89">
        <v>2</v>
      </c>
      <c r="X89" t="s">
        <v>520</v>
      </c>
      <c r="Y89">
        <v>2020</v>
      </c>
      <c r="Z89">
        <v>3</v>
      </c>
      <c r="AA89" t="s">
        <v>1688</v>
      </c>
      <c r="AB89">
        <v>2020</v>
      </c>
      <c r="AC89" t="s">
        <v>521</v>
      </c>
    </row>
    <row r="90" spans="1:29" x14ac:dyDescent="0.25">
      <c r="A90" t="s">
        <v>946</v>
      </c>
      <c r="B90" t="s">
        <v>746</v>
      </c>
      <c r="C90" t="s">
        <v>747</v>
      </c>
      <c r="D90" t="s">
        <v>748</v>
      </c>
      <c r="E90" t="s">
        <v>749</v>
      </c>
      <c r="G90" t="s">
        <v>932</v>
      </c>
      <c r="H90" t="s">
        <v>933</v>
      </c>
      <c r="I90" t="s">
        <v>934</v>
      </c>
      <c r="J90" t="s">
        <v>935</v>
      </c>
      <c r="K90" t="s">
        <v>932</v>
      </c>
      <c r="L90" t="s">
        <v>944</v>
      </c>
      <c r="M90" t="s">
        <v>945</v>
      </c>
      <c r="N90">
        <v>338595</v>
      </c>
      <c r="O90">
        <v>3</v>
      </c>
      <c r="P90">
        <v>138824</v>
      </c>
      <c r="Q90">
        <v>118508</v>
      </c>
      <c r="R90">
        <v>74491</v>
      </c>
      <c r="S90">
        <v>6772</v>
      </c>
      <c r="T90">
        <v>0</v>
      </c>
      <c r="U90">
        <v>81263</v>
      </c>
      <c r="V90" t="s">
        <v>1687</v>
      </c>
      <c r="W90">
        <v>2</v>
      </c>
      <c r="X90" t="s">
        <v>520</v>
      </c>
      <c r="Y90">
        <v>2020</v>
      </c>
      <c r="Z90">
        <v>3</v>
      </c>
      <c r="AA90" t="s">
        <v>1688</v>
      </c>
      <c r="AB90">
        <v>2020</v>
      </c>
      <c r="AC90" t="s">
        <v>521</v>
      </c>
    </row>
    <row r="91" spans="1:29" x14ac:dyDescent="0.25">
      <c r="A91" t="s">
        <v>950</v>
      </c>
      <c r="B91" t="s">
        <v>746</v>
      </c>
      <c r="C91" t="s">
        <v>747</v>
      </c>
      <c r="D91" t="s">
        <v>748</v>
      </c>
      <c r="E91" t="s">
        <v>749</v>
      </c>
      <c r="G91" t="s">
        <v>932</v>
      </c>
      <c r="H91" t="s">
        <v>933</v>
      </c>
      <c r="I91" t="s">
        <v>934</v>
      </c>
      <c r="J91" t="s">
        <v>935</v>
      </c>
      <c r="K91" t="s">
        <v>947</v>
      </c>
      <c r="L91" t="s">
        <v>948</v>
      </c>
      <c r="M91" t="s">
        <v>949</v>
      </c>
      <c r="N91">
        <v>76976</v>
      </c>
      <c r="O91">
        <v>3</v>
      </c>
      <c r="P91">
        <v>14625</v>
      </c>
      <c r="Q91">
        <v>30791</v>
      </c>
      <c r="R91">
        <v>26942</v>
      </c>
      <c r="S91">
        <v>4619</v>
      </c>
      <c r="T91">
        <v>0</v>
      </c>
      <c r="U91">
        <v>31560</v>
      </c>
      <c r="V91" t="s">
        <v>1687</v>
      </c>
      <c r="W91">
        <v>2</v>
      </c>
      <c r="X91" t="s">
        <v>520</v>
      </c>
      <c r="Y91">
        <v>2020</v>
      </c>
      <c r="Z91">
        <v>3</v>
      </c>
      <c r="AA91" t="s">
        <v>1688</v>
      </c>
      <c r="AB91">
        <v>2020</v>
      </c>
      <c r="AC91" t="s">
        <v>521</v>
      </c>
    </row>
    <row r="92" spans="1:29" x14ac:dyDescent="0.25">
      <c r="A92" t="s">
        <v>958</v>
      </c>
      <c r="B92" t="s">
        <v>746</v>
      </c>
      <c r="C92" t="s">
        <v>747</v>
      </c>
      <c r="D92" t="s">
        <v>748</v>
      </c>
      <c r="E92" t="s">
        <v>749</v>
      </c>
      <c r="G92" t="s">
        <v>951</v>
      </c>
      <c r="H92" t="s">
        <v>952</v>
      </c>
      <c r="I92" t="s">
        <v>953</v>
      </c>
      <c r="J92" t="s">
        <v>954</v>
      </c>
      <c r="K92" t="s">
        <v>955</v>
      </c>
      <c r="L92" t="s">
        <v>956</v>
      </c>
      <c r="M92" t="s">
        <v>957</v>
      </c>
      <c r="N92">
        <v>14554</v>
      </c>
      <c r="O92">
        <v>2</v>
      </c>
      <c r="P92">
        <v>10915</v>
      </c>
      <c r="Q92">
        <v>2911</v>
      </c>
      <c r="R92">
        <v>728</v>
      </c>
      <c r="S92">
        <v>0</v>
      </c>
      <c r="T92">
        <v>0</v>
      </c>
      <c r="U92">
        <v>728</v>
      </c>
      <c r="V92" t="s">
        <v>1687</v>
      </c>
      <c r="W92">
        <v>2</v>
      </c>
      <c r="X92" t="s">
        <v>520</v>
      </c>
      <c r="Y92">
        <v>2020</v>
      </c>
      <c r="Z92">
        <v>3</v>
      </c>
      <c r="AA92" t="s">
        <v>1688</v>
      </c>
      <c r="AB92">
        <v>2020</v>
      </c>
      <c r="AC92" t="s">
        <v>521</v>
      </c>
    </row>
    <row r="93" spans="1:29" x14ac:dyDescent="0.25">
      <c r="A93" t="s">
        <v>961</v>
      </c>
      <c r="B93" t="s">
        <v>746</v>
      </c>
      <c r="C93" t="s">
        <v>747</v>
      </c>
      <c r="D93" t="s">
        <v>748</v>
      </c>
      <c r="E93" t="s">
        <v>749</v>
      </c>
      <c r="G93" t="s">
        <v>951</v>
      </c>
      <c r="H93" t="s">
        <v>952</v>
      </c>
      <c r="I93" t="s">
        <v>953</v>
      </c>
      <c r="J93" t="s">
        <v>954</v>
      </c>
      <c r="K93" t="s">
        <v>951</v>
      </c>
      <c r="L93" t="s">
        <v>959</v>
      </c>
      <c r="M93" t="s">
        <v>960</v>
      </c>
      <c r="N93">
        <v>47306</v>
      </c>
      <c r="O93">
        <v>2</v>
      </c>
      <c r="P93">
        <v>36899</v>
      </c>
      <c r="Q93">
        <v>9461</v>
      </c>
      <c r="R93">
        <v>946</v>
      </c>
      <c r="S93">
        <v>0</v>
      </c>
      <c r="T93">
        <v>0</v>
      </c>
      <c r="U93">
        <v>946</v>
      </c>
      <c r="V93" t="s">
        <v>1687</v>
      </c>
      <c r="W93">
        <v>2</v>
      </c>
      <c r="X93" t="s">
        <v>520</v>
      </c>
      <c r="Y93">
        <v>2020</v>
      </c>
      <c r="Z93">
        <v>3</v>
      </c>
      <c r="AA93" t="s">
        <v>1688</v>
      </c>
      <c r="AB93">
        <v>2020</v>
      </c>
      <c r="AC93" t="s">
        <v>521</v>
      </c>
    </row>
    <row r="94" spans="1:29" x14ac:dyDescent="0.25">
      <c r="A94" t="s">
        <v>965</v>
      </c>
      <c r="B94" t="s">
        <v>746</v>
      </c>
      <c r="C94" t="s">
        <v>747</v>
      </c>
      <c r="D94" t="s">
        <v>748</v>
      </c>
      <c r="E94" t="s">
        <v>749</v>
      </c>
      <c r="G94" t="s">
        <v>951</v>
      </c>
      <c r="H94" t="s">
        <v>952</v>
      </c>
      <c r="I94" t="s">
        <v>953</v>
      </c>
      <c r="J94" t="s">
        <v>954</v>
      </c>
      <c r="K94" t="s">
        <v>962</v>
      </c>
      <c r="L94" t="s">
        <v>963</v>
      </c>
      <c r="M94" t="s">
        <v>964</v>
      </c>
      <c r="N94">
        <v>22553</v>
      </c>
      <c r="O94">
        <v>2</v>
      </c>
      <c r="P94">
        <v>17140</v>
      </c>
      <c r="Q94">
        <v>4285</v>
      </c>
      <c r="R94">
        <v>1128</v>
      </c>
      <c r="S94">
        <v>0</v>
      </c>
      <c r="T94">
        <v>0</v>
      </c>
      <c r="U94">
        <v>1128</v>
      </c>
      <c r="V94" t="s">
        <v>1687</v>
      </c>
      <c r="W94">
        <v>2</v>
      </c>
      <c r="X94" t="s">
        <v>520</v>
      </c>
      <c r="Y94">
        <v>2020</v>
      </c>
      <c r="Z94">
        <v>3</v>
      </c>
      <c r="AA94" t="s">
        <v>1688</v>
      </c>
      <c r="AB94">
        <v>2020</v>
      </c>
      <c r="AC94" t="s">
        <v>521</v>
      </c>
    </row>
    <row r="95" spans="1:29" x14ac:dyDescent="0.25">
      <c r="A95" t="s">
        <v>969</v>
      </c>
      <c r="B95" t="s">
        <v>746</v>
      </c>
      <c r="C95" t="s">
        <v>747</v>
      </c>
      <c r="D95" t="s">
        <v>748</v>
      </c>
      <c r="E95" t="s">
        <v>749</v>
      </c>
      <c r="G95" t="s">
        <v>951</v>
      </c>
      <c r="H95" t="s">
        <v>952</v>
      </c>
      <c r="I95" t="s">
        <v>953</v>
      </c>
      <c r="J95" t="s">
        <v>954</v>
      </c>
      <c r="K95" t="s">
        <v>966</v>
      </c>
      <c r="L95" t="s">
        <v>967</v>
      </c>
      <c r="M95" t="s">
        <v>968</v>
      </c>
      <c r="N95">
        <v>11340</v>
      </c>
      <c r="O95">
        <v>2</v>
      </c>
      <c r="P95">
        <v>8731</v>
      </c>
      <c r="Q95">
        <v>2268</v>
      </c>
      <c r="R95">
        <v>340</v>
      </c>
      <c r="S95">
        <v>0</v>
      </c>
      <c r="T95">
        <v>0</v>
      </c>
      <c r="U95">
        <v>340</v>
      </c>
      <c r="V95" t="s">
        <v>1687</v>
      </c>
      <c r="W95">
        <v>2</v>
      </c>
      <c r="X95" t="s">
        <v>520</v>
      </c>
      <c r="Y95">
        <v>2020</v>
      </c>
      <c r="Z95">
        <v>3</v>
      </c>
      <c r="AA95" t="s">
        <v>1688</v>
      </c>
      <c r="AB95">
        <v>2020</v>
      </c>
      <c r="AC95" t="s">
        <v>521</v>
      </c>
    </row>
    <row r="96" spans="1:29" x14ac:dyDescent="0.25">
      <c r="A96" t="s">
        <v>976</v>
      </c>
      <c r="B96" t="s">
        <v>746</v>
      </c>
      <c r="C96" t="s">
        <v>747</v>
      </c>
      <c r="D96" t="s">
        <v>748</v>
      </c>
      <c r="E96" t="s">
        <v>749</v>
      </c>
      <c r="G96" t="s">
        <v>970</v>
      </c>
      <c r="H96" t="s">
        <v>971</v>
      </c>
      <c r="I96" t="s">
        <v>972</v>
      </c>
      <c r="J96" t="s">
        <v>973</v>
      </c>
      <c r="K96" t="s">
        <v>974</v>
      </c>
      <c r="M96" t="s">
        <v>975</v>
      </c>
      <c r="N96">
        <v>473378</v>
      </c>
      <c r="O96">
        <v>1</v>
      </c>
      <c r="P96">
        <v>397638</v>
      </c>
      <c r="Q96">
        <v>71007</v>
      </c>
      <c r="R96">
        <v>4734</v>
      </c>
      <c r="S96">
        <v>0</v>
      </c>
      <c r="T96">
        <v>0</v>
      </c>
      <c r="U96">
        <v>4734</v>
      </c>
      <c r="V96" t="s">
        <v>1687</v>
      </c>
      <c r="W96">
        <v>2</v>
      </c>
      <c r="X96" t="s">
        <v>520</v>
      </c>
      <c r="Y96">
        <v>2020</v>
      </c>
      <c r="Z96">
        <v>3</v>
      </c>
      <c r="AA96" t="s">
        <v>1688</v>
      </c>
      <c r="AB96">
        <v>2020</v>
      </c>
      <c r="AC96" t="s">
        <v>521</v>
      </c>
    </row>
    <row r="97" spans="1:29" x14ac:dyDescent="0.25">
      <c r="A97" t="s">
        <v>979</v>
      </c>
      <c r="B97" t="s">
        <v>746</v>
      </c>
      <c r="C97" t="s">
        <v>747</v>
      </c>
      <c r="D97" t="s">
        <v>748</v>
      </c>
      <c r="E97" t="s">
        <v>749</v>
      </c>
      <c r="G97" t="s">
        <v>970</v>
      </c>
      <c r="H97" t="s">
        <v>971</v>
      </c>
      <c r="I97" t="s">
        <v>972</v>
      </c>
      <c r="J97" t="s">
        <v>973</v>
      </c>
      <c r="K97" t="s">
        <v>977</v>
      </c>
      <c r="M97" t="s">
        <v>978</v>
      </c>
      <c r="N97">
        <v>225263</v>
      </c>
      <c r="O97">
        <v>1</v>
      </c>
      <c r="P97">
        <v>191474</v>
      </c>
      <c r="Q97">
        <v>31537</v>
      </c>
      <c r="R97">
        <v>2253</v>
      </c>
      <c r="S97">
        <v>0</v>
      </c>
      <c r="T97">
        <v>0</v>
      </c>
      <c r="U97">
        <v>2253</v>
      </c>
      <c r="V97" t="s">
        <v>1687</v>
      </c>
      <c r="W97">
        <v>2</v>
      </c>
      <c r="X97" t="s">
        <v>520</v>
      </c>
      <c r="Y97">
        <v>2020</v>
      </c>
      <c r="Z97">
        <v>3</v>
      </c>
      <c r="AA97" t="s">
        <v>1688</v>
      </c>
      <c r="AB97">
        <v>2020</v>
      </c>
      <c r="AC97" t="s">
        <v>521</v>
      </c>
    </row>
    <row r="98" spans="1:29" x14ac:dyDescent="0.25">
      <c r="A98" t="s">
        <v>982</v>
      </c>
      <c r="B98" t="s">
        <v>746</v>
      </c>
      <c r="C98" t="s">
        <v>747</v>
      </c>
      <c r="D98" t="s">
        <v>748</v>
      </c>
      <c r="E98" t="s">
        <v>749</v>
      </c>
      <c r="G98" t="s">
        <v>970</v>
      </c>
      <c r="H98" t="s">
        <v>971</v>
      </c>
      <c r="I98" t="s">
        <v>972</v>
      </c>
      <c r="J98" t="s">
        <v>973</v>
      </c>
      <c r="K98" t="s">
        <v>980</v>
      </c>
      <c r="M98" t="s">
        <v>981</v>
      </c>
      <c r="N98">
        <v>181876</v>
      </c>
      <c r="O98">
        <v>1</v>
      </c>
      <c r="P98">
        <v>161870</v>
      </c>
      <c r="Q98">
        <v>18188</v>
      </c>
      <c r="R98">
        <v>1819</v>
      </c>
      <c r="S98">
        <v>0</v>
      </c>
      <c r="T98">
        <v>0</v>
      </c>
      <c r="U98">
        <v>1819</v>
      </c>
      <c r="V98" t="s">
        <v>1687</v>
      </c>
      <c r="W98">
        <v>2</v>
      </c>
      <c r="X98" t="s">
        <v>520</v>
      </c>
      <c r="Y98">
        <v>2020</v>
      </c>
      <c r="Z98">
        <v>3</v>
      </c>
      <c r="AA98" t="s">
        <v>1688</v>
      </c>
      <c r="AB98">
        <v>2020</v>
      </c>
      <c r="AC98" t="s">
        <v>521</v>
      </c>
    </row>
    <row r="99" spans="1:29" x14ac:dyDescent="0.25">
      <c r="A99" t="s">
        <v>985</v>
      </c>
      <c r="B99" t="s">
        <v>746</v>
      </c>
      <c r="C99" t="s">
        <v>747</v>
      </c>
      <c r="D99" t="s">
        <v>748</v>
      </c>
      <c r="E99" t="s">
        <v>749</v>
      </c>
      <c r="G99" t="s">
        <v>970</v>
      </c>
      <c r="H99" t="s">
        <v>971</v>
      </c>
      <c r="I99" t="s">
        <v>972</v>
      </c>
      <c r="J99" t="s">
        <v>973</v>
      </c>
      <c r="K99" t="s">
        <v>983</v>
      </c>
      <c r="M99" t="s">
        <v>984</v>
      </c>
      <c r="N99">
        <v>430463</v>
      </c>
      <c r="O99">
        <v>1</v>
      </c>
      <c r="P99">
        <v>370198</v>
      </c>
      <c r="Q99">
        <v>55960</v>
      </c>
      <c r="R99">
        <v>4305</v>
      </c>
      <c r="S99">
        <v>0</v>
      </c>
      <c r="T99">
        <v>0</v>
      </c>
      <c r="U99">
        <v>4305</v>
      </c>
      <c r="V99" t="s">
        <v>1687</v>
      </c>
      <c r="W99">
        <v>2</v>
      </c>
      <c r="X99" t="s">
        <v>520</v>
      </c>
      <c r="Y99">
        <v>2020</v>
      </c>
      <c r="Z99">
        <v>3</v>
      </c>
      <c r="AA99" t="s">
        <v>1688</v>
      </c>
      <c r="AB99">
        <v>2020</v>
      </c>
      <c r="AC99" t="s">
        <v>521</v>
      </c>
    </row>
    <row r="100" spans="1:29" x14ac:dyDescent="0.25">
      <c r="A100" t="s">
        <v>988</v>
      </c>
      <c r="B100" t="s">
        <v>746</v>
      </c>
      <c r="C100" t="s">
        <v>747</v>
      </c>
      <c r="D100" t="s">
        <v>748</v>
      </c>
      <c r="E100" t="s">
        <v>749</v>
      </c>
      <c r="G100" t="s">
        <v>970</v>
      </c>
      <c r="H100" t="s">
        <v>971</v>
      </c>
      <c r="I100" t="s">
        <v>972</v>
      </c>
      <c r="J100" t="s">
        <v>973</v>
      </c>
      <c r="K100" t="s">
        <v>986</v>
      </c>
      <c r="M100" t="s">
        <v>987</v>
      </c>
      <c r="N100">
        <v>584172</v>
      </c>
      <c r="O100">
        <v>1</v>
      </c>
      <c r="P100">
        <v>496547</v>
      </c>
      <c r="Q100">
        <v>81784</v>
      </c>
      <c r="R100">
        <v>5842</v>
      </c>
      <c r="S100">
        <v>0</v>
      </c>
      <c r="T100">
        <v>0</v>
      </c>
      <c r="U100">
        <v>5842</v>
      </c>
      <c r="V100" t="s">
        <v>1687</v>
      </c>
      <c r="W100">
        <v>2</v>
      </c>
      <c r="X100" t="s">
        <v>520</v>
      </c>
      <c r="Y100">
        <v>2020</v>
      </c>
      <c r="Z100">
        <v>3</v>
      </c>
      <c r="AA100" t="s">
        <v>1688</v>
      </c>
      <c r="AB100">
        <v>2020</v>
      </c>
      <c r="AC100" t="s">
        <v>521</v>
      </c>
    </row>
    <row r="101" spans="1:29" x14ac:dyDescent="0.25">
      <c r="A101" t="s">
        <v>991</v>
      </c>
      <c r="B101" t="s">
        <v>746</v>
      </c>
      <c r="C101" t="s">
        <v>747</v>
      </c>
      <c r="D101" t="s">
        <v>748</v>
      </c>
      <c r="E101" t="s">
        <v>749</v>
      </c>
      <c r="G101" t="s">
        <v>970</v>
      </c>
      <c r="H101" t="s">
        <v>971</v>
      </c>
      <c r="I101" t="s">
        <v>972</v>
      </c>
      <c r="J101" t="s">
        <v>973</v>
      </c>
      <c r="K101" t="s">
        <v>989</v>
      </c>
      <c r="M101" t="s">
        <v>990</v>
      </c>
      <c r="N101">
        <v>663891</v>
      </c>
      <c r="O101">
        <v>1</v>
      </c>
      <c r="P101">
        <v>564307</v>
      </c>
      <c r="Q101">
        <v>92945</v>
      </c>
      <c r="R101">
        <v>6639</v>
      </c>
      <c r="S101">
        <v>0</v>
      </c>
      <c r="T101">
        <v>0</v>
      </c>
      <c r="U101">
        <v>6639</v>
      </c>
      <c r="V101" t="s">
        <v>1687</v>
      </c>
      <c r="W101">
        <v>2</v>
      </c>
      <c r="X101" t="s">
        <v>520</v>
      </c>
      <c r="Y101">
        <v>2020</v>
      </c>
      <c r="Z101">
        <v>3</v>
      </c>
      <c r="AA101" t="s">
        <v>1688</v>
      </c>
      <c r="AB101">
        <v>2020</v>
      </c>
      <c r="AC101" t="s">
        <v>521</v>
      </c>
    </row>
    <row r="102" spans="1:29" x14ac:dyDescent="0.25">
      <c r="A102" t="s">
        <v>1003</v>
      </c>
      <c r="B102" t="s">
        <v>992</v>
      </c>
      <c r="C102" t="s">
        <v>993</v>
      </c>
      <c r="D102" t="s">
        <v>994</v>
      </c>
      <c r="E102" t="s">
        <v>995</v>
      </c>
      <c r="G102" t="s">
        <v>996</v>
      </c>
      <c r="H102" t="s">
        <v>997</v>
      </c>
      <c r="I102" t="s">
        <v>998</v>
      </c>
      <c r="J102" t="s">
        <v>999</v>
      </c>
      <c r="K102" t="s">
        <v>1000</v>
      </c>
      <c r="L102" t="s">
        <v>1001</v>
      </c>
      <c r="M102" t="s">
        <v>1002</v>
      </c>
      <c r="N102">
        <v>45105</v>
      </c>
      <c r="O102">
        <v>2</v>
      </c>
      <c r="P102">
        <v>29318</v>
      </c>
      <c r="Q102">
        <v>10825</v>
      </c>
      <c r="R102">
        <v>4962</v>
      </c>
      <c r="S102">
        <v>0</v>
      </c>
      <c r="T102">
        <v>0</v>
      </c>
      <c r="U102">
        <v>4962</v>
      </c>
      <c r="V102" t="s">
        <v>1687</v>
      </c>
      <c r="W102">
        <v>2</v>
      </c>
      <c r="X102" t="s">
        <v>520</v>
      </c>
      <c r="Y102">
        <v>2020</v>
      </c>
      <c r="Z102">
        <v>3</v>
      </c>
      <c r="AA102" t="s">
        <v>1688</v>
      </c>
      <c r="AB102">
        <v>2020</v>
      </c>
      <c r="AC102" t="s">
        <v>521</v>
      </c>
    </row>
    <row r="103" spans="1:29" x14ac:dyDescent="0.25">
      <c r="A103" t="s">
        <v>1007</v>
      </c>
      <c r="B103" t="s">
        <v>992</v>
      </c>
      <c r="C103" t="s">
        <v>993</v>
      </c>
      <c r="D103" t="s">
        <v>994</v>
      </c>
      <c r="E103" t="s">
        <v>995</v>
      </c>
      <c r="G103" t="s">
        <v>996</v>
      </c>
      <c r="H103" t="s">
        <v>997</v>
      </c>
      <c r="I103" t="s">
        <v>998</v>
      </c>
      <c r="J103" t="s">
        <v>999</v>
      </c>
      <c r="K103" t="s">
        <v>1004</v>
      </c>
      <c r="L103" t="s">
        <v>1005</v>
      </c>
      <c r="M103" t="s">
        <v>1006</v>
      </c>
      <c r="N103">
        <v>134122</v>
      </c>
      <c r="O103">
        <v>2</v>
      </c>
      <c r="P103">
        <v>92544</v>
      </c>
      <c r="Q103">
        <v>28166</v>
      </c>
      <c r="R103">
        <v>13412</v>
      </c>
      <c r="S103">
        <v>0</v>
      </c>
      <c r="T103">
        <v>0</v>
      </c>
      <c r="U103">
        <v>13412</v>
      </c>
      <c r="V103" t="s">
        <v>1687</v>
      </c>
      <c r="W103">
        <v>2</v>
      </c>
      <c r="X103" t="s">
        <v>520</v>
      </c>
      <c r="Y103">
        <v>2020</v>
      </c>
      <c r="Z103">
        <v>3</v>
      </c>
      <c r="AA103" t="s">
        <v>1688</v>
      </c>
      <c r="AB103">
        <v>2020</v>
      </c>
      <c r="AC103" t="s">
        <v>521</v>
      </c>
    </row>
    <row r="104" spans="1:29" x14ac:dyDescent="0.25">
      <c r="A104" t="s">
        <v>1011</v>
      </c>
      <c r="B104" t="s">
        <v>992</v>
      </c>
      <c r="C104" t="s">
        <v>993</v>
      </c>
      <c r="D104" t="s">
        <v>994</v>
      </c>
      <c r="E104" t="s">
        <v>995</v>
      </c>
      <c r="G104" t="s">
        <v>996</v>
      </c>
      <c r="H104" t="s">
        <v>997</v>
      </c>
      <c r="I104" t="s">
        <v>998</v>
      </c>
      <c r="J104" t="s">
        <v>999</v>
      </c>
      <c r="K104" t="s">
        <v>1008</v>
      </c>
      <c r="L104" t="s">
        <v>1009</v>
      </c>
      <c r="M104" t="s">
        <v>1010</v>
      </c>
      <c r="N104">
        <v>22904</v>
      </c>
      <c r="O104">
        <v>2</v>
      </c>
      <c r="P104">
        <v>16262</v>
      </c>
      <c r="Q104">
        <v>4810</v>
      </c>
      <c r="R104">
        <v>1832</v>
      </c>
      <c r="S104">
        <v>0</v>
      </c>
      <c r="T104">
        <v>0</v>
      </c>
      <c r="U104">
        <v>1832</v>
      </c>
      <c r="V104" t="s">
        <v>1687</v>
      </c>
      <c r="W104">
        <v>2</v>
      </c>
      <c r="X104" t="s">
        <v>520</v>
      </c>
      <c r="Y104">
        <v>2020</v>
      </c>
      <c r="Z104">
        <v>3</v>
      </c>
      <c r="AA104" t="s">
        <v>1688</v>
      </c>
      <c r="AB104">
        <v>2020</v>
      </c>
      <c r="AC104" t="s">
        <v>521</v>
      </c>
    </row>
    <row r="105" spans="1:29" x14ac:dyDescent="0.25">
      <c r="A105" t="s">
        <v>1015</v>
      </c>
      <c r="B105" t="s">
        <v>992</v>
      </c>
      <c r="C105" t="s">
        <v>993</v>
      </c>
      <c r="D105" t="s">
        <v>994</v>
      </c>
      <c r="E105" t="s">
        <v>995</v>
      </c>
      <c r="G105" t="s">
        <v>996</v>
      </c>
      <c r="H105" t="s">
        <v>997</v>
      </c>
      <c r="I105" t="s">
        <v>998</v>
      </c>
      <c r="J105" t="s">
        <v>999</v>
      </c>
      <c r="K105" t="s">
        <v>1012</v>
      </c>
      <c r="L105" t="s">
        <v>1013</v>
      </c>
      <c r="M105" t="s">
        <v>1014</v>
      </c>
      <c r="N105">
        <v>41799</v>
      </c>
      <c r="O105">
        <v>2</v>
      </c>
      <c r="P105">
        <v>29677</v>
      </c>
      <c r="Q105">
        <v>10450</v>
      </c>
      <c r="R105">
        <v>1672</v>
      </c>
      <c r="S105">
        <v>0</v>
      </c>
      <c r="T105">
        <v>0</v>
      </c>
      <c r="U105">
        <v>1672</v>
      </c>
      <c r="V105" t="s">
        <v>1687</v>
      </c>
      <c r="W105">
        <v>2</v>
      </c>
      <c r="X105" t="s">
        <v>520</v>
      </c>
      <c r="Y105">
        <v>2020</v>
      </c>
      <c r="Z105">
        <v>3</v>
      </c>
      <c r="AA105" t="s">
        <v>1688</v>
      </c>
      <c r="AB105">
        <v>2020</v>
      </c>
      <c r="AC105" t="s">
        <v>521</v>
      </c>
    </row>
    <row r="106" spans="1:29" x14ac:dyDescent="0.25">
      <c r="A106" t="s">
        <v>1019</v>
      </c>
      <c r="B106" t="s">
        <v>992</v>
      </c>
      <c r="C106" t="s">
        <v>993</v>
      </c>
      <c r="D106" t="s">
        <v>994</v>
      </c>
      <c r="E106" t="s">
        <v>995</v>
      </c>
      <c r="G106" t="s">
        <v>996</v>
      </c>
      <c r="H106" t="s">
        <v>997</v>
      </c>
      <c r="I106" t="s">
        <v>998</v>
      </c>
      <c r="J106" t="s">
        <v>999</v>
      </c>
      <c r="K106" t="s">
        <v>1016</v>
      </c>
      <c r="L106" t="s">
        <v>1017</v>
      </c>
      <c r="M106" t="s">
        <v>1018</v>
      </c>
      <c r="N106">
        <v>66283</v>
      </c>
      <c r="O106">
        <v>2</v>
      </c>
      <c r="P106">
        <v>43084</v>
      </c>
      <c r="Q106">
        <v>16571</v>
      </c>
      <c r="R106">
        <v>6628</v>
      </c>
      <c r="S106">
        <v>0</v>
      </c>
      <c r="T106">
        <v>0</v>
      </c>
      <c r="U106">
        <v>6628</v>
      </c>
      <c r="V106" t="s">
        <v>1687</v>
      </c>
      <c r="W106">
        <v>2</v>
      </c>
      <c r="X106" t="s">
        <v>520</v>
      </c>
      <c r="Y106">
        <v>2020</v>
      </c>
      <c r="Z106">
        <v>3</v>
      </c>
      <c r="AA106" t="s">
        <v>1688</v>
      </c>
      <c r="AB106">
        <v>2020</v>
      </c>
      <c r="AC106" t="s">
        <v>521</v>
      </c>
    </row>
    <row r="107" spans="1:29" x14ac:dyDescent="0.25">
      <c r="A107" t="s">
        <v>1023</v>
      </c>
      <c r="B107" t="s">
        <v>992</v>
      </c>
      <c r="C107" t="s">
        <v>993</v>
      </c>
      <c r="D107" t="s">
        <v>994</v>
      </c>
      <c r="E107" t="s">
        <v>995</v>
      </c>
      <c r="G107" t="s">
        <v>996</v>
      </c>
      <c r="H107" t="s">
        <v>997</v>
      </c>
      <c r="I107" t="s">
        <v>998</v>
      </c>
      <c r="J107" t="s">
        <v>999</v>
      </c>
      <c r="K107" t="s">
        <v>1020</v>
      </c>
      <c r="L107" t="s">
        <v>1021</v>
      </c>
      <c r="M107" t="s">
        <v>1022</v>
      </c>
      <c r="N107">
        <v>161504</v>
      </c>
      <c r="O107">
        <v>1</v>
      </c>
      <c r="P107">
        <v>130818</v>
      </c>
      <c r="Q107">
        <v>27456</v>
      </c>
      <c r="R107">
        <v>3230</v>
      </c>
      <c r="S107">
        <v>0</v>
      </c>
      <c r="T107">
        <v>0</v>
      </c>
      <c r="U107">
        <v>3230</v>
      </c>
      <c r="V107" t="s">
        <v>1687</v>
      </c>
      <c r="W107">
        <v>2</v>
      </c>
      <c r="X107" t="s">
        <v>520</v>
      </c>
      <c r="Y107">
        <v>2020</v>
      </c>
      <c r="Z107">
        <v>3</v>
      </c>
      <c r="AA107" t="s">
        <v>1688</v>
      </c>
      <c r="AB107">
        <v>2020</v>
      </c>
      <c r="AC107" t="s">
        <v>521</v>
      </c>
    </row>
    <row r="108" spans="1:29" x14ac:dyDescent="0.25">
      <c r="A108" t="s">
        <v>1030</v>
      </c>
      <c r="B108" t="s">
        <v>992</v>
      </c>
      <c r="C108" t="s">
        <v>993</v>
      </c>
      <c r="D108" t="s">
        <v>994</v>
      </c>
      <c r="E108" t="s">
        <v>995</v>
      </c>
      <c r="G108" t="s">
        <v>1024</v>
      </c>
      <c r="H108" t="s">
        <v>1025</v>
      </c>
      <c r="I108" t="s">
        <v>1026</v>
      </c>
      <c r="J108" t="s">
        <v>1027</v>
      </c>
      <c r="K108" t="s">
        <v>1024</v>
      </c>
      <c r="L108" t="s">
        <v>1028</v>
      </c>
      <c r="M108" t="s">
        <v>1029</v>
      </c>
      <c r="N108">
        <v>90263</v>
      </c>
      <c r="O108">
        <v>3</v>
      </c>
      <c r="P108">
        <v>44229</v>
      </c>
      <c r="Q108">
        <v>26176</v>
      </c>
      <c r="R108">
        <v>18053</v>
      </c>
      <c r="S108">
        <v>1805</v>
      </c>
      <c r="T108">
        <v>0</v>
      </c>
      <c r="U108">
        <v>19858</v>
      </c>
      <c r="V108" t="s">
        <v>1687</v>
      </c>
      <c r="W108">
        <v>2</v>
      </c>
      <c r="X108" t="s">
        <v>520</v>
      </c>
      <c r="Y108">
        <v>2020</v>
      </c>
      <c r="Z108">
        <v>3</v>
      </c>
      <c r="AA108" t="s">
        <v>1688</v>
      </c>
      <c r="AB108">
        <v>2020</v>
      </c>
      <c r="AC108" t="s">
        <v>521</v>
      </c>
    </row>
    <row r="109" spans="1:29" x14ac:dyDescent="0.25">
      <c r="A109" t="s">
        <v>1034</v>
      </c>
      <c r="B109" t="s">
        <v>992</v>
      </c>
      <c r="C109" t="s">
        <v>993</v>
      </c>
      <c r="D109" t="s">
        <v>994</v>
      </c>
      <c r="E109" t="s">
        <v>995</v>
      </c>
      <c r="G109" t="s">
        <v>1024</v>
      </c>
      <c r="H109" t="s">
        <v>1025</v>
      </c>
      <c r="I109" t="s">
        <v>1026</v>
      </c>
      <c r="J109" t="s">
        <v>1027</v>
      </c>
      <c r="K109" t="s">
        <v>1031</v>
      </c>
      <c r="L109" t="s">
        <v>1032</v>
      </c>
      <c r="M109" t="s">
        <v>1033</v>
      </c>
      <c r="N109">
        <v>128466</v>
      </c>
      <c r="O109">
        <v>2</v>
      </c>
      <c r="P109">
        <v>77080</v>
      </c>
      <c r="Q109">
        <v>38540</v>
      </c>
      <c r="R109">
        <v>12847</v>
      </c>
      <c r="S109">
        <v>0</v>
      </c>
      <c r="T109">
        <v>0</v>
      </c>
      <c r="U109">
        <v>12847</v>
      </c>
      <c r="V109" t="s">
        <v>1687</v>
      </c>
      <c r="W109">
        <v>2</v>
      </c>
      <c r="X109" t="s">
        <v>520</v>
      </c>
      <c r="Y109">
        <v>2020</v>
      </c>
      <c r="Z109">
        <v>3</v>
      </c>
      <c r="AA109" t="s">
        <v>1688</v>
      </c>
      <c r="AB109">
        <v>2020</v>
      </c>
      <c r="AC109" t="s">
        <v>521</v>
      </c>
    </row>
    <row r="110" spans="1:29" x14ac:dyDescent="0.25">
      <c r="A110" t="s">
        <v>1038</v>
      </c>
      <c r="B110" t="s">
        <v>992</v>
      </c>
      <c r="C110" t="s">
        <v>993</v>
      </c>
      <c r="D110" t="s">
        <v>994</v>
      </c>
      <c r="E110" t="s">
        <v>995</v>
      </c>
      <c r="G110" t="s">
        <v>1024</v>
      </c>
      <c r="H110" t="s">
        <v>1025</v>
      </c>
      <c r="I110" t="s">
        <v>1026</v>
      </c>
      <c r="J110" t="s">
        <v>1027</v>
      </c>
      <c r="K110" t="s">
        <v>1035</v>
      </c>
      <c r="L110" t="s">
        <v>1036</v>
      </c>
      <c r="M110" t="s">
        <v>1037</v>
      </c>
      <c r="N110">
        <v>168203</v>
      </c>
      <c r="O110">
        <v>2</v>
      </c>
      <c r="P110">
        <v>107650</v>
      </c>
      <c r="Q110">
        <v>37005</v>
      </c>
      <c r="R110">
        <v>23548</v>
      </c>
      <c r="S110">
        <v>0</v>
      </c>
      <c r="T110">
        <v>0</v>
      </c>
      <c r="U110">
        <v>23548</v>
      </c>
      <c r="V110" t="s">
        <v>1687</v>
      </c>
      <c r="W110">
        <v>2</v>
      </c>
      <c r="X110" t="s">
        <v>520</v>
      </c>
      <c r="Y110">
        <v>2020</v>
      </c>
      <c r="Z110">
        <v>3</v>
      </c>
      <c r="AA110" t="s">
        <v>1688</v>
      </c>
      <c r="AB110">
        <v>2020</v>
      </c>
      <c r="AC110" t="s">
        <v>521</v>
      </c>
    </row>
    <row r="111" spans="1:29" x14ac:dyDescent="0.25">
      <c r="A111" t="s">
        <v>1042</v>
      </c>
      <c r="B111" t="s">
        <v>992</v>
      </c>
      <c r="C111" t="s">
        <v>993</v>
      </c>
      <c r="D111" t="s">
        <v>994</v>
      </c>
      <c r="E111" t="s">
        <v>995</v>
      </c>
      <c r="G111" t="s">
        <v>1024</v>
      </c>
      <c r="H111" t="s">
        <v>1025</v>
      </c>
      <c r="I111" t="s">
        <v>1026</v>
      </c>
      <c r="J111" t="s">
        <v>1027</v>
      </c>
      <c r="K111" t="s">
        <v>1039</v>
      </c>
      <c r="L111" t="s">
        <v>1040</v>
      </c>
      <c r="M111" t="s">
        <v>1041</v>
      </c>
      <c r="N111">
        <v>66133</v>
      </c>
      <c r="O111">
        <v>2</v>
      </c>
      <c r="P111">
        <v>35712</v>
      </c>
      <c r="Q111">
        <v>26453</v>
      </c>
      <c r="R111">
        <v>3968</v>
      </c>
      <c r="S111">
        <v>0</v>
      </c>
      <c r="T111">
        <v>0</v>
      </c>
      <c r="U111">
        <v>3968</v>
      </c>
      <c r="V111" t="s">
        <v>1687</v>
      </c>
      <c r="W111">
        <v>2</v>
      </c>
      <c r="X111" t="s">
        <v>520</v>
      </c>
      <c r="Y111">
        <v>2020</v>
      </c>
      <c r="Z111">
        <v>3</v>
      </c>
      <c r="AA111" t="s">
        <v>1688</v>
      </c>
      <c r="AB111">
        <v>2020</v>
      </c>
      <c r="AC111" t="s">
        <v>521</v>
      </c>
    </row>
    <row r="112" spans="1:29" x14ac:dyDescent="0.25">
      <c r="A112" t="s">
        <v>1050</v>
      </c>
      <c r="B112" t="s">
        <v>992</v>
      </c>
      <c r="C112" t="s">
        <v>993</v>
      </c>
      <c r="D112" t="s">
        <v>994</v>
      </c>
      <c r="E112" t="s">
        <v>995</v>
      </c>
      <c r="G112" t="s">
        <v>1043</v>
      </c>
      <c r="H112" t="s">
        <v>1044</v>
      </c>
      <c r="I112" t="s">
        <v>1045</v>
      </c>
      <c r="J112" t="s">
        <v>1046</v>
      </c>
      <c r="K112" t="s">
        <v>1047</v>
      </c>
      <c r="L112" t="s">
        <v>1048</v>
      </c>
      <c r="M112" t="s">
        <v>1049</v>
      </c>
      <c r="N112">
        <v>339340</v>
      </c>
      <c r="O112">
        <v>2</v>
      </c>
      <c r="P112">
        <v>251112</v>
      </c>
      <c r="Q112">
        <v>67868</v>
      </c>
      <c r="R112">
        <v>20360</v>
      </c>
      <c r="S112">
        <v>0</v>
      </c>
      <c r="T112">
        <v>0</v>
      </c>
      <c r="U112">
        <v>20360</v>
      </c>
      <c r="V112" t="s">
        <v>1687</v>
      </c>
      <c r="W112">
        <v>2</v>
      </c>
      <c r="X112" t="s">
        <v>520</v>
      </c>
      <c r="Y112">
        <v>2020</v>
      </c>
      <c r="Z112">
        <v>3</v>
      </c>
      <c r="AA112" t="s">
        <v>1688</v>
      </c>
      <c r="AB112">
        <v>2020</v>
      </c>
      <c r="AC112" t="s">
        <v>521</v>
      </c>
    </row>
    <row r="113" spans="1:29" x14ac:dyDescent="0.25">
      <c r="A113" t="s">
        <v>1054</v>
      </c>
      <c r="B113" t="s">
        <v>992</v>
      </c>
      <c r="C113" t="s">
        <v>993</v>
      </c>
      <c r="D113" t="s">
        <v>994</v>
      </c>
      <c r="E113" t="s">
        <v>995</v>
      </c>
      <c r="G113" t="s">
        <v>1043</v>
      </c>
      <c r="H113" t="s">
        <v>1044</v>
      </c>
      <c r="I113" t="s">
        <v>1045</v>
      </c>
      <c r="J113" t="s">
        <v>1046</v>
      </c>
      <c r="K113" t="s">
        <v>1051</v>
      </c>
      <c r="L113" t="s">
        <v>1052</v>
      </c>
      <c r="M113" t="s">
        <v>1053</v>
      </c>
      <c r="N113">
        <v>147257</v>
      </c>
      <c r="O113">
        <v>1</v>
      </c>
      <c r="P113">
        <v>122223</v>
      </c>
      <c r="Q113">
        <v>19143</v>
      </c>
      <c r="R113">
        <v>5890</v>
      </c>
      <c r="S113">
        <v>0</v>
      </c>
      <c r="T113">
        <v>0</v>
      </c>
      <c r="U113">
        <v>5890</v>
      </c>
      <c r="V113" t="s">
        <v>1687</v>
      </c>
      <c r="W113">
        <v>2</v>
      </c>
      <c r="X113" t="s">
        <v>520</v>
      </c>
      <c r="Y113">
        <v>2020</v>
      </c>
      <c r="Z113">
        <v>3</v>
      </c>
      <c r="AA113" t="s">
        <v>1688</v>
      </c>
      <c r="AB113">
        <v>2020</v>
      </c>
      <c r="AC113" t="s">
        <v>521</v>
      </c>
    </row>
    <row r="114" spans="1:29" x14ac:dyDescent="0.25">
      <c r="A114" t="s">
        <v>1058</v>
      </c>
      <c r="B114" t="s">
        <v>992</v>
      </c>
      <c r="C114" t="s">
        <v>993</v>
      </c>
      <c r="D114" t="s">
        <v>994</v>
      </c>
      <c r="E114" t="s">
        <v>995</v>
      </c>
      <c r="G114" t="s">
        <v>1043</v>
      </c>
      <c r="H114" t="s">
        <v>1044</v>
      </c>
      <c r="I114" t="s">
        <v>1045</v>
      </c>
      <c r="J114" t="s">
        <v>1046</v>
      </c>
      <c r="K114" t="s">
        <v>1055</v>
      </c>
      <c r="L114" t="s">
        <v>1056</v>
      </c>
      <c r="M114" t="s">
        <v>1057</v>
      </c>
      <c r="N114">
        <v>359741</v>
      </c>
      <c r="O114">
        <v>2</v>
      </c>
      <c r="P114">
        <v>277001</v>
      </c>
      <c r="Q114">
        <v>61156</v>
      </c>
      <c r="R114">
        <v>21584</v>
      </c>
      <c r="S114">
        <v>0</v>
      </c>
      <c r="T114">
        <v>0</v>
      </c>
      <c r="U114">
        <v>21584</v>
      </c>
      <c r="V114" t="s">
        <v>1687</v>
      </c>
      <c r="W114">
        <v>2</v>
      </c>
      <c r="X114" t="s">
        <v>520</v>
      </c>
      <c r="Y114">
        <v>2020</v>
      </c>
      <c r="Z114">
        <v>3</v>
      </c>
      <c r="AA114" t="s">
        <v>1688</v>
      </c>
      <c r="AB114">
        <v>2020</v>
      </c>
      <c r="AC114" t="s">
        <v>521</v>
      </c>
    </row>
    <row r="115" spans="1:29" x14ac:dyDescent="0.25">
      <c r="A115" t="s">
        <v>1061</v>
      </c>
      <c r="B115" t="s">
        <v>992</v>
      </c>
      <c r="C115" t="s">
        <v>993</v>
      </c>
      <c r="D115" t="s">
        <v>994</v>
      </c>
      <c r="E115" t="s">
        <v>995</v>
      </c>
      <c r="G115" t="s">
        <v>1043</v>
      </c>
      <c r="H115" t="s">
        <v>1044</v>
      </c>
      <c r="I115" t="s">
        <v>1045</v>
      </c>
      <c r="J115" t="s">
        <v>1046</v>
      </c>
      <c r="K115" t="s">
        <v>1043</v>
      </c>
      <c r="L115" t="s">
        <v>1059</v>
      </c>
      <c r="M115" t="s">
        <v>1060</v>
      </c>
      <c r="N115">
        <v>541969</v>
      </c>
      <c r="O115">
        <v>1</v>
      </c>
      <c r="P115">
        <v>460674</v>
      </c>
      <c r="Q115">
        <v>70456</v>
      </c>
      <c r="R115">
        <v>10839</v>
      </c>
      <c r="S115">
        <v>0</v>
      </c>
      <c r="T115">
        <v>0</v>
      </c>
      <c r="U115">
        <v>10839</v>
      </c>
      <c r="V115" t="s">
        <v>1687</v>
      </c>
      <c r="W115">
        <v>2</v>
      </c>
      <c r="X115" t="s">
        <v>520</v>
      </c>
      <c r="Y115">
        <v>2020</v>
      </c>
      <c r="Z115">
        <v>3</v>
      </c>
      <c r="AA115" t="s">
        <v>1688</v>
      </c>
      <c r="AB115">
        <v>2020</v>
      </c>
      <c r="AC115" t="s">
        <v>521</v>
      </c>
    </row>
    <row r="116" spans="1:29" x14ac:dyDescent="0.25">
      <c r="A116" t="s">
        <v>1065</v>
      </c>
      <c r="B116" t="s">
        <v>992</v>
      </c>
      <c r="C116" t="s">
        <v>993</v>
      </c>
      <c r="D116" t="s">
        <v>994</v>
      </c>
      <c r="E116" t="s">
        <v>995</v>
      </c>
      <c r="G116" t="s">
        <v>1043</v>
      </c>
      <c r="H116" t="s">
        <v>1044</v>
      </c>
      <c r="I116" t="s">
        <v>1045</v>
      </c>
      <c r="J116" t="s">
        <v>1046</v>
      </c>
      <c r="K116" t="s">
        <v>1062</v>
      </c>
      <c r="L116" t="s">
        <v>1063</v>
      </c>
      <c r="M116" t="s">
        <v>1064</v>
      </c>
      <c r="N116">
        <v>138735</v>
      </c>
      <c r="O116">
        <v>2</v>
      </c>
      <c r="P116">
        <v>101277</v>
      </c>
      <c r="Q116">
        <v>27747</v>
      </c>
      <c r="R116">
        <v>9711</v>
      </c>
      <c r="S116">
        <v>0</v>
      </c>
      <c r="T116">
        <v>0</v>
      </c>
      <c r="U116">
        <v>9711</v>
      </c>
      <c r="V116" t="s">
        <v>1687</v>
      </c>
      <c r="W116">
        <v>2</v>
      </c>
      <c r="X116" t="s">
        <v>520</v>
      </c>
      <c r="Y116">
        <v>2020</v>
      </c>
      <c r="Z116">
        <v>3</v>
      </c>
      <c r="AA116" t="s">
        <v>1688</v>
      </c>
      <c r="AB116">
        <v>2020</v>
      </c>
      <c r="AC116" t="s">
        <v>521</v>
      </c>
    </row>
    <row r="117" spans="1:29" x14ac:dyDescent="0.25">
      <c r="A117" t="s">
        <v>1069</v>
      </c>
      <c r="B117" t="s">
        <v>992</v>
      </c>
      <c r="C117" t="s">
        <v>993</v>
      </c>
      <c r="D117" t="s">
        <v>994</v>
      </c>
      <c r="E117" t="s">
        <v>995</v>
      </c>
      <c r="G117" t="s">
        <v>1043</v>
      </c>
      <c r="H117" t="s">
        <v>1044</v>
      </c>
      <c r="I117" t="s">
        <v>1045</v>
      </c>
      <c r="J117" t="s">
        <v>1046</v>
      </c>
      <c r="K117" t="s">
        <v>1066</v>
      </c>
      <c r="L117" t="s">
        <v>1067</v>
      </c>
      <c r="M117" t="s">
        <v>1068</v>
      </c>
      <c r="N117">
        <v>351486</v>
      </c>
      <c r="O117">
        <v>1</v>
      </c>
      <c r="P117">
        <v>298763</v>
      </c>
      <c r="Q117">
        <v>49208</v>
      </c>
      <c r="R117">
        <v>3515</v>
      </c>
      <c r="S117">
        <v>0</v>
      </c>
      <c r="T117">
        <v>0</v>
      </c>
      <c r="U117">
        <v>3515</v>
      </c>
      <c r="V117" t="s">
        <v>1687</v>
      </c>
      <c r="W117">
        <v>2</v>
      </c>
      <c r="X117" t="s">
        <v>520</v>
      </c>
      <c r="Y117">
        <v>2020</v>
      </c>
      <c r="Z117">
        <v>3</v>
      </c>
      <c r="AA117" t="s">
        <v>1688</v>
      </c>
      <c r="AB117">
        <v>2020</v>
      </c>
      <c r="AC117" t="s">
        <v>521</v>
      </c>
    </row>
    <row r="118" spans="1:29" x14ac:dyDescent="0.25">
      <c r="A118" t="s">
        <v>1073</v>
      </c>
      <c r="B118" t="s">
        <v>992</v>
      </c>
      <c r="C118" t="s">
        <v>993</v>
      </c>
      <c r="D118" t="s">
        <v>994</v>
      </c>
      <c r="E118" t="s">
        <v>995</v>
      </c>
      <c r="G118" t="s">
        <v>1043</v>
      </c>
      <c r="H118" t="s">
        <v>1044</v>
      </c>
      <c r="I118" t="s">
        <v>1045</v>
      </c>
      <c r="J118" t="s">
        <v>1046</v>
      </c>
      <c r="K118" t="s">
        <v>1070</v>
      </c>
      <c r="L118" t="s">
        <v>1071</v>
      </c>
      <c r="M118" t="s">
        <v>1072</v>
      </c>
      <c r="N118">
        <v>235825</v>
      </c>
      <c r="O118">
        <v>2</v>
      </c>
      <c r="P118">
        <v>176869</v>
      </c>
      <c r="Q118">
        <v>44807</v>
      </c>
      <c r="R118">
        <v>14150</v>
      </c>
      <c r="S118">
        <v>0</v>
      </c>
      <c r="T118">
        <v>0</v>
      </c>
      <c r="U118">
        <v>14150</v>
      </c>
      <c r="V118" t="s">
        <v>1687</v>
      </c>
      <c r="W118">
        <v>2</v>
      </c>
      <c r="X118" t="s">
        <v>520</v>
      </c>
      <c r="Y118">
        <v>2020</v>
      </c>
      <c r="Z118">
        <v>3</v>
      </c>
      <c r="AA118" t="s">
        <v>1688</v>
      </c>
      <c r="AB118">
        <v>2020</v>
      </c>
      <c r="AC118" t="s">
        <v>521</v>
      </c>
    </row>
    <row r="119" spans="1:29" x14ac:dyDescent="0.25">
      <c r="A119" t="s">
        <v>1077</v>
      </c>
      <c r="B119" t="s">
        <v>992</v>
      </c>
      <c r="C119" t="s">
        <v>993</v>
      </c>
      <c r="D119" t="s">
        <v>994</v>
      </c>
      <c r="E119" t="s">
        <v>995</v>
      </c>
      <c r="G119" t="s">
        <v>1043</v>
      </c>
      <c r="H119" t="s">
        <v>1044</v>
      </c>
      <c r="I119" t="s">
        <v>1045</v>
      </c>
      <c r="J119" t="s">
        <v>1046</v>
      </c>
      <c r="K119" t="s">
        <v>1074</v>
      </c>
      <c r="L119" t="s">
        <v>1075</v>
      </c>
      <c r="M119" t="s">
        <v>1076</v>
      </c>
      <c r="N119">
        <v>362741</v>
      </c>
      <c r="O119">
        <v>2</v>
      </c>
      <c r="P119">
        <v>279311</v>
      </c>
      <c r="Q119">
        <v>79803</v>
      </c>
      <c r="R119">
        <v>3627</v>
      </c>
      <c r="S119">
        <v>0</v>
      </c>
      <c r="T119">
        <v>0</v>
      </c>
      <c r="U119">
        <v>3627</v>
      </c>
      <c r="V119" t="s">
        <v>1687</v>
      </c>
      <c r="W119">
        <v>2</v>
      </c>
      <c r="X119" t="s">
        <v>520</v>
      </c>
      <c r="Y119">
        <v>2020</v>
      </c>
      <c r="Z119">
        <v>3</v>
      </c>
      <c r="AA119" t="s">
        <v>1688</v>
      </c>
      <c r="AB119">
        <v>2020</v>
      </c>
      <c r="AC119" t="s">
        <v>521</v>
      </c>
    </row>
    <row r="120" spans="1:29" x14ac:dyDescent="0.25">
      <c r="A120" t="s">
        <v>1085</v>
      </c>
      <c r="B120" t="s">
        <v>992</v>
      </c>
      <c r="C120" t="s">
        <v>993</v>
      </c>
      <c r="D120" t="s">
        <v>994</v>
      </c>
      <c r="E120" t="s">
        <v>995</v>
      </c>
      <c r="G120" t="s">
        <v>1078</v>
      </c>
      <c r="H120" t="s">
        <v>1079</v>
      </c>
      <c r="I120" t="s">
        <v>1080</v>
      </c>
      <c r="J120" t="s">
        <v>1081</v>
      </c>
      <c r="K120" t="s">
        <v>1082</v>
      </c>
      <c r="L120" t="s">
        <v>1083</v>
      </c>
      <c r="M120" t="s">
        <v>1084</v>
      </c>
      <c r="N120">
        <v>339495</v>
      </c>
      <c r="O120">
        <v>3</v>
      </c>
      <c r="P120">
        <v>166353</v>
      </c>
      <c r="Q120">
        <v>101849</v>
      </c>
      <c r="R120">
        <v>71294</v>
      </c>
      <c r="S120">
        <v>0</v>
      </c>
      <c r="T120">
        <v>0</v>
      </c>
      <c r="U120">
        <v>71294</v>
      </c>
      <c r="V120" t="s">
        <v>1687</v>
      </c>
      <c r="W120">
        <v>2</v>
      </c>
      <c r="X120" t="s">
        <v>520</v>
      </c>
      <c r="Y120">
        <v>2020</v>
      </c>
      <c r="Z120">
        <v>3</v>
      </c>
      <c r="AA120" t="s">
        <v>1688</v>
      </c>
      <c r="AB120">
        <v>2020</v>
      </c>
      <c r="AC120" t="s">
        <v>521</v>
      </c>
    </row>
    <row r="121" spans="1:29" x14ac:dyDescent="0.25">
      <c r="A121" t="s">
        <v>1089</v>
      </c>
      <c r="B121" t="s">
        <v>992</v>
      </c>
      <c r="C121" t="s">
        <v>993</v>
      </c>
      <c r="D121" t="s">
        <v>994</v>
      </c>
      <c r="E121" t="s">
        <v>995</v>
      </c>
      <c r="G121" t="s">
        <v>1078</v>
      </c>
      <c r="H121" t="s">
        <v>1079</v>
      </c>
      <c r="I121" t="s">
        <v>1080</v>
      </c>
      <c r="J121" t="s">
        <v>1081</v>
      </c>
      <c r="K121" t="s">
        <v>1086</v>
      </c>
      <c r="L121" t="s">
        <v>1087</v>
      </c>
      <c r="M121" t="s">
        <v>1088</v>
      </c>
      <c r="N121">
        <v>72143</v>
      </c>
      <c r="O121">
        <v>2</v>
      </c>
      <c r="P121">
        <v>49057</v>
      </c>
      <c r="Q121">
        <v>20921</v>
      </c>
      <c r="R121">
        <v>2164</v>
      </c>
      <c r="S121">
        <v>0</v>
      </c>
      <c r="T121">
        <v>0</v>
      </c>
      <c r="U121">
        <v>2164</v>
      </c>
      <c r="V121" t="s">
        <v>1687</v>
      </c>
      <c r="W121">
        <v>2</v>
      </c>
      <c r="X121" t="s">
        <v>520</v>
      </c>
      <c r="Y121">
        <v>2020</v>
      </c>
      <c r="Z121">
        <v>3</v>
      </c>
      <c r="AA121" t="s">
        <v>1688</v>
      </c>
      <c r="AB121">
        <v>2020</v>
      </c>
      <c r="AC121" t="s">
        <v>521</v>
      </c>
    </row>
    <row r="122" spans="1:29" x14ac:dyDescent="0.25">
      <c r="A122" t="s">
        <v>1093</v>
      </c>
      <c r="B122" t="s">
        <v>992</v>
      </c>
      <c r="C122" t="s">
        <v>993</v>
      </c>
      <c r="D122" t="s">
        <v>994</v>
      </c>
      <c r="E122" t="s">
        <v>995</v>
      </c>
      <c r="G122" t="s">
        <v>1078</v>
      </c>
      <c r="H122" t="s">
        <v>1079</v>
      </c>
      <c r="I122" t="s">
        <v>1080</v>
      </c>
      <c r="J122" t="s">
        <v>1081</v>
      </c>
      <c r="K122" t="s">
        <v>1090</v>
      </c>
      <c r="L122" t="s">
        <v>1091</v>
      </c>
      <c r="M122" t="s">
        <v>1092</v>
      </c>
      <c r="N122">
        <v>870034</v>
      </c>
      <c r="O122">
        <v>2</v>
      </c>
      <c r="P122">
        <v>669926</v>
      </c>
      <c r="Q122">
        <v>165306</v>
      </c>
      <c r="R122">
        <v>34801</v>
      </c>
      <c r="S122">
        <v>0</v>
      </c>
      <c r="T122">
        <v>0</v>
      </c>
      <c r="U122">
        <v>34801</v>
      </c>
      <c r="V122" t="s">
        <v>1687</v>
      </c>
      <c r="W122">
        <v>2</v>
      </c>
      <c r="X122" t="s">
        <v>520</v>
      </c>
      <c r="Y122">
        <v>2020</v>
      </c>
      <c r="Z122">
        <v>3</v>
      </c>
      <c r="AA122" t="s">
        <v>1688</v>
      </c>
      <c r="AB122">
        <v>2020</v>
      </c>
      <c r="AC122" t="s">
        <v>521</v>
      </c>
    </row>
    <row r="123" spans="1:29" x14ac:dyDescent="0.25">
      <c r="A123" t="s">
        <v>1097</v>
      </c>
      <c r="B123" t="s">
        <v>992</v>
      </c>
      <c r="C123" t="s">
        <v>993</v>
      </c>
      <c r="D123" t="s">
        <v>994</v>
      </c>
      <c r="E123" t="s">
        <v>995</v>
      </c>
      <c r="G123" t="s">
        <v>1078</v>
      </c>
      <c r="H123" t="s">
        <v>1079</v>
      </c>
      <c r="I123" t="s">
        <v>1080</v>
      </c>
      <c r="J123" t="s">
        <v>1081</v>
      </c>
      <c r="K123" t="s">
        <v>1094</v>
      </c>
      <c r="L123" t="s">
        <v>1095</v>
      </c>
      <c r="M123" t="s">
        <v>1096</v>
      </c>
      <c r="N123">
        <v>221553</v>
      </c>
      <c r="O123">
        <v>3</v>
      </c>
      <c r="P123">
        <v>55388</v>
      </c>
      <c r="Q123">
        <v>97483</v>
      </c>
      <c r="R123">
        <v>62035</v>
      </c>
      <c r="S123">
        <v>6647</v>
      </c>
      <c r="T123">
        <v>0</v>
      </c>
      <c r="U123">
        <v>68681</v>
      </c>
      <c r="V123" t="s">
        <v>1687</v>
      </c>
      <c r="W123">
        <v>2</v>
      </c>
      <c r="X123" t="s">
        <v>520</v>
      </c>
      <c r="Y123">
        <v>2020</v>
      </c>
      <c r="Z123">
        <v>3</v>
      </c>
      <c r="AA123" t="s">
        <v>1688</v>
      </c>
      <c r="AB123">
        <v>2020</v>
      </c>
      <c r="AC123" t="s">
        <v>521</v>
      </c>
    </row>
    <row r="124" spans="1:29" x14ac:dyDescent="0.25">
      <c r="A124" t="s">
        <v>1101</v>
      </c>
      <c r="B124" t="s">
        <v>992</v>
      </c>
      <c r="C124" t="s">
        <v>993</v>
      </c>
      <c r="D124" t="s">
        <v>994</v>
      </c>
      <c r="E124" t="s">
        <v>995</v>
      </c>
      <c r="G124" t="s">
        <v>1078</v>
      </c>
      <c r="H124" t="s">
        <v>1079</v>
      </c>
      <c r="I124" t="s">
        <v>1080</v>
      </c>
      <c r="J124" t="s">
        <v>1081</v>
      </c>
      <c r="K124" t="s">
        <v>1098</v>
      </c>
      <c r="L124" t="s">
        <v>1099</v>
      </c>
      <c r="M124" t="s">
        <v>1100</v>
      </c>
      <c r="N124">
        <v>722773</v>
      </c>
      <c r="O124">
        <v>2</v>
      </c>
      <c r="P124">
        <v>570991</v>
      </c>
      <c r="Q124">
        <v>122871</v>
      </c>
      <c r="R124">
        <v>28911</v>
      </c>
      <c r="S124">
        <v>0</v>
      </c>
      <c r="T124">
        <v>0</v>
      </c>
      <c r="U124">
        <v>28911</v>
      </c>
      <c r="V124" t="s">
        <v>1687</v>
      </c>
      <c r="W124">
        <v>2</v>
      </c>
      <c r="X124" t="s">
        <v>520</v>
      </c>
      <c r="Y124">
        <v>2020</v>
      </c>
      <c r="Z124">
        <v>3</v>
      </c>
      <c r="AA124" t="s">
        <v>1688</v>
      </c>
      <c r="AB124">
        <v>2020</v>
      </c>
      <c r="AC124" t="s">
        <v>521</v>
      </c>
    </row>
    <row r="125" spans="1:29" x14ac:dyDescent="0.25">
      <c r="A125" t="s">
        <v>1105</v>
      </c>
      <c r="B125" t="s">
        <v>992</v>
      </c>
      <c r="C125" t="s">
        <v>993</v>
      </c>
      <c r="D125" t="s">
        <v>994</v>
      </c>
      <c r="E125" t="s">
        <v>995</v>
      </c>
      <c r="G125" t="s">
        <v>1078</v>
      </c>
      <c r="H125" t="s">
        <v>1079</v>
      </c>
      <c r="I125" t="s">
        <v>1080</v>
      </c>
      <c r="J125" t="s">
        <v>1081</v>
      </c>
      <c r="K125" t="s">
        <v>1102</v>
      </c>
      <c r="L125" t="s">
        <v>1103</v>
      </c>
      <c r="M125" t="s">
        <v>1104</v>
      </c>
      <c r="N125">
        <v>619469</v>
      </c>
      <c r="O125">
        <v>1</v>
      </c>
      <c r="P125">
        <v>507965</v>
      </c>
      <c r="Q125">
        <v>105310</v>
      </c>
      <c r="R125">
        <v>6195</v>
      </c>
      <c r="S125">
        <v>0</v>
      </c>
      <c r="T125">
        <v>0</v>
      </c>
      <c r="U125">
        <v>6195</v>
      </c>
      <c r="V125" t="s">
        <v>1687</v>
      </c>
      <c r="W125">
        <v>2</v>
      </c>
      <c r="X125" t="s">
        <v>520</v>
      </c>
      <c r="Y125">
        <v>2020</v>
      </c>
      <c r="Z125">
        <v>3</v>
      </c>
      <c r="AA125" t="s">
        <v>1688</v>
      </c>
      <c r="AB125">
        <v>2020</v>
      </c>
      <c r="AC125" t="s">
        <v>521</v>
      </c>
    </row>
    <row r="126" spans="1:29" x14ac:dyDescent="0.25">
      <c r="A126" t="s">
        <v>1109</v>
      </c>
      <c r="B126" t="s">
        <v>992</v>
      </c>
      <c r="C126" t="s">
        <v>993</v>
      </c>
      <c r="D126" t="s">
        <v>994</v>
      </c>
      <c r="E126" t="s">
        <v>995</v>
      </c>
      <c r="G126" t="s">
        <v>1078</v>
      </c>
      <c r="H126" t="s">
        <v>1079</v>
      </c>
      <c r="I126" t="s">
        <v>1080</v>
      </c>
      <c r="J126" t="s">
        <v>1081</v>
      </c>
      <c r="K126" t="s">
        <v>1106</v>
      </c>
      <c r="L126" t="s">
        <v>1107</v>
      </c>
      <c r="M126" t="s">
        <v>1108</v>
      </c>
      <c r="N126">
        <v>768963</v>
      </c>
      <c r="O126">
        <v>2</v>
      </c>
      <c r="P126">
        <v>545964</v>
      </c>
      <c r="Q126">
        <v>192241</v>
      </c>
      <c r="R126">
        <v>30759</v>
      </c>
      <c r="S126">
        <v>0</v>
      </c>
      <c r="T126">
        <v>0</v>
      </c>
      <c r="U126">
        <v>30759</v>
      </c>
      <c r="V126" t="s">
        <v>1687</v>
      </c>
      <c r="W126">
        <v>2</v>
      </c>
      <c r="X126" t="s">
        <v>520</v>
      </c>
      <c r="Y126">
        <v>2020</v>
      </c>
      <c r="Z126">
        <v>3</v>
      </c>
      <c r="AA126" t="s">
        <v>1688</v>
      </c>
      <c r="AB126">
        <v>2020</v>
      </c>
      <c r="AC126" t="s">
        <v>521</v>
      </c>
    </row>
    <row r="127" spans="1:29" x14ac:dyDescent="0.25">
      <c r="A127" t="s">
        <v>1113</v>
      </c>
      <c r="B127" t="s">
        <v>992</v>
      </c>
      <c r="C127" t="s">
        <v>993</v>
      </c>
      <c r="D127" t="s">
        <v>994</v>
      </c>
      <c r="E127" t="s">
        <v>995</v>
      </c>
      <c r="G127" t="s">
        <v>1078</v>
      </c>
      <c r="H127" t="s">
        <v>1079</v>
      </c>
      <c r="I127" t="s">
        <v>1080</v>
      </c>
      <c r="J127" t="s">
        <v>1081</v>
      </c>
      <c r="K127" t="s">
        <v>1110</v>
      </c>
      <c r="L127" t="s">
        <v>1111</v>
      </c>
      <c r="M127" t="s">
        <v>1112</v>
      </c>
      <c r="N127">
        <v>711919</v>
      </c>
      <c r="O127">
        <v>2</v>
      </c>
      <c r="P127">
        <v>420032</v>
      </c>
      <c r="Q127">
        <v>206457</v>
      </c>
      <c r="R127">
        <v>85430</v>
      </c>
      <c r="S127">
        <v>0</v>
      </c>
      <c r="T127">
        <v>0</v>
      </c>
      <c r="U127">
        <v>85430</v>
      </c>
      <c r="V127" t="s">
        <v>1687</v>
      </c>
      <c r="W127">
        <v>2</v>
      </c>
      <c r="X127" t="s">
        <v>520</v>
      </c>
      <c r="Y127">
        <v>2020</v>
      </c>
      <c r="Z127">
        <v>3</v>
      </c>
      <c r="AA127" t="s">
        <v>1688</v>
      </c>
      <c r="AB127">
        <v>2020</v>
      </c>
      <c r="AC127" t="s">
        <v>521</v>
      </c>
    </row>
    <row r="128" spans="1:29" x14ac:dyDescent="0.25">
      <c r="A128" t="s">
        <v>1121</v>
      </c>
      <c r="B128" t="s">
        <v>992</v>
      </c>
      <c r="C128" t="s">
        <v>993</v>
      </c>
      <c r="D128" t="s">
        <v>994</v>
      </c>
      <c r="E128" t="s">
        <v>995</v>
      </c>
      <c r="G128" t="s">
        <v>1114</v>
      </c>
      <c r="H128" t="s">
        <v>1115</v>
      </c>
      <c r="I128" t="s">
        <v>1116</v>
      </c>
      <c r="J128" t="s">
        <v>1117</v>
      </c>
      <c r="K128" t="s">
        <v>1118</v>
      </c>
      <c r="L128" t="s">
        <v>1119</v>
      </c>
      <c r="M128" t="s">
        <v>1120</v>
      </c>
      <c r="N128">
        <v>340076</v>
      </c>
      <c r="O128">
        <v>2</v>
      </c>
      <c r="P128">
        <v>244855</v>
      </c>
      <c r="Q128">
        <v>74817</v>
      </c>
      <c r="R128">
        <v>20405</v>
      </c>
      <c r="S128">
        <v>0</v>
      </c>
      <c r="T128">
        <v>0</v>
      </c>
      <c r="U128">
        <v>20405</v>
      </c>
      <c r="V128" t="s">
        <v>1687</v>
      </c>
      <c r="W128">
        <v>2</v>
      </c>
      <c r="X128" t="s">
        <v>520</v>
      </c>
      <c r="Y128">
        <v>2020</v>
      </c>
      <c r="Z128">
        <v>3</v>
      </c>
      <c r="AA128" t="s">
        <v>1688</v>
      </c>
      <c r="AB128">
        <v>2020</v>
      </c>
      <c r="AC128" t="s">
        <v>521</v>
      </c>
    </row>
    <row r="129" spans="1:29" x14ac:dyDescent="0.25">
      <c r="A129" t="s">
        <v>1125</v>
      </c>
      <c r="B129" t="s">
        <v>992</v>
      </c>
      <c r="C129" t="s">
        <v>993</v>
      </c>
      <c r="D129" t="s">
        <v>994</v>
      </c>
      <c r="E129" t="s">
        <v>995</v>
      </c>
      <c r="G129" t="s">
        <v>1114</v>
      </c>
      <c r="H129" t="s">
        <v>1115</v>
      </c>
      <c r="I129" t="s">
        <v>1116</v>
      </c>
      <c r="J129" t="s">
        <v>1117</v>
      </c>
      <c r="K129" t="s">
        <v>1122</v>
      </c>
      <c r="L129" t="s">
        <v>1123</v>
      </c>
      <c r="M129" t="s">
        <v>1124</v>
      </c>
      <c r="N129">
        <v>95923</v>
      </c>
      <c r="O129">
        <v>2</v>
      </c>
      <c r="P129">
        <v>70983</v>
      </c>
      <c r="Q129">
        <v>18225</v>
      </c>
      <c r="R129">
        <v>6715</v>
      </c>
      <c r="S129">
        <v>0</v>
      </c>
      <c r="T129">
        <v>0</v>
      </c>
      <c r="U129">
        <v>6715</v>
      </c>
      <c r="V129" t="s">
        <v>1687</v>
      </c>
      <c r="W129">
        <v>2</v>
      </c>
      <c r="X129" t="s">
        <v>520</v>
      </c>
      <c r="Y129">
        <v>2020</v>
      </c>
      <c r="Z129">
        <v>3</v>
      </c>
      <c r="AA129" t="s">
        <v>1688</v>
      </c>
      <c r="AB129">
        <v>2020</v>
      </c>
      <c r="AC129" t="s">
        <v>521</v>
      </c>
    </row>
    <row r="130" spans="1:29" x14ac:dyDescent="0.25">
      <c r="A130" t="s">
        <v>1129</v>
      </c>
      <c r="B130" t="s">
        <v>992</v>
      </c>
      <c r="C130" t="s">
        <v>993</v>
      </c>
      <c r="D130" t="s">
        <v>994</v>
      </c>
      <c r="E130" t="s">
        <v>995</v>
      </c>
      <c r="G130" t="s">
        <v>1114</v>
      </c>
      <c r="H130" t="s">
        <v>1115</v>
      </c>
      <c r="I130" t="s">
        <v>1116</v>
      </c>
      <c r="J130" t="s">
        <v>1117</v>
      </c>
      <c r="K130" t="s">
        <v>1126</v>
      </c>
      <c r="L130" t="s">
        <v>1127</v>
      </c>
      <c r="M130" t="s">
        <v>1128</v>
      </c>
      <c r="N130">
        <v>590936</v>
      </c>
      <c r="O130">
        <v>2</v>
      </c>
      <c r="P130">
        <v>354562</v>
      </c>
      <c r="Q130">
        <v>165462</v>
      </c>
      <c r="R130">
        <v>70912</v>
      </c>
      <c r="S130">
        <v>0</v>
      </c>
      <c r="T130">
        <v>0</v>
      </c>
      <c r="U130">
        <v>70912</v>
      </c>
      <c r="V130" t="s">
        <v>1687</v>
      </c>
      <c r="W130">
        <v>2</v>
      </c>
      <c r="X130" t="s">
        <v>520</v>
      </c>
      <c r="Y130">
        <v>2020</v>
      </c>
      <c r="Z130">
        <v>3</v>
      </c>
      <c r="AA130" t="s">
        <v>1688</v>
      </c>
      <c r="AB130">
        <v>2020</v>
      </c>
      <c r="AC130" t="s">
        <v>521</v>
      </c>
    </row>
    <row r="131" spans="1:29" x14ac:dyDescent="0.25">
      <c r="A131" t="s">
        <v>1133</v>
      </c>
      <c r="B131" t="s">
        <v>992</v>
      </c>
      <c r="C131" t="s">
        <v>993</v>
      </c>
      <c r="D131" t="s">
        <v>994</v>
      </c>
      <c r="E131" t="s">
        <v>995</v>
      </c>
      <c r="G131" t="s">
        <v>1114</v>
      </c>
      <c r="H131" t="s">
        <v>1115</v>
      </c>
      <c r="I131" t="s">
        <v>1116</v>
      </c>
      <c r="J131" t="s">
        <v>1117</v>
      </c>
      <c r="K131" t="s">
        <v>1130</v>
      </c>
      <c r="L131" t="s">
        <v>1131</v>
      </c>
      <c r="M131" t="s">
        <v>1132</v>
      </c>
      <c r="N131">
        <v>446650</v>
      </c>
      <c r="O131">
        <v>2</v>
      </c>
      <c r="P131">
        <v>348387</v>
      </c>
      <c r="Q131">
        <v>80397</v>
      </c>
      <c r="R131">
        <v>17866</v>
      </c>
      <c r="S131">
        <v>0</v>
      </c>
      <c r="T131">
        <v>0</v>
      </c>
      <c r="U131">
        <v>17866</v>
      </c>
      <c r="V131" t="s">
        <v>1687</v>
      </c>
      <c r="W131">
        <v>2</v>
      </c>
      <c r="X131" t="s">
        <v>520</v>
      </c>
      <c r="Y131">
        <v>2020</v>
      </c>
      <c r="Z131">
        <v>3</v>
      </c>
      <c r="AA131" t="s">
        <v>1688</v>
      </c>
      <c r="AB131">
        <v>2020</v>
      </c>
      <c r="AC131" t="s">
        <v>521</v>
      </c>
    </row>
    <row r="132" spans="1:29" x14ac:dyDescent="0.25">
      <c r="A132" t="s">
        <v>1137</v>
      </c>
      <c r="B132" t="s">
        <v>992</v>
      </c>
      <c r="C132" t="s">
        <v>993</v>
      </c>
      <c r="D132" t="s">
        <v>994</v>
      </c>
      <c r="E132" t="s">
        <v>995</v>
      </c>
      <c r="G132" t="s">
        <v>1114</v>
      </c>
      <c r="H132" t="s">
        <v>1115</v>
      </c>
      <c r="I132" t="s">
        <v>1116</v>
      </c>
      <c r="J132" t="s">
        <v>1117</v>
      </c>
      <c r="K132" t="s">
        <v>1134</v>
      </c>
      <c r="L132" t="s">
        <v>1135</v>
      </c>
      <c r="M132" t="s">
        <v>1136</v>
      </c>
      <c r="N132">
        <v>447283</v>
      </c>
      <c r="O132">
        <v>2</v>
      </c>
      <c r="P132">
        <v>308625</v>
      </c>
      <c r="Q132">
        <v>116294</v>
      </c>
      <c r="R132">
        <v>22364</v>
      </c>
      <c r="S132">
        <v>0</v>
      </c>
      <c r="T132">
        <v>0</v>
      </c>
      <c r="U132">
        <v>22364</v>
      </c>
      <c r="V132" t="s">
        <v>1687</v>
      </c>
      <c r="W132">
        <v>2</v>
      </c>
      <c r="X132" t="s">
        <v>520</v>
      </c>
      <c r="Y132">
        <v>2020</v>
      </c>
      <c r="Z132">
        <v>3</v>
      </c>
      <c r="AA132" t="s">
        <v>1688</v>
      </c>
      <c r="AB132">
        <v>2020</v>
      </c>
      <c r="AC132" t="s">
        <v>521</v>
      </c>
    </row>
    <row r="133" spans="1:29" x14ac:dyDescent="0.25">
      <c r="A133" t="s">
        <v>1141</v>
      </c>
      <c r="B133" t="s">
        <v>992</v>
      </c>
      <c r="C133" t="s">
        <v>993</v>
      </c>
      <c r="D133" t="s">
        <v>994</v>
      </c>
      <c r="E133" t="s">
        <v>995</v>
      </c>
      <c r="G133" t="s">
        <v>1114</v>
      </c>
      <c r="H133" t="s">
        <v>1115</v>
      </c>
      <c r="I133" t="s">
        <v>1116</v>
      </c>
      <c r="J133" t="s">
        <v>1117</v>
      </c>
      <c r="K133" t="s">
        <v>1138</v>
      </c>
      <c r="L133" t="s">
        <v>1139</v>
      </c>
      <c r="M133" t="s">
        <v>1140</v>
      </c>
      <c r="N133">
        <v>723854</v>
      </c>
      <c r="O133">
        <v>2</v>
      </c>
      <c r="P133">
        <v>463267</v>
      </c>
      <c r="Q133">
        <v>195441</v>
      </c>
      <c r="R133">
        <v>65147</v>
      </c>
      <c r="S133">
        <v>0</v>
      </c>
      <c r="T133">
        <v>0</v>
      </c>
      <c r="U133">
        <v>65147</v>
      </c>
      <c r="V133" t="s">
        <v>1687</v>
      </c>
      <c r="W133">
        <v>2</v>
      </c>
      <c r="X133" t="s">
        <v>520</v>
      </c>
      <c r="Y133">
        <v>2020</v>
      </c>
      <c r="Z133">
        <v>3</v>
      </c>
      <c r="AA133" t="s">
        <v>1688</v>
      </c>
      <c r="AB133">
        <v>2020</v>
      </c>
      <c r="AC133" t="s">
        <v>521</v>
      </c>
    </row>
    <row r="134" spans="1:29" x14ac:dyDescent="0.25">
      <c r="A134" t="s">
        <v>1145</v>
      </c>
      <c r="B134" t="s">
        <v>992</v>
      </c>
      <c r="C134" t="s">
        <v>993</v>
      </c>
      <c r="D134" t="s">
        <v>994</v>
      </c>
      <c r="E134" t="s">
        <v>995</v>
      </c>
      <c r="G134" t="s">
        <v>1114</v>
      </c>
      <c r="H134" t="s">
        <v>1115</v>
      </c>
      <c r="I134" t="s">
        <v>1116</v>
      </c>
      <c r="J134" t="s">
        <v>1117</v>
      </c>
      <c r="K134" t="s">
        <v>1142</v>
      </c>
      <c r="L134" t="s">
        <v>1143</v>
      </c>
      <c r="M134" t="s">
        <v>1144</v>
      </c>
      <c r="N134">
        <v>308372</v>
      </c>
      <c r="O134">
        <v>2</v>
      </c>
      <c r="P134">
        <v>209693</v>
      </c>
      <c r="Q134">
        <v>70926</v>
      </c>
      <c r="R134">
        <v>27753</v>
      </c>
      <c r="S134">
        <v>0</v>
      </c>
      <c r="T134">
        <v>0</v>
      </c>
      <c r="U134">
        <v>27753</v>
      </c>
      <c r="V134" t="s">
        <v>1687</v>
      </c>
      <c r="W134">
        <v>2</v>
      </c>
      <c r="X134" t="s">
        <v>520</v>
      </c>
      <c r="Y134">
        <v>2020</v>
      </c>
      <c r="Z134">
        <v>3</v>
      </c>
      <c r="AA134" t="s">
        <v>1688</v>
      </c>
      <c r="AB134">
        <v>2020</v>
      </c>
      <c r="AC134" t="s">
        <v>521</v>
      </c>
    </row>
    <row r="135" spans="1:29" x14ac:dyDescent="0.25">
      <c r="A135" t="s">
        <v>1148</v>
      </c>
      <c r="B135" t="s">
        <v>992</v>
      </c>
      <c r="C135" t="s">
        <v>993</v>
      </c>
      <c r="D135" t="s">
        <v>994</v>
      </c>
      <c r="E135" t="s">
        <v>995</v>
      </c>
      <c r="G135" t="s">
        <v>1114</v>
      </c>
      <c r="H135" t="s">
        <v>1115</v>
      </c>
      <c r="I135" t="s">
        <v>1116</v>
      </c>
      <c r="J135" t="s">
        <v>1117</v>
      </c>
      <c r="K135" t="s">
        <v>1114</v>
      </c>
      <c r="L135" t="s">
        <v>1146</v>
      </c>
      <c r="M135" t="s">
        <v>1147</v>
      </c>
      <c r="N135">
        <v>503720</v>
      </c>
      <c r="O135">
        <v>2</v>
      </c>
      <c r="P135">
        <v>377790</v>
      </c>
      <c r="Q135">
        <v>100744</v>
      </c>
      <c r="R135">
        <v>25186</v>
      </c>
      <c r="S135">
        <v>0</v>
      </c>
      <c r="T135">
        <v>0</v>
      </c>
      <c r="U135">
        <v>25186</v>
      </c>
      <c r="V135" t="s">
        <v>1687</v>
      </c>
      <c r="W135">
        <v>2</v>
      </c>
      <c r="X135" t="s">
        <v>520</v>
      </c>
      <c r="Y135">
        <v>2020</v>
      </c>
      <c r="Z135">
        <v>3</v>
      </c>
      <c r="AA135" t="s">
        <v>1688</v>
      </c>
      <c r="AB135">
        <v>2020</v>
      </c>
      <c r="AC135" t="s">
        <v>521</v>
      </c>
    </row>
    <row r="136" spans="1:29" x14ac:dyDescent="0.25">
      <c r="A136" t="s">
        <v>1152</v>
      </c>
      <c r="B136" t="s">
        <v>992</v>
      </c>
      <c r="C136" t="s">
        <v>993</v>
      </c>
      <c r="D136" t="s">
        <v>994</v>
      </c>
      <c r="E136" t="s">
        <v>995</v>
      </c>
      <c r="G136" t="s">
        <v>1114</v>
      </c>
      <c r="H136" t="s">
        <v>1115</v>
      </c>
      <c r="I136" t="s">
        <v>1116</v>
      </c>
      <c r="J136" t="s">
        <v>1117</v>
      </c>
      <c r="K136" t="s">
        <v>1149</v>
      </c>
      <c r="L136" t="s">
        <v>1150</v>
      </c>
      <c r="M136" t="s">
        <v>1151</v>
      </c>
      <c r="N136">
        <v>192509</v>
      </c>
      <c r="O136">
        <v>2</v>
      </c>
      <c r="P136">
        <v>138606</v>
      </c>
      <c r="Q136">
        <v>44277</v>
      </c>
      <c r="R136">
        <v>9625</v>
      </c>
      <c r="S136">
        <v>0</v>
      </c>
      <c r="T136">
        <v>0</v>
      </c>
      <c r="U136">
        <v>9625</v>
      </c>
      <c r="V136" t="s">
        <v>1687</v>
      </c>
      <c r="W136">
        <v>2</v>
      </c>
      <c r="X136" t="s">
        <v>520</v>
      </c>
      <c r="Y136">
        <v>2020</v>
      </c>
      <c r="Z136">
        <v>3</v>
      </c>
      <c r="AA136" t="s">
        <v>1688</v>
      </c>
      <c r="AB136">
        <v>2020</v>
      </c>
      <c r="AC136" t="s">
        <v>521</v>
      </c>
    </row>
    <row r="137" spans="1:29" x14ac:dyDescent="0.25">
      <c r="A137" t="s">
        <v>1160</v>
      </c>
      <c r="B137" t="s">
        <v>992</v>
      </c>
      <c r="C137" t="s">
        <v>993</v>
      </c>
      <c r="D137" t="s">
        <v>994</v>
      </c>
      <c r="E137" t="s">
        <v>995</v>
      </c>
      <c r="G137" t="s">
        <v>1153</v>
      </c>
      <c r="H137" t="s">
        <v>1154</v>
      </c>
      <c r="I137" t="s">
        <v>1155</v>
      </c>
      <c r="J137" t="s">
        <v>1156</v>
      </c>
      <c r="K137" t="s">
        <v>1157</v>
      </c>
      <c r="L137" t="s">
        <v>1158</v>
      </c>
      <c r="M137" t="s">
        <v>1159</v>
      </c>
      <c r="N137">
        <v>144027</v>
      </c>
      <c r="O137">
        <v>2</v>
      </c>
      <c r="P137">
        <v>92177</v>
      </c>
      <c r="Q137">
        <v>37447</v>
      </c>
      <c r="R137">
        <v>14403</v>
      </c>
      <c r="S137">
        <v>0</v>
      </c>
      <c r="T137">
        <v>0</v>
      </c>
      <c r="U137">
        <v>14403</v>
      </c>
      <c r="V137" t="s">
        <v>1687</v>
      </c>
      <c r="W137">
        <v>2</v>
      </c>
      <c r="X137" t="s">
        <v>520</v>
      </c>
      <c r="Y137">
        <v>2020</v>
      </c>
      <c r="Z137">
        <v>3</v>
      </c>
      <c r="AA137" t="s">
        <v>1688</v>
      </c>
      <c r="AB137">
        <v>2020</v>
      </c>
      <c r="AC137" t="s">
        <v>521</v>
      </c>
    </row>
    <row r="138" spans="1:29" x14ac:dyDescent="0.25">
      <c r="A138" t="s">
        <v>1164</v>
      </c>
      <c r="B138" t="s">
        <v>992</v>
      </c>
      <c r="C138" t="s">
        <v>993</v>
      </c>
      <c r="D138" t="s">
        <v>994</v>
      </c>
      <c r="E138" t="s">
        <v>995</v>
      </c>
      <c r="G138" t="s">
        <v>1153</v>
      </c>
      <c r="H138" t="s">
        <v>1154</v>
      </c>
      <c r="I138" t="s">
        <v>1155</v>
      </c>
      <c r="J138" t="s">
        <v>1156</v>
      </c>
      <c r="K138" t="s">
        <v>1161</v>
      </c>
      <c r="L138" t="s">
        <v>1162</v>
      </c>
      <c r="M138" t="s">
        <v>1163</v>
      </c>
      <c r="N138">
        <v>412351</v>
      </c>
      <c r="O138">
        <v>3</v>
      </c>
      <c r="P138">
        <v>181434</v>
      </c>
      <c r="Q138">
        <v>140199</v>
      </c>
      <c r="R138">
        <v>86594</v>
      </c>
      <c r="S138">
        <v>4124</v>
      </c>
      <c r="T138">
        <v>0</v>
      </c>
      <c r="U138">
        <v>90717</v>
      </c>
      <c r="V138" t="s">
        <v>1687</v>
      </c>
      <c r="W138">
        <v>2</v>
      </c>
      <c r="X138" t="s">
        <v>520</v>
      </c>
      <c r="Y138">
        <v>2020</v>
      </c>
      <c r="Z138">
        <v>3</v>
      </c>
      <c r="AA138" t="s">
        <v>1688</v>
      </c>
      <c r="AB138">
        <v>2020</v>
      </c>
      <c r="AC138" t="s">
        <v>521</v>
      </c>
    </row>
    <row r="139" spans="1:29" x14ac:dyDescent="0.25">
      <c r="A139" t="s">
        <v>1168</v>
      </c>
      <c r="B139" t="s">
        <v>992</v>
      </c>
      <c r="C139" t="s">
        <v>993</v>
      </c>
      <c r="D139" t="s">
        <v>994</v>
      </c>
      <c r="E139" t="s">
        <v>995</v>
      </c>
      <c r="G139" t="s">
        <v>1153</v>
      </c>
      <c r="H139" t="s">
        <v>1154</v>
      </c>
      <c r="I139" t="s">
        <v>1155</v>
      </c>
      <c r="J139" t="s">
        <v>1156</v>
      </c>
      <c r="K139" t="s">
        <v>1165</v>
      </c>
      <c r="L139" t="s">
        <v>1166</v>
      </c>
      <c r="M139" t="s">
        <v>1167</v>
      </c>
      <c r="N139">
        <v>324049</v>
      </c>
      <c r="O139">
        <v>2</v>
      </c>
      <c r="P139">
        <v>223594</v>
      </c>
      <c r="Q139">
        <v>64810</v>
      </c>
      <c r="R139">
        <v>35645</v>
      </c>
      <c r="S139">
        <v>0</v>
      </c>
      <c r="T139">
        <v>0</v>
      </c>
      <c r="U139">
        <v>35645</v>
      </c>
      <c r="V139" t="s">
        <v>1687</v>
      </c>
      <c r="W139">
        <v>2</v>
      </c>
      <c r="X139" t="s">
        <v>520</v>
      </c>
      <c r="Y139">
        <v>2020</v>
      </c>
      <c r="Z139">
        <v>3</v>
      </c>
      <c r="AA139" t="s">
        <v>1688</v>
      </c>
      <c r="AB139">
        <v>2020</v>
      </c>
      <c r="AC139" t="s">
        <v>521</v>
      </c>
    </row>
    <row r="140" spans="1:29" x14ac:dyDescent="0.25">
      <c r="A140" t="s">
        <v>1172</v>
      </c>
      <c r="B140" t="s">
        <v>992</v>
      </c>
      <c r="C140" t="s">
        <v>993</v>
      </c>
      <c r="D140" t="s">
        <v>994</v>
      </c>
      <c r="E140" t="s">
        <v>995</v>
      </c>
      <c r="G140" t="s">
        <v>1153</v>
      </c>
      <c r="H140" t="s">
        <v>1154</v>
      </c>
      <c r="I140" t="s">
        <v>1155</v>
      </c>
      <c r="J140" t="s">
        <v>1156</v>
      </c>
      <c r="K140" t="s">
        <v>1169</v>
      </c>
      <c r="L140" t="s">
        <v>1170</v>
      </c>
      <c r="M140" t="s">
        <v>1171</v>
      </c>
      <c r="N140">
        <v>625664</v>
      </c>
      <c r="O140">
        <v>2</v>
      </c>
      <c r="P140">
        <v>450478</v>
      </c>
      <c r="Q140">
        <v>125133</v>
      </c>
      <c r="R140">
        <v>50053</v>
      </c>
      <c r="S140">
        <v>0</v>
      </c>
      <c r="T140">
        <v>0</v>
      </c>
      <c r="U140">
        <v>50053</v>
      </c>
      <c r="V140" t="s">
        <v>1687</v>
      </c>
      <c r="W140">
        <v>2</v>
      </c>
      <c r="X140" t="s">
        <v>520</v>
      </c>
      <c r="Y140">
        <v>2020</v>
      </c>
      <c r="Z140">
        <v>3</v>
      </c>
      <c r="AA140" t="s">
        <v>1688</v>
      </c>
      <c r="AB140">
        <v>2020</v>
      </c>
      <c r="AC140" t="s">
        <v>521</v>
      </c>
    </row>
    <row r="141" spans="1:29" x14ac:dyDescent="0.25">
      <c r="A141" t="s">
        <v>1176</v>
      </c>
      <c r="B141" t="s">
        <v>992</v>
      </c>
      <c r="C141" t="s">
        <v>993</v>
      </c>
      <c r="D141" t="s">
        <v>994</v>
      </c>
      <c r="E141" t="s">
        <v>995</v>
      </c>
      <c r="G141" t="s">
        <v>1153</v>
      </c>
      <c r="H141" t="s">
        <v>1154</v>
      </c>
      <c r="I141" t="s">
        <v>1155</v>
      </c>
      <c r="J141" t="s">
        <v>1156</v>
      </c>
      <c r="K141" t="s">
        <v>1173</v>
      </c>
      <c r="L141" t="s">
        <v>1174</v>
      </c>
      <c r="M141" t="s">
        <v>1175</v>
      </c>
      <c r="N141">
        <v>290024</v>
      </c>
      <c r="O141">
        <v>3</v>
      </c>
      <c r="P141">
        <v>133411</v>
      </c>
      <c r="Q141">
        <v>87007</v>
      </c>
      <c r="R141">
        <v>58005</v>
      </c>
      <c r="S141">
        <v>11601</v>
      </c>
      <c r="T141">
        <v>0</v>
      </c>
      <c r="U141">
        <v>69606</v>
      </c>
      <c r="V141" t="s">
        <v>1687</v>
      </c>
      <c r="W141">
        <v>2</v>
      </c>
      <c r="X141" t="s">
        <v>520</v>
      </c>
      <c r="Y141">
        <v>2020</v>
      </c>
      <c r="Z141">
        <v>3</v>
      </c>
      <c r="AA141" t="s">
        <v>1688</v>
      </c>
      <c r="AB141">
        <v>2020</v>
      </c>
      <c r="AC141" t="s">
        <v>521</v>
      </c>
    </row>
    <row r="142" spans="1:29" x14ac:dyDescent="0.25">
      <c r="A142" t="s">
        <v>1180</v>
      </c>
      <c r="B142" t="s">
        <v>992</v>
      </c>
      <c r="C142" t="s">
        <v>993</v>
      </c>
      <c r="D142" t="s">
        <v>994</v>
      </c>
      <c r="E142" t="s">
        <v>995</v>
      </c>
      <c r="G142" t="s">
        <v>1153</v>
      </c>
      <c r="H142" t="s">
        <v>1154</v>
      </c>
      <c r="I142" t="s">
        <v>1155</v>
      </c>
      <c r="J142" t="s">
        <v>1156</v>
      </c>
      <c r="K142" t="s">
        <v>1177</v>
      </c>
      <c r="L142" t="s">
        <v>1178</v>
      </c>
      <c r="M142" t="s">
        <v>1179</v>
      </c>
      <c r="N142">
        <v>236103</v>
      </c>
      <c r="O142">
        <v>2</v>
      </c>
      <c r="P142">
        <v>165272</v>
      </c>
      <c r="Q142">
        <v>56665</v>
      </c>
      <c r="R142">
        <v>14166</v>
      </c>
      <c r="S142">
        <v>0</v>
      </c>
      <c r="T142">
        <v>0</v>
      </c>
      <c r="U142">
        <v>14166</v>
      </c>
      <c r="V142" t="s">
        <v>1687</v>
      </c>
      <c r="W142">
        <v>2</v>
      </c>
      <c r="X142" t="s">
        <v>520</v>
      </c>
      <c r="Y142">
        <v>2020</v>
      </c>
      <c r="Z142">
        <v>3</v>
      </c>
      <c r="AA142" t="s">
        <v>1688</v>
      </c>
      <c r="AB142">
        <v>2020</v>
      </c>
      <c r="AC142" t="s">
        <v>521</v>
      </c>
    </row>
    <row r="143" spans="1:29" x14ac:dyDescent="0.25">
      <c r="A143" t="s">
        <v>1183</v>
      </c>
      <c r="B143" t="s">
        <v>992</v>
      </c>
      <c r="C143" t="s">
        <v>993</v>
      </c>
      <c r="D143" t="s">
        <v>994</v>
      </c>
      <c r="E143" t="s">
        <v>995</v>
      </c>
      <c r="G143" t="s">
        <v>1153</v>
      </c>
      <c r="H143" t="s">
        <v>1154</v>
      </c>
      <c r="I143" t="s">
        <v>1155</v>
      </c>
      <c r="J143" t="s">
        <v>1156</v>
      </c>
      <c r="K143" t="s">
        <v>1153</v>
      </c>
      <c r="L143" t="s">
        <v>1181</v>
      </c>
      <c r="M143" t="s">
        <v>1182</v>
      </c>
      <c r="N143">
        <v>207450</v>
      </c>
      <c r="O143">
        <v>2</v>
      </c>
      <c r="P143">
        <v>147290</v>
      </c>
      <c r="Q143">
        <v>49788</v>
      </c>
      <c r="R143">
        <v>10373</v>
      </c>
      <c r="S143">
        <v>0</v>
      </c>
      <c r="T143">
        <v>0</v>
      </c>
      <c r="U143">
        <v>10373</v>
      </c>
      <c r="V143" t="s">
        <v>1687</v>
      </c>
      <c r="W143">
        <v>2</v>
      </c>
      <c r="X143" t="s">
        <v>520</v>
      </c>
      <c r="Y143">
        <v>2020</v>
      </c>
      <c r="Z143">
        <v>3</v>
      </c>
      <c r="AA143" t="s">
        <v>1688</v>
      </c>
      <c r="AB143">
        <v>2020</v>
      </c>
      <c r="AC143" t="s">
        <v>521</v>
      </c>
    </row>
    <row r="144" spans="1:29" x14ac:dyDescent="0.25">
      <c r="A144" t="s">
        <v>1187</v>
      </c>
      <c r="B144" t="s">
        <v>992</v>
      </c>
      <c r="C144" t="s">
        <v>993</v>
      </c>
      <c r="D144" t="s">
        <v>994</v>
      </c>
      <c r="E144" t="s">
        <v>995</v>
      </c>
      <c r="G144" t="s">
        <v>1153</v>
      </c>
      <c r="H144" t="s">
        <v>1154</v>
      </c>
      <c r="I144" t="s">
        <v>1155</v>
      </c>
      <c r="J144" t="s">
        <v>1156</v>
      </c>
      <c r="K144" t="s">
        <v>1184</v>
      </c>
      <c r="L144" t="s">
        <v>1185</v>
      </c>
      <c r="M144" t="s">
        <v>1186</v>
      </c>
      <c r="N144">
        <v>451984</v>
      </c>
      <c r="O144">
        <v>2</v>
      </c>
      <c r="P144">
        <v>320909</v>
      </c>
      <c r="Q144">
        <v>85877</v>
      </c>
      <c r="R144">
        <v>45198</v>
      </c>
      <c r="S144">
        <v>0</v>
      </c>
      <c r="T144">
        <v>0</v>
      </c>
      <c r="U144">
        <v>45198</v>
      </c>
      <c r="V144" t="s">
        <v>1687</v>
      </c>
      <c r="W144">
        <v>2</v>
      </c>
      <c r="X144" t="s">
        <v>520</v>
      </c>
      <c r="Y144">
        <v>2020</v>
      </c>
      <c r="Z144">
        <v>3</v>
      </c>
      <c r="AA144" t="s">
        <v>1688</v>
      </c>
      <c r="AB144">
        <v>2020</v>
      </c>
      <c r="AC144" t="s">
        <v>521</v>
      </c>
    </row>
    <row r="145" spans="1:29" x14ac:dyDescent="0.25">
      <c r="A145" t="s">
        <v>1195</v>
      </c>
      <c r="B145" t="s">
        <v>992</v>
      </c>
      <c r="C145" t="s">
        <v>993</v>
      </c>
      <c r="D145" t="s">
        <v>994</v>
      </c>
      <c r="E145" t="s">
        <v>995</v>
      </c>
      <c r="G145" t="s">
        <v>1188</v>
      </c>
      <c r="H145" t="s">
        <v>1189</v>
      </c>
      <c r="I145" t="s">
        <v>1190</v>
      </c>
      <c r="J145" t="s">
        <v>1191</v>
      </c>
      <c r="K145" t="s">
        <v>1192</v>
      </c>
      <c r="L145" t="s">
        <v>1193</v>
      </c>
      <c r="M145" t="s">
        <v>1194</v>
      </c>
      <c r="N145">
        <v>131907</v>
      </c>
      <c r="O145">
        <v>2</v>
      </c>
      <c r="P145">
        <v>92335</v>
      </c>
      <c r="Q145">
        <v>32977</v>
      </c>
      <c r="R145">
        <v>6595</v>
      </c>
      <c r="S145">
        <v>0</v>
      </c>
      <c r="T145">
        <v>0</v>
      </c>
      <c r="U145">
        <v>6595</v>
      </c>
      <c r="V145" t="s">
        <v>1687</v>
      </c>
      <c r="W145">
        <v>2</v>
      </c>
      <c r="X145" t="s">
        <v>520</v>
      </c>
      <c r="Y145">
        <v>2020</v>
      </c>
      <c r="Z145">
        <v>3</v>
      </c>
      <c r="AA145" t="s">
        <v>1688</v>
      </c>
      <c r="AB145">
        <v>2020</v>
      </c>
      <c r="AC145" t="s">
        <v>521</v>
      </c>
    </row>
    <row r="146" spans="1:29" x14ac:dyDescent="0.25">
      <c r="A146" t="s">
        <v>1199</v>
      </c>
      <c r="B146" t="s">
        <v>992</v>
      </c>
      <c r="C146" t="s">
        <v>993</v>
      </c>
      <c r="D146" t="s">
        <v>994</v>
      </c>
      <c r="E146" t="s">
        <v>995</v>
      </c>
      <c r="G146" t="s">
        <v>1188</v>
      </c>
      <c r="H146" t="s">
        <v>1189</v>
      </c>
      <c r="I146" t="s">
        <v>1190</v>
      </c>
      <c r="J146" t="s">
        <v>1191</v>
      </c>
      <c r="K146" t="s">
        <v>1196</v>
      </c>
      <c r="L146" t="s">
        <v>1197</v>
      </c>
      <c r="M146" t="s">
        <v>1198</v>
      </c>
      <c r="N146">
        <v>329821</v>
      </c>
      <c r="O146">
        <v>2</v>
      </c>
      <c r="P146">
        <v>237471</v>
      </c>
      <c r="Q146">
        <v>65964</v>
      </c>
      <c r="R146">
        <v>26386</v>
      </c>
      <c r="S146">
        <v>0</v>
      </c>
      <c r="T146">
        <v>0</v>
      </c>
      <c r="U146">
        <v>26386</v>
      </c>
      <c r="V146" t="s">
        <v>1687</v>
      </c>
      <c r="W146">
        <v>2</v>
      </c>
      <c r="X146" t="s">
        <v>520</v>
      </c>
      <c r="Y146">
        <v>2020</v>
      </c>
      <c r="Z146">
        <v>3</v>
      </c>
      <c r="AA146" t="s">
        <v>1688</v>
      </c>
      <c r="AB146">
        <v>2020</v>
      </c>
      <c r="AC146" t="s">
        <v>521</v>
      </c>
    </row>
    <row r="147" spans="1:29" x14ac:dyDescent="0.25">
      <c r="A147" t="s">
        <v>1203</v>
      </c>
      <c r="B147" t="s">
        <v>992</v>
      </c>
      <c r="C147" t="s">
        <v>993</v>
      </c>
      <c r="D147" t="s">
        <v>994</v>
      </c>
      <c r="E147" t="s">
        <v>995</v>
      </c>
      <c r="G147" t="s">
        <v>1188</v>
      </c>
      <c r="H147" t="s">
        <v>1189</v>
      </c>
      <c r="I147" t="s">
        <v>1190</v>
      </c>
      <c r="J147" t="s">
        <v>1191</v>
      </c>
      <c r="K147" t="s">
        <v>1200</v>
      </c>
      <c r="L147" t="s">
        <v>1201</v>
      </c>
      <c r="M147" t="s">
        <v>1202</v>
      </c>
      <c r="N147">
        <v>483946</v>
      </c>
      <c r="O147">
        <v>2</v>
      </c>
      <c r="P147">
        <v>290368</v>
      </c>
      <c r="Q147">
        <v>130665</v>
      </c>
      <c r="R147">
        <v>62913</v>
      </c>
      <c r="S147">
        <v>0</v>
      </c>
      <c r="T147">
        <v>0</v>
      </c>
      <c r="U147">
        <v>62913</v>
      </c>
      <c r="V147" t="s">
        <v>1687</v>
      </c>
      <c r="W147">
        <v>2</v>
      </c>
      <c r="X147" t="s">
        <v>520</v>
      </c>
      <c r="Y147">
        <v>2020</v>
      </c>
      <c r="Z147">
        <v>3</v>
      </c>
      <c r="AA147" t="s">
        <v>1688</v>
      </c>
      <c r="AB147">
        <v>2020</v>
      </c>
      <c r="AC147" t="s">
        <v>521</v>
      </c>
    </row>
    <row r="148" spans="1:29" x14ac:dyDescent="0.25">
      <c r="A148" t="s">
        <v>1207</v>
      </c>
      <c r="B148" t="s">
        <v>992</v>
      </c>
      <c r="C148" t="s">
        <v>993</v>
      </c>
      <c r="D148" t="s">
        <v>994</v>
      </c>
      <c r="E148" t="s">
        <v>995</v>
      </c>
      <c r="G148" t="s">
        <v>1188</v>
      </c>
      <c r="H148" t="s">
        <v>1189</v>
      </c>
      <c r="I148" t="s">
        <v>1190</v>
      </c>
      <c r="J148" t="s">
        <v>1191</v>
      </c>
      <c r="K148" t="s">
        <v>1204</v>
      </c>
      <c r="L148" t="s">
        <v>1205</v>
      </c>
      <c r="M148" t="s">
        <v>1206</v>
      </c>
      <c r="N148">
        <v>448322</v>
      </c>
      <c r="O148">
        <v>2</v>
      </c>
      <c r="P148">
        <v>291409</v>
      </c>
      <c r="Q148">
        <v>103114</v>
      </c>
      <c r="R148">
        <v>53799</v>
      </c>
      <c r="S148">
        <v>0</v>
      </c>
      <c r="T148">
        <v>0</v>
      </c>
      <c r="U148">
        <v>53799</v>
      </c>
      <c r="V148" t="s">
        <v>1687</v>
      </c>
      <c r="W148">
        <v>2</v>
      </c>
      <c r="X148" t="s">
        <v>520</v>
      </c>
      <c r="Y148">
        <v>2020</v>
      </c>
      <c r="Z148">
        <v>3</v>
      </c>
      <c r="AA148" t="s">
        <v>1688</v>
      </c>
      <c r="AB148">
        <v>2020</v>
      </c>
      <c r="AC148" t="s">
        <v>521</v>
      </c>
    </row>
    <row r="149" spans="1:29" x14ac:dyDescent="0.25">
      <c r="A149" t="s">
        <v>1211</v>
      </c>
      <c r="B149" t="s">
        <v>992</v>
      </c>
      <c r="C149" t="s">
        <v>993</v>
      </c>
      <c r="D149" t="s">
        <v>994</v>
      </c>
      <c r="E149" t="s">
        <v>995</v>
      </c>
      <c r="G149" t="s">
        <v>1188</v>
      </c>
      <c r="H149" t="s">
        <v>1189</v>
      </c>
      <c r="I149" t="s">
        <v>1190</v>
      </c>
      <c r="J149" t="s">
        <v>1191</v>
      </c>
      <c r="K149" t="s">
        <v>1208</v>
      </c>
      <c r="L149" t="s">
        <v>1209</v>
      </c>
      <c r="M149" t="s">
        <v>1210</v>
      </c>
      <c r="N149">
        <v>545917</v>
      </c>
      <c r="O149">
        <v>2</v>
      </c>
      <c r="P149">
        <v>360305</v>
      </c>
      <c r="Q149">
        <v>136479</v>
      </c>
      <c r="R149">
        <v>49133</v>
      </c>
      <c r="S149">
        <v>0</v>
      </c>
      <c r="T149">
        <v>0</v>
      </c>
      <c r="U149">
        <v>49133</v>
      </c>
      <c r="V149" t="s">
        <v>1687</v>
      </c>
      <c r="W149">
        <v>2</v>
      </c>
      <c r="X149" t="s">
        <v>520</v>
      </c>
      <c r="Y149">
        <v>2020</v>
      </c>
      <c r="Z149">
        <v>3</v>
      </c>
      <c r="AA149" t="s">
        <v>1688</v>
      </c>
      <c r="AB149">
        <v>2020</v>
      </c>
      <c r="AC149" t="s">
        <v>521</v>
      </c>
    </row>
    <row r="150" spans="1:29" x14ac:dyDescent="0.25">
      <c r="A150" t="s">
        <v>1215</v>
      </c>
      <c r="B150" t="s">
        <v>992</v>
      </c>
      <c r="C150" t="s">
        <v>993</v>
      </c>
      <c r="D150" t="s">
        <v>994</v>
      </c>
      <c r="E150" t="s">
        <v>995</v>
      </c>
      <c r="G150" t="s">
        <v>1188</v>
      </c>
      <c r="H150" t="s">
        <v>1189</v>
      </c>
      <c r="I150" t="s">
        <v>1190</v>
      </c>
      <c r="J150" t="s">
        <v>1191</v>
      </c>
      <c r="K150" t="s">
        <v>1212</v>
      </c>
      <c r="L150" t="s">
        <v>1213</v>
      </c>
      <c r="M150" t="s">
        <v>1214</v>
      </c>
      <c r="N150">
        <v>790117</v>
      </c>
      <c r="O150">
        <v>2</v>
      </c>
      <c r="P150">
        <v>513576</v>
      </c>
      <c r="Q150">
        <v>205430</v>
      </c>
      <c r="R150">
        <v>71111</v>
      </c>
      <c r="S150">
        <v>0</v>
      </c>
      <c r="T150">
        <v>0</v>
      </c>
      <c r="U150">
        <v>71111</v>
      </c>
      <c r="V150" t="s">
        <v>1687</v>
      </c>
      <c r="W150">
        <v>2</v>
      </c>
      <c r="X150" t="s">
        <v>520</v>
      </c>
      <c r="Y150">
        <v>2020</v>
      </c>
      <c r="Z150">
        <v>3</v>
      </c>
      <c r="AA150" t="s">
        <v>1688</v>
      </c>
      <c r="AB150">
        <v>2020</v>
      </c>
      <c r="AC150" t="s">
        <v>521</v>
      </c>
    </row>
    <row r="151" spans="1:29" x14ac:dyDescent="0.25">
      <c r="A151" t="s">
        <v>1219</v>
      </c>
      <c r="B151" t="s">
        <v>992</v>
      </c>
      <c r="C151" t="s">
        <v>993</v>
      </c>
      <c r="D151" t="s">
        <v>994</v>
      </c>
      <c r="E151" t="s">
        <v>995</v>
      </c>
      <c r="G151" t="s">
        <v>1188</v>
      </c>
      <c r="H151" t="s">
        <v>1189</v>
      </c>
      <c r="I151" t="s">
        <v>1190</v>
      </c>
      <c r="J151" t="s">
        <v>1191</v>
      </c>
      <c r="K151" t="s">
        <v>1216</v>
      </c>
      <c r="L151" t="s">
        <v>1217</v>
      </c>
      <c r="M151" t="s">
        <v>1218</v>
      </c>
      <c r="N151">
        <v>694052</v>
      </c>
      <c r="O151">
        <v>2</v>
      </c>
      <c r="P151">
        <v>471955</v>
      </c>
      <c r="Q151">
        <v>173513</v>
      </c>
      <c r="R151">
        <v>48584</v>
      </c>
      <c r="S151">
        <v>0</v>
      </c>
      <c r="T151">
        <v>0</v>
      </c>
      <c r="U151">
        <v>48584</v>
      </c>
      <c r="V151" t="s">
        <v>1687</v>
      </c>
      <c r="W151">
        <v>2</v>
      </c>
      <c r="X151" t="s">
        <v>520</v>
      </c>
      <c r="Y151">
        <v>2020</v>
      </c>
      <c r="Z151">
        <v>3</v>
      </c>
      <c r="AA151" t="s">
        <v>1688</v>
      </c>
      <c r="AB151">
        <v>2020</v>
      </c>
      <c r="AC151" t="s">
        <v>521</v>
      </c>
    </row>
    <row r="152" spans="1:29" x14ac:dyDescent="0.25">
      <c r="A152" t="s">
        <v>1223</v>
      </c>
      <c r="B152" t="s">
        <v>992</v>
      </c>
      <c r="C152" t="s">
        <v>993</v>
      </c>
      <c r="D152" t="s">
        <v>994</v>
      </c>
      <c r="E152" t="s">
        <v>995</v>
      </c>
      <c r="G152" t="s">
        <v>1188</v>
      </c>
      <c r="H152" t="s">
        <v>1189</v>
      </c>
      <c r="I152" t="s">
        <v>1190</v>
      </c>
      <c r="J152" t="s">
        <v>1191</v>
      </c>
      <c r="K152" t="s">
        <v>1220</v>
      </c>
      <c r="L152" t="s">
        <v>1221</v>
      </c>
      <c r="M152" t="s">
        <v>1222</v>
      </c>
      <c r="N152">
        <v>337547</v>
      </c>
      <c r="O152">
        <v>2</v>
      </c>
      <c r="P152">
        <v>222781</v>
      </c>
      <c r="Q152">
        <v>84387</v>
      </c>
      <c r="R152">
        <v>30379</v>
      </c>
      <c r="S152">
        <v>0</v>
      </c>
      <c r="T152">
        <v>0</v>
      </c>
      <c r="U152">
        <v>30379</v>
      </c>
      <c r="V152" t="s">
        <v>1687</v>
      </c>
      <c r="W152">
        <v>2</v>
      </c>
      <c r="X152" t="s">
        <v>520</v>
      </c>
      <c r="Y152">
        <v>2020</v>
      </c>
      <c r="Z152">
        <v>3</v>
      </c>
      <c r="AA152" t="s">
        <v>1688</v>
      </c>
      <c r="AB152">
        <v>2020</v>
      </c>
      <c r="AC152" t="s">
        <v>521</v>
      </c>
    </row>
    <row r="153" spans="1:29" x14ac:dyDescent="0.25">
      <c r="A153" t="s">
        <v>1227</v>
      </c>
      <c r="B153" t="s">
        <v>992</v>
      </c>
      <c r="C153" t="s">
        <v>993</v>
      </c>
      <c r="D153" t="s">
        <v>994</v>
      </c>
      <c r="E153" t="s">
        <v>995</v>
      </c>
      <c r="G153" t="s">
        <v>1188</v>
      </c>
      <c r="H153" t="s">
        <v>1189</v>
      </c>
      <c r="I153" t="s">
        <v>1190</v>
      </c>
      <c r="J153" t="s">
        <v>1191</v>
      </c>
      <c r="K153" t="s">
        <v>1224</v>
      </c>
      <c r="L153" t="s">
        <v>1225</v>
      </c>
      <c r="M153" t="s">
        <v>1226</v>
      </c>
      <c r="N153">
        <v>586903</v>
      </c>
      <c r="O153">
        <v>2</v>
      </c>
      <c r="P153">
        <v>399094</v>
      </c>
      <c r="Q153">
        <v>146726</v>
      </c>
      <c r="R153">
        <v>41083</v>
      </c>
      <c r="S153">
        <v>0</v>
      </c>
      <c r="T153">
        <v>0</v>
      </c>
      <c r="U153">
        <v>41083</v>
      </c>
      <c r="V153" t="s">
        <v>1687</v>
      </c>
      <c r="W153">
        <v>2</v>
      </c>
      <c r="X153" t="s">
        <v>520</v>
      </c>
      <c r="Y153">
        <v>2020</v>
      </c>
      <c r="Z153">
        <v>3</v>
      </c>
      <c r="AA153" t="s">
        <v>1688</v>
      </c>
      <c r="AB153">
        <v>2020</v>
      </c>
      <c r="AC153" t="s">
        <v>521</v>
      </c>
    </row>
    <row r="154" spans="1:29" x14ac:dyDescent="0.25">
      <c r="A154" t="s">
        <v>1231</v>
      </c>
      <c r="B154" t="s">
        <v>992</v>
      </c>
      <c r="C154" t="s">
        <v>993</v>
      </c>
      <c r="D154" t="s">
        <v>994</v>
      </c>
      <c r="E154" t="s">
        <v>995</v>
      </c>
      <c r="G154" t="s">
        <v>1188</v>
      </c>
      <c r="H154" t="s">
        <v>1189</v>
      </c>
      <c r="I154" t="s">
        <v>1190</v>
      </c>
      <c r="J154" t="s">
        <v>1191</v>
      </c>
      <c r="K154" t="s">
        <v>1228</v>
      </c>
      <c r="L154" t="s">
        <v>1229</v>
      </c>
      <c r="M154" t="s">
        <v>1230</v>
      </c>
      <c r="N154">
        <v>50782</v>
      </c>
      <c r="O154">
        <v>2</v>
      </c>
      <c r="P154">
        <v>33516</v>
      </c>
      <c r="Q154">
        <v>12696</v>
      </c>
      <c r="R154">
        <v>4570</v>
      </c>
      <c r="S154">
        <v>0</v>
      </c>
      <c r="T154">
        <v>0</v>
      </c>
      <c r="U154">
        <v>4570</v>
      </c>
      <c r="V154" t="s">
        <v>1687</v>
      </c>
      <c r="W154">
        <v>2</v>
      </c>
      <c r="X154" t="s">
        <v>520</v>
      </c>
      <c r="Y154">
        <v>2020</v>
      </c>
      <c r="Z154">
        <v>3</v>
      </c>
      <c r="AA154" t="s">
        <v>1688</v>
      </c>
      <c r="AB154">
        <v>2020</v>
      </c>
      <c r="AC154" t="s">
        <v>521</v>
      </c>
    </row>
    <row r="155" spans="1:29" x14ac:dyDescent="0.25">
      <c r="A155" t="s">
        <v>1243</v>
      </c>
      <c r="B155" t="s">
        <v>1232</v>
      </c>
      <c r="C155" t="s">
        <v>1233</v>
      </c>
      <c r="D155" t="s">
        <v>1234</v>
      </c>
      <c r="E155" t="s">
        <v>1235</v>
      </c>
      <c r="G155" t="s">
        <v>1236</v>
      </c>
      <c r="H155" t="s">
        <v>1237</v>
      </c>
      <c r="I155" t="s">
        <v>1238</v>
      </c>
      <c r="J155" t="s">
        <v>1239</v>
      </c>
      <c r="K155" t="s">
        <v>1240</v>
      </c>
      <c r="L155" t="s">
        <v>1241</v>
      </c>
      <c r="M155" t="s">
        <v>1242</v>
      </c>
      <c r="N155">
        <v>314549</v>
      </c>
      <c r="O155">
        <v>1</v>
      </c>
      <c r="P155">
        <v>286240</v>
      </c>
      <c r="Q155">
        <v>25164</v>
      </c>
      <c r="R155">
        <v>3145</v>
      </c>
      <c r="S155">
        <v>0</v>
      </c>
      <c r="T155">
        <v>0</v>
      </c>
      <c r="U155">
        <v>3145</v>
      </c>
      <c r="V155" t="s">
        <v>1687</v>
      </c>
      <c r="W155">
        <v>2</v>
      </c>
      <c r="X155" t="s">
        <v>520</v>
      </c>
      <c r="Y155">
        <v>2020</v>
      </c>
      <c r="Z155">
        <v>3</v>
      </c>
      <c r="AA155" t="s">
        <v>1688</v>
      </c>
      <c r="AB155">
        <v>2020</v>
      </c>
      <c r="AC155" t="s">
        <v>521</v>
      </c>
    </row>
    <row r="156" spans="1:29" x14ac:dyDescent="0.25">
      <c r="A156" t="s">
        <v>1251</v>
      </c>
      <c r="B156" t="s">
        <v>1232</v>
      </c>
      <c r="C156" t="s">
        <v>1233</v>
      </c>
      <c r="D156" t="s">
        <v>1234</v>
      </c>
      <c r="E156" t="s">
        <v>1235</v>
      </c>
      <c r="G156" t="s">
        <v>1244</v>
      </c>
      <c r="H156" t="s">
        <v>1245</v>
      </c>
      <c r="I156" t="s">
        <v>1246</v>
      </c>
      <c r="J156" t="s">
        <v>1247</v>
      </c>
      <c r="K156" t="s">
        <v>1248</v>
      </c>
      <c r="L156" t="s">
        <v>1249</v>
      </c>
      <c r="M156" t="s">
        <v>1250</v>
      </c>
      <c r="N156">
        <v>183842</v>
      </c>
      <c r="O156">
        <v>1</v>
      </c>
      <c r="P156">
        <v>158104</v>
      </c>
      <c r="Q156">
        <v>25738</v>
      </c>
      <c r="R156">
        <v>0</v>
      </c>
      <c r="S156">
        <v>0</v>
      </c>
      <c r="T156">
        <v>0</v>
      </c>
      <c r="U156">
        <v>0</v>
      </c>
      <c r="V156" t="s">
        <v>1687</v>
      </c>
      <c r="W156">
        <v>2</v>
      </c>
      <c r="X156" t="s">
        <v>520</v>
      </c>
      <c r="Y156">
        <v>2020</v>
      </c>
      <c r="Z156">
        <v>3</v>
      </c>
      <c r="AA156" t="s">
        <v>1688</v>
      </c>
      <c r="AB156">
        <v>2020</v>
      </c>
      <c r="AC156" t="s">
        <v>521</v>
      </c>
    </row>
    <row r="157" spans="1:29" x14ac:dyDescent="0.25">
      <c r="A157" t="s">
        <v>1258</v>
      </c>
      <c r="B157" t="s">
        <v>1232</v>
      </c>
      <c r="C157" t="s">
        <v>1233</v>
      </c>
      <c r="D157" t="s">
        <v>1234</v>
      </c>
      <c r="E157" t="s">
        <v>1235</v>
      </c>
      <c r="G157" t="s">
        <v>1252</v>
      </c>
      <c r="H157" t="s">
        <v>1253</v>
      </c>
      <c r="I157" t="s">
        <v>1254</v>
      </c>
      <c r="J157" t="s">
        <v>1255</v>
      </c>
      <c r="K157" t="s">
        <v>1252</v>
      </c>
      <c r="L157" t="s">
        <v>1256</v>
      </c>
      <c r="M157" t="s">
        <v>1257</v>
      </c>
      <c r="N157">
        <v>333063</v>
      </c>
      <c r="O157">
        <v>2</v>
      </c>
      <c r="P157">
        <v>213160</v>
      </c>
      <c r="Q157">
        <v>93258</v>
      </c>
      <c r="R157">
        <v>26645</v>
      </c>
      <c r="S157">
        <v>0</v>
      </c>
      <c r="T157">
        <v>0</v>
      </c>
      <c r="U157">
        <v>26645</v>
      </c>
      <c r="V157" t="s">
        <v>1687</v>
      </c>
      <c r="W157">
        <v>2</v>
      </c>
      <c r="X157" t="s">
        <v>520</v>
      </c>
      <c r="Y157">
        <v>2020</v>
      </c>
      <c r="Z157">
        <v>3</v>
      </c>
      <c r="AA157" t="s">
        <v>1688</v>
      </c>
      <c r="AB157">
        <v>2020</v>
      </c>
      <c r="AC157" t="s">
        <v>521</v>
      </c>
    </row>
    <row r="158" spans="1:29" x14ac:dyDescent="0.25">
      <c r="A158" t="s">
        <v>1265</v>
      </c>
      <c r="B158" t="s">
        <v>1232</v>
      </c>
      <c r="C158" t="s">
        <v>1233</v>
      </c>
      <c r="D158" t="s">
        <v>1234</v>
      </c>
      <c r="E158" t="s">
        <v>1235</v>
      </c>
      <c r="G158" t="s">
        <v>1259</v>
      </c>
      <c r="H158" t="s">
        <v>1260</v>
      </c>
      <c r="I158" t="s">
        <v>1261</v>
      </c>
      <c r="J158" t="s">
        <v>1262</v>
      </c>
      <c r="K158" t="s">
        <v>1259</v>
      </c>
      <c r="L158" t="s">
        <v>1263</v>
      </c>
      <c r="M158" t="s">
        <v>1264</v>
      </c>
      <c r="N158">
        <v>427752</v>
      </c>
      <c r="O158">
        <v>1</v>
      </c>
      <c r="P158">
        <v>350757</v>
      </c>
      <c r="Q158">
        <v>64163</v>
      </c>
      <c r="R158">
        <v>12833</v>
      </c>
      <c r="S158">
        <v>0</v>
      </c>
      <c r="T158">
        <v>0</v>
      </c>
      <c r="U158">
        <v>12833</v>
      </c>
      <c r="V158" t="s">
        <v>1687</v>
      </c>
      <c r="W158">
        <v>2</v>
      </c>
      <c r="X158" t="s">
        <v>520</v>
      </c>
      <c r="Y158">
        <v>2020</v>
      </c>
      <c r="Z158">
        <v>3</v>
      </c>
      <c r="AA158" t="s">
        <v>1688</v>
      </c>
      <c r="AB158">
        <v>2020</v>
      </c>
      <c r="AC158" t="s">
        <v>521</v>
      </c>
    </row>
    <row r="159" spans="1:29" x14ac:dyDescent="0.25">
      <c r="A159" t="s">
        <v>1269</v>
      </c>
      <c r="B159" t="s">
        <v>1232</v>
      </c>
      <c r="C159" t="s">
        <v>1233</v>
      </c>
      <c r="D159" t="s">
        <v>1234</v>
      </c>
      <c r="E159" t="s">
        <v>1235</v>
      </c>
      <c r="G159" t="s">
        <v>1259</v>
      </c>
      <c r="H159" t="s">
        <v>1260</v>
      </c>
      <c r="I159" t="s">
        <v>1261</v>
      </c>
      <c r="J159" t="s">
        <v>1262</v>
      </c>
      <c r="K159" t="s">
        <v>1266</v>
      </c>
      <c r="L159" t="s">
        <v>1267</v>
      </c>
      <c r="M159" t="s">
        <v>1268</v>
      </c>
      <c r="N159">
        <v>352346</v>
      </c>
      <c r="O159">
        <v>1</v>
      </c>
      <c r="P159">
        <v>324158</v>
      </c>
      <c r="Q159">
        <v>28188</v>
      </c>
      <c r="R159">
        <v>0</v>
      </c>
      <c r="S159">
        <v>0</v>
      </c>
      <c r="T159">
        <v>0</v>
      </c>
      <c r="U159">
        <v>0</v>
      </c>
      <c r="V159" t="s">
        <v>1687</v>
      </c>
      <c r="W159">
        <v>2</v>
      </c>
      <c r="X159" t="s">
        <v>520</v>
      </c>
      <c r="Y159">
        <v>2020</v>
      </c>
      <c r="Z159">
        <v>3</v>
      </c>
      <c r="AA159" t="s">
        <v>1688</v>
      </c>
      <c r="AB159">
        <v>2020</v>
      </c>
      <c r="AC159" t="s">
        <v>521</v>
      </c>
    </row>
    <row r="160" spans="1:29" x14ac:dyDescent="0.25">
      <c r="A160" t="s">
        <v>1273</v>
      </c>
      <c r="B160" t="s">
        <v>1232</v>
      </c>
      <c r="C160" t="s">
        <v>1233</v>
      </c>
      <c r="D160" t="s">
        <v>1234</v>
      </c>
      <c r="E160" t="s">
        <v>1235</v>
      </c>
      <c r="G160" t="s">
        <v>1259</v>
      </c>
      <c r="H160" t="s">
        <v>1260</v>
      </c>
      <c r="I160" t="s">
        <v>1261</v>
      </c>
      <c r="J160" t="s">
        <v>1262</v>
      </c>
      <c r="K160" t="s">
        <v>1270</v>
      </c>
      <c r="L160" t="s">
        <v>1271</v>
      </c>
      <c r="M160" t="s">
        <v>1272</v>
      </c>
      <c r="N160">
        <v>120689</v>
      </c>
      <c r="O160">
        <v>2</v>
      </c>
      <c r="P160">
        <v>79655</v>
      </c>
      <c r="Q160">
        <v>32586</v>
      </c>
      <c r="R160">
        <v>8448</v>
      </c>
      <c r="S160">
        <v>0</v>
      </c>
      <c r="T160">
        <v>0</v>
      </c>
      <c r="U160">
        <v>8448</v>
      </c>
      <c r="V160" t="s">
        <v>1687</v>
      </c>
      <c r="W160">
        <v>2</v>
      </c>
      <c r="X160" t="s">
        <v>520</v>
      </c>
      <c r="Y160">
        <v>2020</v>
      </c>
      <c r="Z160">
        <v>3</v>
      </c>
      <c r="AA160" t="s">
        <v>1688</v>
      </c>
      <c r="AB160">
        <v>2020</v>
      </c>
      <c r="AC160" t="s">
        <v>521</v>
      </c>
    </row>
    <row r="161" spans="1:29" x14ac:dyDescent="0.25">
      <c r="A161" t="s">
        <v>1281</v>
      </c>
      <c r="B161" t="s">
        <v>1232</v>
      </c>
      <c r="C161" t="s">
        <v>1233</v>
      </c>
      <c r="D161" t="s">
        <v>1234</v>
      </c>
      <c r="E161" t="s">
        <v>1235</v>
      </c>
      <c r="G161" t="s">
        <v>1274</v>
      </c>
      <c r="H161" t="s">
        <v>1275</v>
      </c>
      <c r="I161" t="s">
        <v>1276</v>
      </c>
      <c r="J161" t="s">
        <v>1277</v>
      </c>
      <c r="K161" t="s">
        <v>1278</v>
      </c>
      <c r="L161" t="s">
        <v>1279</v>
      </c>
      <c r="M161" t="s">
        <v>1280</v>
      </c>
      <c r="N161">
        <v>147018</v>
      </c>
      <c r="O161">
        <v>2</v>
      </c>
      <c r="P161">
        <v>102913</v>
      </c>
      <c r="Q161">
        <v>39695</v>
      </c>
      <c r="R161">
        <v>4411</v>
      </c>
      <c r="S161">
        <v>0</v>
      </c>
      <c r="T161">
        <v>0</v>
      </c>
      <c r="U161">
        <v>4411</v>
      </c>
      <c r="V161" t="s">
        <v>1687</v>
      </c>
      <c r="W161">
        <v>2</v>
      </c>
      <c r="X161" t="s">
        <v>520</v>
      </c>
      <c r="Y161">
        <v>2020</v>
      </c>
      <c r="Z161">
        <v>3</v>
      </c>
      <c r="AA161" t="s">
        <v>1688</v>
      </c>
      <c r="AB161">
        <v>2020</v>
      </c>
      <c r="AC161" t="s">
        <v>521</v>
      </c>
    </row>
    <row r="162" spans="1:29" x14ac:dyDescent="0.25">
      <c r="A162" t="s">
        <v>1285</v>
      </c>
      <c r="B162" t="s">
        <v>1232</v>
      </c>
      <c r="C162" t="s">
        <v>1233</v>
      </c>
      <c r="D162" t="s">
        <v>1234</v>
      </c>
      <c r="E162" t="s">
        <v>1235</v>
      </c>
      <c r="G162" t="s">
        <v>1244</v>
      </c>
      <c r="H162" t="s">
        <v>1245</v>
      </c>
      <c r="I162" t="s">
        <v>1246</v>
      </c>
      <c r="J162" t="s">
        <v>1247</v>
      </c>
      <c r="K162" t="s">
        <v>1282</v>
      </c>
      <c r="L162" t="s">
        <v>1283</v>
      </c>
      <c r="M162" t="s">
        <v>1284</v>
      </c>
      <c r="N162">
        <v>197137</v>
      </c>
      <c r="O162">
        <v>1</v>
      </c>
      <c r="P162">
        <v>179395</v>
      </c>
      <c r="Q162">
        <v>15771</v>
      </c>
      <c r="R162">
        <v>1971</v>
      </c>
      <c r="S162">
        <v>0</v>
      </c>
      <c r="T162">
        <v>0</v>
      </c>
      <c r="U162">
        <v>1971</v>
      </c>
      <c r="V162" t="s">
        <v>1687</v>
      </c>
      <c r="W162">
        <v>2</v>
      </c>
      <c r="X162" t="s">
        <v>520</v>
      </c>
      <c r="Y162">
        <v>2020</v>
      </c>
      <c r="Z162">
        <v>3</v>
      </c>
      <c r="AA162" t="s">
        <v>1688</v>
      </c>
      <c r="AB162">
        <v>2020</v>
      </c>
      <c r="AC162" t="s">
        <v>521</v>
      </c>
    </row>
    <row r="163" spans="1:29" x14ac:dyDescent="0.25">
      <c r="A163" t="s">
        <v>1293</v>
      </c>
      <c r="B163" t="s">
        <v>1232</v>
      </c>
      <c r="C163" t="s">
        <v>1233</v>
      </c>
      <c r="D163" t="s">
        <v>1234</v>
      </c>
      <c r="E163" t="s">
        <v>1235</v>
      </c>
      <c r="G163" t="s">
        <v>1286</v>
      </c>
      <c r="H163" t="s">
        <v>1287</v>
      </c>
      <c r="I163" t="s">
        <v>1288</v>
      </c>
      <c r="J163" t="s">
        <v>1289</v>
      </c>
      <c r="K163" t="s">
        <v>1290</v>
      </c>
      <c r="L163" t="s">
        <v>1291</v>
      </c>
      <c r="M163" t="s">
        <v>1292</v>
      </c>
      <c r="N163">
        <v>142838</v>
      </c>
      <c r="O163">
        <v>1</v>
      </c>
      <c r="P163">
        <v>119984</v>
      </c>
      <c r="Q163">
        <v>22854</v>
      </c>
      <c r="R163">
        <v>0</v>
      </c>
      <c r="S163">
        <v>0</v>
      </c>
      <c r="T163">
        <v>0</v>
      </c>
      <c r="U163">
        <v>0</v>
      </c>
      <c r="V163" t="s">
        <v>1687</v>
      </c>
      <c r="W163">
        <v>2</v>
      </c>
      <c r="X163" t="s">
        <v>520</v>
      </c>
      <c r="Y163">
        <v>2020</v>
      </c>
      <c r="Z163">
        <v>3</v>
      </c>
      <c r="AA163" t="s">
        <v>1688</v>
      </c>
      <c r="AB163">
        <v>2020</v>
      </c>
      <c r="AC163" t="s">
        <v>521</v>
      </c>
    </row>
    <row r="164" spans="1:29" x14ac:dyDescent="0.25">
      <c r="A164" t="s">
        <v>1300</v>
      </c>
      <c r="B164" t="s">
        <v>1232</v>
      </c>
      <c r="C164" t="s">
        <v>1233</v>
      </c>
      <c r="D164" t="s">
        <v>1234</v>
      </c>
      <c r="E164" t="s">
        <v>1235</v>
      </c>
      <c r="G164" t="s">
        <v>1294</v>
      </c>
      <c r="H164" t="s">
        <v>1295</v>
      </c>
      <c r="I164" t="s">
        <v>1296</v>
      </c>
      <c r="J164" t="s">
        <v>1297</v>
      </c>
      <c r="K164" t="s">
        <v>1294</v>
      </c>
      <c r="L164" t="s">
        <v>1298</v>
      </c>
      <c r="M164" t="s">
        <v>1299</v>
      </c>
      <c r="N164">
        <v>266997</v>
      </c>
      <c r="O164">
        <v>2</v>
      </c>
      <c r="P164">
        <v>170878</v>
      </c>
      <c r="Q164">
        <v>74759</v>
      </c>
      <c r="R164">
        <v>21360</v>
      </c>
      <c r="S164">
        <v>0</v>
      </c>
      <c r="T164">
        <v>0</v>
      </c>
      <c r="U164">
        <v>21360</v>
      </c>
      <c r="V164" t="s">
        <v>1687</v>
      </c>
      <c r="W164">
        <v>2</v>
      </c>
      <c r="X164" t="s">
        <v>520</v>
      </c>
      <c r="Y164">
        <v>2020</v>
      </c>
      <c r="Z164">
        <v>3</v>
      </c>
      <c r="AA164" t="s">
        <v>1688</v>
      </c>
      <c r="AB164">
        <v>2020</v>
      </c>
      <c r="AC164" t="s">
        <v>521</v>
      </c>
    </row>
    <row r="165" spans="1:29" x14ac:dyDescent="0.25">
      <c r="A165" t="s">
        <v>1308</v>
      </c>
      <c r="B165" t="s">
        <v>1232</v>
      </c>
      <c r="C165" t="s">
        <v>1233</v>
      </c>
      <c r="D165" t="s">
        <v>1234</v>
      </c>
      <c r="E165" t="s">
        <v>1235</v>
      </c>
      <c r="G165" t="s">
        <v>1301</v>
      </c>
      <c r="H165" t="s">
        <v>1302</v>
      </c>
      <c r="I165" t="s">
        <v>1303</v>
      </c>
      <c r="J165" t="s">
        <v>1304</v>
      </c>
      <c r="K165" t="s">
        <v>1305</v>
      </c>
      <c r="L165" t="s">
        <v>1306</v>
      </c>
      <c r="M165" t="s">
        <v>1307</v>
      </c>
      <c r="N165">
        <v>310850</v>
      </c>
      <c r="O165">
        <v>2</v>
      </c>
      <c r="P165">
        <v>230029</v>
      </c>
      <c r="Q165">
        <v>55953</v>
      </c>
      <c r="R165">
        <v>24868</v>
      </c>
      <c r="S165">
        <v>0</v>
      </c>
      <c r="T165">
        <v>0</v>
      </c>
      <c r="U165">
        <v>24868</v>
      </c>
      <c r="V165" t="s">
        <v>1687</v>
      </c>
      <c r="W165">
        <v>2</v>
      </c>
      <c r="X165" t="s">
        <v>520</v>
      </c>
      <c r="Y165">
        <v>2020</v>
      </c>
      <c r="Z165">
        <v>3</v>
      </c>
      <c r="AA165" t="s">
        <v>1688</v>
      </c>
      <c r="AB165">
        <v>2020</v>
      </c>
      <c r="AC165" t="s">
        <v>521</v>
      </c>
    </row>
    <row r="166" spans="1:29" x14ac:dyDescent="0.25">
      <c r="A166" t="s">
        <v>1311</v>
      </c>
      <c r="B166" t="s">
        <v>1232</v>
      </c>
      <c r="C166" t="s">
        <v>1233</v>
      </c>
      <c r="D166" t="s">
        <v>1234</v>
      </c>
      <c r="E166" t="s">
        <v>1235</v>
      </c>
      <c r="G166" t="s">
        <v>1286</v>
      </c>
      <c r="H166" t="s">
        <v>1287</v>
      </c>
      <c r="I166" t="s">
        <v>1288</v>
      </c>
      <c r="J166" t="s">
        <v>1289</v>
      </c>
      <c r="K166" t="s">
        <v>1286</v>
      </c>
      <c r="L166" t="s">
        <v>1309</v>
      </c>
      <c r="M166" t="s">
        <v>1310</v>
      </c>
      <c r="N166">
        <v>606110</v>
      </c>
      <c r="O166">
        <v>1</v>
      </c>
      <c r="P166">
        <v>503071</v>
      </c>
      <c r="Q166">
        <v>103039</v>
      </c>
      <c r="R166">
        <v>0</v>
      </c>
      <c r="S166">
        <v>0</v>
      </c>
      <c r="T166">
        <v>0</v>
      </c>
      <c r="U166">
        <v>0</v>
      </c>
      <c r="V166" t="s">
        <v>1687</v>
      </c>
      <c r="W166">
        <v>2</v>
      </c>
      <c r="X166" t="s">
        <v>520</v>
      </c>
      <c r="Y166">
        <v>2020</v>
      </c>
      <c r="Z166">
        <v>3</v>
      </c>
      <c r="AA166" t="s">
        <v>1688</v>
      </c>
      <c r="AB166">
        <v>2020</v>
      </c>
      <c r="AC166" t="s">
        <v>521</v>
      </c>
    </row>
    <row r="167" spans="1:29" x14ac:dyDescent="0.25">
      <c r="A167" t="s">
        <v>1319</v>
      </c>
      <c r="B167" t="s">
        <v>1232</v>
      </c>
      <c r="C167" t="s">
        <v>1233</v>
      </c>
      <c r="D167" t="s">
        <v>1234</v>
      </c>
      <c r="E167" t="s">
        <v>1235</v>
      </c>
      <c r="G167" t="s">
        <v>1312</v>
      </c>
      <c r="H167" t="s">
        <v>1313</v>
      </c>
      <c r="I167" t="s">
        <v>1314</v>
      </c>
      <c r="J167" t="s">
        <v>1315</v>
      </c>
      <c r="K167" t="s">
        <v>1316</v>
      </c>
      <c r="L167" t="s">
        <v>1317</v>
      </c>
      <c r="M167" t="s">
        <v>1318</v>
      </c>
      <c r="N167">
        <v>314627</v>
      </c>
      <c r="O167">
        <v>2</v>
      </c>
      <c r="P167">
        <v>235970</v>
      </c>
      <c r="Q167">
        <v>69218</v>
      </c>
      <c r="R167">
        <v>9439</v>
      </c>
      <c r="S167">
        <v>0</v>
      </c>
      <c r="T167">
        <v>0</v>
      </c>
      <c r="U167">
        <v>9439</v>
      </c>
      <c r="V167" t="s">
        <v>1687</v>
      </c>
      <c r="W167">
        <v>2</v>
      </c>
      <c r="X167" t="s">
        <v>520</v>
      </c>
      <c r="Y167">
        <v>2020</v>
      </c>
      <c r="Z167">
        <v>3</v>
      </c>
      <c r="AA167" t="s">
        <v>1688</v>
      </c>
      <c r="AB167">
        <v>2020</v>
      </c>
      <c r="AC167" t="s">
        <v>521</v>
      </c>
    </row>
    <row r="168" spans="1:29" x14ac:dyDescent="0.25">
      <c r="A168" t="s">
        <v>1326</v>
      </c>
      <c r="B168" t="s">
        <v>1232</v>
      </c>
      <c r="C168" t="s">
        <v>1233</v>
      </c>
      <c r="D168" t="s">
        <v>1234</v>
      </c>
      <c r="E168" t="s">
        <v>1235</v>
      </c>
      <c r="G168" t="s">
        <v>1320</v>
      </c>
      <c r="H168" t="s">
        <v>1321</v>
      </c>
      <c r="I168" t="s">
        <v>1322</v>
      </c>
      <c r="J168" t="s">
        <v>1323</v>
      </c>
      <c r="K168" t="s">
        <v>1320</v>
      </c>
      <c r="L168" t="s">
        <v>1324</v>
      </c>
      <c r="M168" t="s">
        <v>1325</v>
      </c>
      <c r="N168">
        <v>98836</v>
      </c>
      <c r="O168">
        <v>2</v>
      </c>
      <c r="P168">
        <v>51395</v>
      </c>
      <c r="Q168">
        <v>34593</v>
      </c>
      <c r="R168">
        <v>12849</v>
      </c>
      <c r="S168">
        <v>0</v>
      </c>
      <c r="T168">
        <v>0</v>
      </c>
      <c r="U168">
        <v>12849</v>
      </c>
      <c r="V168" t="s">
        <v>1687</v>
      </c>
      <c r="W168">
        <v>2</v>
      </c>
      <c r="X168" t="s">
        <v>520</v>
      </c>
      <c r="Y168">
        <v>2020</v>
      </c>
      <c r="Z168">
        <v>3</v>
      </c>
      <c r="AA168" t="s">
        <v>1688</v>
      </c>
      <c r="AB168">
        <v>2020</v>
      </c>
      <c r="AC168" t="s">
        <v>521</v>
      </c>
    </row>
    <row r="169" spans="1:29" x14ac:dyDescent="0.25">
      <c r="A169" t="s">
        <v>1330</v>
      </c>
      <c r="B169" t="s">
        <v>1232</v>
      </c>
      <c r="C169" t="s">
        <v>1233</v>
      </c>
      <c r="D169" t="s">
        <v>1234</v>
      </c>
      <c r="E169" t="s">
        <v>1235</v>
      </c>
      <c r="G169" t="s">
        <v>1294</v>
      </c>
      <c r="H169" t="s">
        <v>1295</v>
      </c>
      <c r="I169" t="s">
        <v>1296</v>
      </c>
      <c r="J169" t="s">
        <v>1297</v>
      </c>
      <c r="K169" t="s">
        <v>1327</v>
      </c>
      <c r="L169" t="s">
        <v>1328</v>
      </c>
      <c r="M169" t="s">
        <v>1329</v>
      </c>
      <c r="N169">
        <v>210123</v>
      </c>
      <c r="O169">
        <v>2</v>
      </c>
      <c r="P169">
        <v>151289</v>
      </c>
      <c r="Q169">
        <v>42025</v>
      </c>
      <c r="R169">
        <v>16810</v>
      </c>
      <c r="S169">
        <v>0</v>
      </c>
      <c r="T169">
        <v>0</v>
      </c>
      <c r="U169">
        <v>16810</v>
      </c>
      <c r="V169" t="s">
        <v>1687</v>
      </c>
      <c r="W169">
        <v>2</v>
      </c>
      <c r="X169" t="s">
        <v>520</v>
      </c>
      <c r="Y169">
        <v>2020</v>
      </c>
      <c r="Z169">
        <v>3</v>
      </c>
      <c r="AA169" t="s">
        <v>1688</v>
      </c>
      <c r="AB169">
        <v>2020</v>
      </c>
      <c r="AC169" t="s">
        <v>521</v>
      </c>
    </row>
    <row r="170" spans="1:29" x14ac:dyDescent="0.25">
      <c r="A170" t="s">
        <v>1334</v>
      </c>
      <c r="B170" t="s">
        <v>1232</v>
      </c>
      <c r="C170" t="s">
        <v>1233</v>
      </c>
      <c r="D170" t="s">
        <v>1234</v>
      </c>
      <c r="E170" t="s">
        <v>1235</v>
      </c>
      <c r="G170" t="s">
        <v>1312</v>
      </c>
      <c r="H170" t="s">
        <v>1313</v>
      </c>
      <c r="I170" t="s">
        <v>1314</v>
      </c>
      <c r="J170" t="s">
        <v>1315</v>
      </c>
      <c r="K170" t="s">
        <v>1331</v>
      </c>
      <c r="L170" t="s">
        <v>1332</v>
      </c>
      <c r="M170" t="s">
        <v>1333</v>
      </c>
      <c r="N170">
        <v>293757</v>
      </c>
      <c r="O170">
        <v>2</v>
      </c>
      <c r="P170">
        <v>208567</v>
      </c>
      <c r="Q170">
        <v>64627</v>
      </c>
      <c r="R170">
        <v>20563</v>
      </c>
      <c r="S170">
        <v>0</v>
      </c>
      <c r="T170">
        <v>0</v>
      </c>
      <c r="U170">
        <v>20563</v>
      </c>
      <c r="V170" t="s">
        <v>1687</v>
      </c>
      <c r="W170">
        <v>2</v>
      </c>
      <c r="X170" t="s">
        <v>520</v>
      </c>
      <c r="Y170">
        <v>2020</v>
      </c>
      <c r="Z170">
        <v>3</v>
      </c>
      <c r="AA170" t="s">
        <v>1688</v>
      </c>
      <c r="AB170">
        <v>2020</v>
      </c>
      <c r="AC170" t="s">
        <v>521</v>
      </c>
    </row>
    <row r="171" spans="1:29" x14ac:dyDescent="0.25">
      <c r="A171" t="s">
        <v>1337</v>
      </c>
      <c r="B171" t="s">
        <v>1232</v>
      </c>
      <c r="C171" t="s">
        <v>1233</v>
      </c>
      <c r="D171" t="s">
        <v>1234</v>
      </c>
      <c r="E171" t="s">
        <v>1235</v>
      </c>
      <c r="G171" t="s">
        <v>1312</v>
      </c>
      <c r="H171" t="s">
        <v>1313</v>
      </c>
      <c r="I171" t="s">
        <v>1314</v>
      </c>
      <c r="J171" t="s">
        <v>1315</v>
      </c>
      <c r="K171" t="s">
        <v>1312</v>
      </c>
      <c r="L171" t="s">
        <v>1335</v>
      </c>
      <c r="M171" t="s">
        <v>1336</v>
      </c>
      <c r="N171">
        <v>453223</v>
      </c>
      <c r="O171">
        <v>2</v>
      </c>
      <c r="P171">
        <v>290063</v>
      </c>
      <c r="Q171">
        <v>113306</v>
      </c>
      <c r="R171">
        <v>49855</v>
      </c>
      <c r="S171">
        <v>0</v>
      </c>
      <c r="T171">
        <v>0</v>
      </c>
      <c r="U171">
        <v>49855</v>
      </c>
      <c r="V171" t="s">
        <v>1687</v>
      </c>
      <c r="W171">
        <v>2</v>
      </c>
      <c r="X171" t="s">
        <v>520</v>
      </c>
      <c r="Y171">
        <v>2020</v>
      </c>
      <c r="Z171">
        <v>3</v>
      </c>
      <c r="AA171" t="s">
        <v>1688</v>
      </c>
      <c r="AB171">
        <v>2020</v>
      </c>
      <c r="AC171" t="s">
        <v>521</v>
      </c>
    </row>
    <row r="172" spans="1:29" x14ac:dyDescent="0.25">
      <c r="A172" t="s">
        <v>1341</v>
      </c>
      <c r="B172" t="s">
        <v>1232</v>
      </c>
      <c r="C172" t="s">
        <v>1233</v>
      </c>
      <c r="D172" t="s">
        <v>1234</v>
      </c>
      <c r="E172" t="s">
        <v>1235</v>
      </c>
      <c r="G172" t="s">
        <v>1294</v>
      </c>
      <c r="H172" t="s">
        <v>1295</v>
      </c>
      <c r="I172" t="s">
        <v>1296</v>
      </c>
      <c r="J172" t="s">
        <v>1297</v>
      </c>
      <c r="K172" t="s">
        <v>1338</v>
      </c>
      <c r="L172" t="s">
        <v>1339</v>
      </c>
      <c r="M172" t="s">
        <v>1340</v>
      </c>
      <c r="N172">
        <v>121701</v>
      </c>
      <c r="O172">
        <v>1</v>
      </c>
      <c r="P172">
        <v>98578</v>
      </c>
      <c r="Q172">
        <v>14604</v>
      </c>
      <c r="R172">
        <v>8519</v>
      </c>
      <c r="S172">
        <v>0</v>
      </c>
      <c r="T172">
        <v>0</v>
      </c>
      <c r="U172">
        <v>8519</v>
      </c>
      <c r="V172" t="s">
        <v>1687</v>
      </c>
      <c r="W172">
        <v>2</v>
      </c>
      <c r="X172" t="s">
        <v>520</v>
      </c>
      <c r="Y172">
        <v>2020</v>
      </c>
      <c r="Z172">
        <v>3</v>
      </c>
      <c r="AA172" t="s">
        <v>1688</v>
      </c>
      <c r="AB172">
        <v>2020</v>
      </c>
      <c r="AC172" t="s">
        <v>521</v>
      </c>
    </row>
    <row r="173" spans="1:29" x14ac:dyDescent="0.25">
      <c r="A173" t="s">
        <v>1344</v>
      </c>
      <c r="B173" t="s">
        <v>1232</v>
      </c>
      <c r="C173" t="s">
        <v>1233</v>
      </c>
      <c r="D173" t="s">
        <v>1234</v>
      </c>
      <c r="E173" t="s">
        <v>1235</v>
      </c>
      <c r="G173" t="s">
        <v>1301</v>
      </c>
      <c r="H173" t="s">
        <v>1302</v>
      </c>
      <c r="I173" t="s">
        <v>1303</v>
      </c>
      <c r="J173" t="s">
        <v>1304</v>
      </c>
      <c r="K173" t="s">
        <v>1301</v>
      </c>
      <c r="L173" t="s">
        <v>1342</v>
      </c>
      <c r="M173" t="s">
        <v>1343</v>
      </c>
      <c r="N173">
        <v>355166</v>
      </c>
      <c r="O173">
        <v>3</v>
      </c>
      <c r="P173">
        <v>156273</v>
      </c>
      <c r="Q173">
        <v>106550</v>
      </c>
      <c r="R173">
        <v>88792</v>
      </c>
      <c r="S173">
        <v>3552</v>
      </c>
      <c r="T173">
        <v>0</v>
      </c>
      <c r="U173">
        <v>92343</v>
      </c>
      <c r="V173" t="s">
        <v>1687</v>
      </c>
      <c r="W173">
        <v>2</v>
      </c>
      <c r="X173" t="s">
        <v>520</v>
      </c>
      <c r="Y173">
        <v>2020</v>
      </c>
      <c r="Z173">
        <v>3</v>
      </c>
      <c r="AA173" t="s">
        <v>1688</v>
      </c>
      <c r="AB173">
        <v>2020</v>
      </c>
      <c r="AC173" t="s">
        <v>521</v>
      </c>
    </row>
    <row r="174" spans="1:29" x14ac:dyDescent="0.25">
      <c r="A174" t="s">
        <v>1348</v>
      </c>
      <c r="B174" t="s">
        <v>1232</v>
      </c>
      <c r="C174" t="s">
        <v>1233</v>
      </c>
      <c r="D174" t="s">
        <v>1234</v>
      </c>
      <c r="E174" t="s">
        <v>1235</v>
      </c>
      <c r="G174" t="s">
        <v>1252</v>
      </c>
      <c r="H174" t="s">
        <v>1253</v>
      </c>
      <c r="I174" t="s">
        <v>1254</v>
      </c>
      <c r="J174" t="s">
        <v>1255</v>
      </c>
      <c r="K174" t="s">
        <v>1345</v>
      </c>
      <c r="L174" t="s">
        <v>1346</v>
      </c>
      <c r="M174" t="s">
        <v>1347</v>
      </c>
      <c r="N174">
        <v>1154558</v>
      </c>
      <c r="O174">
        <v>1</v>
      </c>
      <c r="P174">
        <v>935192</v>
      </c>
      <c r="Q174">
        <v>207820</v>
      </c>
      <c r="R174">
        <v>11546</v>
      </c>
      <c r="S174">
        <v>0</v>
      </c>
      <c r="T174">
        <v>0</v>
      </c>
      <c r="U174">
        <v>11546</v>
      </c>
      <c r="V174" t="s">
        <v>1687</v>
      </c>
      <c r="W174">
        <v>2</v>
      </c>
      <c r="X174" t="s">
        <v>520</v>
      </c>
      <c r="Y174">
        <v>2020</v>
      </c>
      <c r="Z174">
        <v>3</v>
      </c>
      <c r="AA174" t="s">
        <v>1688</v>
      </c>
      <c r="AB174">
        <v>2020</v>
      </c>
      <c r="AC174" t="s">
        <v>521</v>
      </c>
    </row>
    <row r="175" spans="1:29" x14ac:dyDescent="0.25">
      <c r="A175" t="s">
        <v>1352</v>
      </c>
      <c r="B175" t="s">
        <v>1232</v>
      </c>
      <c r="C175" t="s">
        <v>1233</v>
      </c>
      <c r="D175" t="s">
        <v>1234</v>
      </c>
      <c r="E175" t="s">
        <v>1235</v>
      </c>
      <c r="G175" t="s">
        <v>1294</v>
      </c>
      <c r="H175" t="s">
        <v>1295</v>
      </c>
      <c r="I175" t="s">
        <v>1296</v>
      </c>
      <c r="J175" t="s">
        <v>1297</v>
      </c>
      <c r="K175" t="s">
        <v>1349</v>
      </c>
      <c r="L175" t="s">
        <v>1350</v>
      </c>
      <c r="M175" t="s">
        <v>1351</v>
      </c>
      <c r="N175">
        <v>130129</v>
      </c>
      <c r="O175">
        <v>2</v>
      </c>
      <c r="P175">
        <v>67667</v>
      </c>
      <c r="Q175">
        <v>39039</v>
      </c>
      <c r="R175">
        <v>23423</v>
      </c>
      <c r="S175">
        <v>0</v>
      </c>
      <c r="T175">
        <v>0</v>
      </c>
      <c r="U175">
        <v>23423</v>
      </c>
      <c r="V175" t="s">
        <v>1687</v>
      </c>
      <c r="W175">
        <v>2</v>
      </c>
      <c r="X175" t="s">
        <v>520</v>
      </c>
      <c r="Y175">
        <v>2020</v>
      </c>
      <c r="Z175">
        <v>3</v>
      </c>
      <c r="AA175" t="s">
        <v>1688</v>
      </c>
      <c r="AB175">
        <v>2020</v>
      </c>
      <c r="AC175" t="s">
        <v>521</v>
      </c>
    </row>
    <row r="176" spans="1:29" x14ac:dyDescent="0.25">
      <c r="A176" t="s">
        <v>1360</v>
      </c>
      <c r="B176" t="s">
        <v>1232</v>
      </c>
      <c r="C176" t="s">
        <v>1233</v>
      </c>
      <c r="D176" t="s">
        <v>1234</v>
      </c>
      <c r="E176" t="s">
        <v>1235</v>
      </c>
      <c r="G176" t="s">
        <v>1353</v>
      </c>
      <c r="H176" t="s">
        <v>1354</v>
      </c>
      <c r="I176" t="s">
        <v>1355</v>
      </c>
      <c r="J176" t="s">
        <v>1356</v>
      </c>
      <c r="K176" t="s">
        <v>1357</v>
      </c>
      <c r="L176" t="s">
        <v>1358</v>
      </c>
      <c r="M176" t="s">
        <v>1359</v>
      </c>
      <c r="N176">
        <v>808709</v>
      </c>
      <c r="O176">
        <v>1</v>
      </c>
      <c r="P176">
        <v>711664</v>
      </c>
      <c r="Q176">
        <v>97045</v>
      </c>
      <c r="R176">
        <v>0</v>
      </c>
      <c r="S176">
        <v>0</v>
      </c>
      <c r="T176">
        <v>0</v>
      </c>
      <c r="U176">
        <v>0</v>
      </c>
      <c r="V176" t="s">
        <v>1687</v>
      </c>
      <c r="W176">
        <v>2</v>
      </c>
      <c r="X176" t="s">
        <v>520</v>
      </c>
      <c r="Y176">
        <v>2020</v>
      </c>
      <c r="Z176">
        <v>3</v>
      </c>
      <c r="AA176" t="s">
        <v>1688</v>
      </c>
      <c r="AB176">
        <v>2020</v>
      </c>
      <c r="AC176" t="s">
        <v>521</v>
      </c>
    </row>
    <row r="177" spans="1:29" x14ac:dyDescent="0.25">
      <c r="A177" t="s">
        <v>1368</v>
      </c>
      <c r="B177" t="s">
        <v>1232</v>
      </c>
      <c r="C177" t="s">
        <v>1233</v>
      </c>
      <c r="D177" t="s">
        <v>1234</v>
      </c>
      <c r="E177" t="s">
        <v>1235</v>
      </c>
      <c r="G177" t="s">
        <v>1361</v>
      </c>
      <c r="H177" t="s">
        <v>1362</v>
      </c>
      <c r="I177" t="s">
        <v>1363</v>
      </c>
      <c r="J177" t="s">
        <v>1364</v>
      </c>
      <c r="K177" t="s">
        <v>1365</v>
      </c>
      <c r="L177" t="s">
        <v>1366</v>
      </c>
      <c r="M177" t="s">
        <v>1367</v>
      </c>
      <c r="N177">
        <v>171340</v>
      </c>
      <c r="O177">
        <v>2</v>
      </c>
      <c r="P177">
        <v>121651</v>
      </c>
      <c r="Q177">
        <v>30841</v>
      </c>
      <c r="R177">
        <v>17134</v>
      </c>
      <c r="S177">
        <v>1713</v>
      </c>
      <c r="T177">
        <v>0</v>
      </c>
      <c r="U177">
        <v>18847</v>
      </c>
      <c r="V177" t="s">
        <v>1687</v>
      </c>
      <c r="W177">
        <v>2</v>
      </c>
      <c r="X177" t="s">
        <v>520</v>
      </c>
      <c r="Y177">
        <v>2020</v>
      </c>
      <c r="Z177">
        <v>3</v>
      </c>
      <c r="AA177" t="s">
        <v>1688</v>
      </c>
      <c r="AB177">
        <v>2020</v>
      </c>
      <c r="AC177" t="s">
        <v>521</v>
      </c>
    </row>
    <row r="178" spans="1:29" x14ac:dyDescent="0.25">
      <c r="A178" t="s">
        <v>1372</v>
      </c>
      <c r="B178" t="s">
        <v>1232</v>
      </c>
      <c r="C178" t="s">
        <v>1233</v>
      </c>
      <c r="D178" t="s">
        <v>1234</v>
      </c>
      <c r="E178" t="s">
        <v>1235</v>
      </c>
      <c r="G178" t="s">
        <v>1286</v>
      </c>
      <c r="H178" t="s">
        <v>1287</v>
      </c>
      <c r="I178" t="s">
        <v>1288</v>
      </c>
      <c r="J178" t="s">
        <v>1289</v>
      </c>
      <c r="K178" t="s">
        <v>1369</v>
      </c>
      <c r="L178" t="s">
        <v>1370</v>
      </c>
      <c r="M178" t="s">
        <v>1371</v>
      </c>
      <c r="N178">
        <v>442620</v>
      </c>
      <c r="O178">
        <v>1</v>
      </c>
      <c r="P178">
        <v>358522</v>
      </c>
      <c r="Q178">
        <v>66393</v>
      </c>
      <c r="R178">
        <v>17705</v>
      </c>
      <c r="S178">
        <v>0</v>
      </c>
      <c r="T178">
        <v>0</v>
      </c>
      <c r="U178">
        <v>17705</v>
      </c>
      <c r="V178" t="s">
        <v>1687</v>
      </c>
      <c r="W178">
        <v>2</v>
      </c>
      <c r="X178" t="s">
        <v>520</v>
      </c>
      <c r="Y178">
        <v>2020</v>
      </c>
      <c r="Z178">
        <v>3</v>
      </c>
      <c r="AA178" t="s">
        <v>1688</v>
      </c>
      <c r="AB178">
        <v>2020</v>
      </c>
      <c r="AC178" t="s">
        <v>521</v>
      </c>
    </row>
    <row r="179" spans="1:29" x14ac:dyDescent="0.25">
      <c r="A179" t="s">
        <v>1376</v>
      </c>
      <c r="B179" t="s">
        <v>1232</v>
      </c>
      <c r="C179" t="s">
        <v>1233</v>
      </c>
      <c r="D179" t="s">
        <v>1234</v>
      </c>
      <c r="E179" t="s">
        <v>1235</v>
      </c>
      <c r="G179" t="s">
        <v>1236</v>
      </c>
      <c r="H179" t="s">
        <v>1237</v>
      </c>
      <c r="I179" t="s">
        <v>1238</v>
      </c>
      <c r="J179" t="s">
        <v>1239</v>
      </c>
      <c r="K179" t="s">
        <v>1373</v>
      </c>
      <c r="L179" t="s">
        <v>1374</v>
      </c>
      <c r="M179" t="s">
        <v>1375</v>
      </c>
      <c r="N179">
        <v>60196</v>
      </c>
      <c r="O179">
        <v>2</v>
      </c>
      <c r="P179">
        <v>37322</v>
      </c>
      <c r="Q179">
        <v>18059</v>
      </c>
      <c r="R179">
        <v>4816</v>
      </c>
      <c r="S179">
        <v>0</v>
      </c>
      <c r="T179">
        <v>0</v>
      </c>
      <c r="U179">
        <v>4816</v>
      </c>
      <c r="V179" t="s">
        <v>1687</v>
      </c>
      <c r="W179">
        <v>2</v>
      </c>
      <c r="X179" t="s">
        <v>520</v>
      </c>
      <c r="Y179">
        <v>2020</v>
      </c>
      <c r="Z179">
        <v>3</v>
      </c>
      <c r="AA179" t="s">
        <v>1688</v>
      </c>
      <c r="AB179">
        <v>2020</v>
      </c>
      <c r="AC179" t="s">
        <v>521</v>
      </c>
    </row>
    <row r="180" spans="1:29" x14ac:dyDescent="0.25">
      <c r="A180" t="s">
        <v>1384</v>
      </c>
      <c r="B180" t="s">
        <v>1232</v>
      </c>
      <c r="C180" t="s">
        <v>1233</v>
      </c>
      <c r="D180" t="s">
        <v>1234</v>
      </c>
      <c r="E180" t="s">
        <v>1235</v>
      </c>
      <c r="G180" t="s">
        <v>1377</v>
      </c>
      <c r="H180" t="s">
        <v>1378</v>
      </c>
      <c r="I180" t="s">
        <v>1379</v>
      </c>
      <c r="J180" t="s">
        <v>1380</v>
      </c>
      <c r="K180" t="s">
        <v>1381</v>
      </c>
      <c r="L180" t="s">
        <v>1382</v>
      </c>
      <c r="M180" t="s">
        <v>1383</v>
      </c>
      <c r="N180">
        <v>445313</v>
      </c>
      <c r="O180">
        <v>2</v>
      </c>
      <c r="P180">
        <v>302813</v>
      </c>
      <c r="Q180">
        <v>102422</v>
      </c>
      <c r="R180">
        <v>40078</v>
      </c>
      <c r="S180">
        <v>0</v>
      </c>
      <c r="T180">
        <v>0</v>
      </c>
      <c r="U180">
        <v>40078</v>
      </c>
      <c r="V180" t="s">
        <v>1687</v>
      </c>
      <c r="W180">
        <v>2</v>
      </c>
      <c r="X180" t="s">
        <v>520</v>
      </c>
      <c r="Y180">
        <v>2020</v>
      </c>
      <c r="Z180">
        <v>3</v>
      </c>
      <c r="AA180" t="s">
        <v>1688</v>
      </c>
      <c r="AB180">
        <v>2020</v>
      </c>
      <c r="AC180" t="s">
        <v>521</v>
      </c>
    </row>
    <row r="181" spans="1:29" x14ac:dyDescent="0.25">
      <c r="A181" t="s">
        <v>1388</v>
      </c>
      <c r="B181" t="s">
        <v>1232</v>
      </c>
      <c r="C181" t="s">
        <v>1233</v>
      </c>
      <c r="D181" t="s">
        <v>1234</v>
      </c>
      <c r="E181" t="s">
        <v>1235</v>
      </c>
      <c r="G181" t="s">
        <v>1301</v>
      </c>
      <c r="H181" t="s">
        <v>1302</v>
      </c>
      <c r="I181" t="s">
        <v>1303</v>
      </c>
      <c r="J181" t="s">
        <v>1304</v>
      </c>
      <c r="K181" t="s">
        <v>1385</v>
      </c>
      <c r="L181" t="s">
        <v>1386</v>
      </c>
      <c r="M181" t="s">
        <v>1387</v>
      </c>
      <c r="N181">
        <v>66850</v>
      </c>
      <c r="O181">
        <v>2</v>
      </c>
      <c r="P181">
        <v>42116</v>
      </c>
      <c r="Q181">
        <v>20055</v>
      </c>
      <c r="R181">
        <v>4680</v>
      </c>
      <c r="S181">
        <v>0</v>
      </c>
      <c r="T181">
        <v>0</v>
      </c>
      <c r="U181">
        <v>4680</v>
      </c>
      <c r="V181" t="s">
        <v>1687</v>
      </c>
      <c r="W181">
        <v>2</v>
      </c>
      <c r="X181" t="s">
        <v>520</v>
      </c>
      <c r="Y181">
        <v>2020</v>
      </c>
      <c r="Z181">
        <v>3</v>
      </c>
      <c r="AA181" t="s">
        <v>1688</v>
      </c>
      <c r="AB181">
        <v>2020</v>
      </c>
      <c r="AC181" t="s">
        <v>521</v>
      </c>
    </row>
    <row r="182" spans="1:29" x14ac:dyDescent="0.25">
      <c r="A182" t="s">
        <v>1391</v>
      </c>
      <c r="B182" t="s">
        <v>1232</v>
      </c>
      <c r="C182" t="s">
        <v>1233</v>
      </c>
      <c r="D182" t="s">
        <v>1234</v>
      </c>
      <c r="E182" t="s">
        <v>1235</v>
      </c>
      <c r="G182" t="s">
        <v>1377</v>
      </c>
      <c r="H182" t="s">
        <v>1378</v>
      </c>
      <c r="I182" t="s">
        <v>1379</v>
      </c>
      <c r="J182" t="s">
        <v>1380</v>
      </c>
      <c r="K182" t="s">
        <v>1377</v>
      </c>
      <c r="L182" t="s">
        <v>1389</v>
      </c>
      <c r="M182" t="s">
        <v>1390</v>
      </c>
      <c r="N182">
        <v>356125</v>
      </c>
      <c r="O182">
        <v>2</v>
      </c>
      <c r="P182">
        <v>270655</v>
      </c>
      <c r="Q182">
        <v>78348</v>
      </c>
      <c r="R182">
        <v>7123</v>
      </c>
      <c r="S182">
        <v>0</v>
      </c>
      <c r="T182">
        <v>0</v>
      </c>
      <c r="U182">
        <v>7123</v>
      </c>
      <c r="V182" t="s">
        <v>1687</v>
      </c>
      <c r="W182">
        <v>2</v>
      </c>
      <c r="X182" t="s">
        <v>520</v>
      </c>
      <c r="Y182">
        <v>2020</v>
      </c>
      <c r="Z182">
        <v>3</v>
      </c>
      <c r="AA182" t="s">
        <v>1688</v>
      </c>
      <c r="AB182">
        <v>2020</v>
      </c>
      <c r="AC182" t="s">
        <v>521</v>
      </c>
    </row>
    <row r="183" spans="1:29" x14ac:dyDescent="0.25">
      <c r="A183" t="s">
        <v>1395</v>
      </c>
      <c r="B183" t="s">
        <v>1232</v>
      </c>
      <c r="C183" t="s">
        <v>1233</v>
      </c>
      <c r="D183" t="s">
        <v>1234</v>
      </c>
      <c r="E183" t="s">
        <v>1235</v>
      </c>
      <c r="G183" t="s">
        <v>1320</v>
      </c>
      <c r="H183" t="s">
        <v>1321</v>
      </c>
      <c r="I183" t="s">
        <v>1322</v>
      </c>
      <c r="J183" t="s">
        <v>1323</v>
      </c>
      <c r="K183" t="s">
        <v>1392</v>
      </c>
      <c r="L183" t="s">
        <v>1393</v>
      </c>
      <c r="M183" t="s">
        <v>1394</v>
      </c>
      <c r="N183">
        <v>27831</v>
      </c>
      <c r="O183">
        <v>3</v>
      </c>
      <c r="P183">
        <v>9741</v>
      </c>
      <c r="Q183">
        <v>9741</v>
      </c>
      <c r="R183">
        <v>7793</v>
      </c>
      <c r="S183">
        <v>557</v>
      </c>
      <c r="T183">
        <v>0</v>
      </c>
      <c r="U183">
        <v>8349</v>
      </c>
      <c r="V183" t="s">
        <v>1687</v>
      </c>
      <c r="W183">
        <v>2</v>
      </c>
      <c r="X183" t="s">
        <v>520</v>
      </c>
      <c r="Y183">
        <v>2020</v>
      </c>
      <c r="Z183">
        <v>3</v>
      </c>
      <c r="AA183" t="s">
        <v>1688</v>
      </c>
      <c r="AB183">
        <v>2020</v>
      </c>
      <c r="AC183" t="s">
        <v>521</v>
      </c>
    </row>
    <row r="184" spans="1:29" x14ac:dyDescent="0.25">
      <c r="A184" t="s">
        <v>1399</v>
      </c>
      <c r="B184" t="s">
        <v>1232</v>
      </c>
      <c r="C184" t="s">
        <v>1233</v>
      </c>
      <c r="D184" t="s">
        <v>1234</v>
      </c>
      <c r="E184" t="s">
        <v>1235</v>
      </c>
      <c r="G184" t="s">
        <v>1320</v>
      </c>
      <c r="H184" t="s">
        <v>1321</v>
      </c>
      <c r="I184" t="s">
        <v>1322</v>
      </c>
      <c r="J184" t="s">
        <v>1323</v>
      </c>
      <c r="K184" t="s">
        <v>1396</v>
      </c>
      <c r="L184" t="s">
        <v>1397</v>
      </c>
      <c r="M184" t="s">
        <v>1398</v>
      </c>
      <c r="N184">
        <v>63846</v>
      </c>
      <c r="O184">
        <v>2</v>
      </c>
      <c r="P184">
        <v>42138</v>
      </c>
      <c r="Q184">
        <v>18515</v>
      </c>
      <c r="R184">
        <v>3192</v>
      </c>
      <c r="S184">
        <v>0</v>
      </c>
      <c r="T184">
        <v>0</v>
      </c>
      <c r="U184">
        <v>3192</v>
      </c>
      <c r="V184" t="s">
        <v>1687</v>
      </c>
      <c r="W184">
        <v>2</v>
      </c>
      <c r="X184" t="s">
        <v>520</v>
      </c>
      <c r="Y184">
        <v>2020</v>
      </c>
      <c r="Z184">
        <v>3</v>
      </c>
      <c r="AA184" t="s">
        <v>1688</v>
      </c>
      <c r="AB184">
        <v>2020</v>
      </c>
      <c r="AC184" t="s">
        <v>521</v>
      </c>
    </row>
    <row r="185" spans="1:29" x14ac:dyDescent="0.25">
      <c r="A185" t="s">
        <v>1402</v>
      </c>
      <c r="B185" t="s">
        <v>1232</v>
      </c>
      <c r="C185" t="s">
        <v>1233</v>
      </c>
      <c r="D185" t="s">
        <v>1234</v>
      </c>
      <c r="E185" t="s">
        <v>1235</v>
      </c>
      <c r="G185" t="s">
        <v>1244</v>
      </c>
      <c r="H185" t="s">
        <v>1245</v>
      </c>
      <c r="I185" t="s">
        <v>1246</v>
      </c>
      <c r="J185" t="s">
        <v>1247</v>
      </c>
      <c r="K185" t="s">
        <v>1244</v>
      </c>
      <c r="L185" t="s">
        <v>1400</v>
      </c>
      <c r="M185" t="s">
        <v>1401</v>
      </c>
      <c r="N185">
        <v>191120</v>
      </c>
      <c r="O185">
        <v>2</v>
      </c>
      <c r="P185">
        <v>143340</v>
      </c>
      <c r="Q185">
        <v>38224</v>
      </c>
      <c r="R185">
        <v>9556</v>
      </c>
      <c r="S185">
        <v>0</v>
      </c>
      <c r="T185">
        <v>0</v>
      </c>
      <c r="U185">
        <v>9556</v>
      </c>
      <c r="V185" t="s">
        <v>1687</v>
      </c>
      <c r="W185">
        <v>2</v>
      </c>
      <c r="X185" t="s">
        <v>520</v>
      </c>
      <c r="Y185">
        <v>2020</v>
      </c>
      <c r="Z185">
        <v>3</v>
      </c>
      <c r="AA185" t="s">
        <v>1688</v>
      </c>
      <c r="AB185">
        <v>2020</v>
      </c>
      <c r="AC185" t="s">
        <v>521</v>
      </c>
    </row>
    <row r="186" spans="1:29" x14ac:dyDescent="0.25">
      <c r="A186" t="s">
        <v>1405</v>
      </c>
      <c r="B186" t="s">
        <v>1232</v>
      </c>
      <c r="C186" t="s">
        <v>1233</v>
      </c>
      <c r="D186" t="s">
        <v>1234</v>
      </c>
      <c r="E186" t="s">
        <v>1235</v>
      </c>
      <c r="G186" t="s">
        <v>1274</v>
      </c>
      <c r="H186" t="s">
        <v>1275</v>
      </c>
      <c r="I186" t="s">
        <v>1276</v>
      </c>
      <c r="J186" t="s">
        <v>1277</v>
      </c>
      <c r="K186" t="s">
        <v>1274</v>
      </c>
      <c r="L186" t="s">
        <v>1403</v>
      </c>
      <c r="M186" t="s">
        <v>1404</v>
      </c>
      <c r="N186">
        <v>382963</v>
      </c>
      <c r="O186">
        <v>2</v>
      </c>
      <c r="P186">
        <v>264244</v>
      </c>
      <c r="Q186">
        <v>107230</v>
      </c>
      <c r="R186">
        <v>11489</v>
      </c>
      <c r="S186">
        <v>0</v>
      </c>
      <c r="T186">
        <v>0</v>
      </c>
      <c r="U186">
        <v>11489</v>
      </c>
      <c r="V186" t="s">
        <v>1687</v>
      </c>
      <c r="W186">
        <v>2</v>
      </c>
      <c r="X186" t="s">
        <v>520</v>
      </c>
      <c r="Y186">
        <v>2020</v>
      </c>
      <c r="Z186">
        <v>3</v>
      </c>
      <c r="AA186" t="s">
        <v>1688</v>
      </c>
      <c r="AB186">
        <v>2020</v>
      </c>
      <c r="AC186" t="s">
        <v>521</v>
      </c>
    </row>
    <row r="187" spans="1:29" x14ac:dyDescent="0.25">
      <c r="A187" t="s">
        <v>1408</v>
      </c>
      <c r="B187" t="s">
        <v>1232</v>
      </c>
      <c r="C187" t="s">
        <v>1233</v>
      </c>
      <c r="D187" t="s">
        <v>1234</v>
      </c>
      <c r="E187" t="s">
        <v>1235</v>
      </c>
      <c r="G187" t="s">
        <v>1353</v>
      </c>
      <c r="H187" t="s">
        <v>1354</v>
      </c>
      <c r="I187" t="s">
        <v>1355</v>
      </c>
      <c r="J187" t="s">
        <v>1356</v>
      </c>
      <c r="K187" t="s">
        <v>1353</v>
      </c>
      <c r="L187" t="s">
        <v>1406</v>
      </c>
      <c r="M187" t="s">
        <v>1407</v>
      </c>
      <c r="N187">
        <v>807422</v>
      </c>
      <c r="O187">
        <v>1</v>
      </c>
      <c r="P187">
        <v>662086</v>
      </c>
      <c r="Q187">
        <v>145336</v>
      </c>
      <c r="R187">
        <v>0</v>
      </c>
      <c r="S187">
        <v>0</v>
      </c>
      <c r="T187">
        <v>0</v>
      </c>
      <c r="U187">
        <v>0</v>
      </c>
      <c r="V187" t="s">
        <v>1687</v>
      </c>
      <c r="W187">
        <v>2</v>
      </c>
      <c r="X187" t="s">
        <v>520</v>
      </c>
      <c r="Y187">
        <v>2020</v>
      </c>
      <c r="Z187">
        <v>3</v>
      </c>
      <c r="AA187" t="s">
        <v>1688</v>
      </c>
      <c r="AB187">
        <v>2020</v>
      </c>
      <c r="AC187" t="s">
        <v>521</v>
      </c>
    </row>
    <row r="188" spans="1:29" x14ac:dyDescent="0.25">
      <c r="A188" t="s">
        <v>1412</v>
      </c>
      <c r="B188" t="s">
        <v>1232</v>
      </c>
      <c r="C188" t="s">
        <v>1233</v>
      </c>
      <c r="D188" t="s">
        <v>1234</v>
      </c>
      <c r="E188" t="s">
        <v>1235</v>
      </c>
      <c r="G188" t="s">
        <v>1361</v>
      </c>
      <c r="H188" t="s">
        <v>1362</v>
      </c>
      <c r="I188" t="s">
        <v>1363</v>
      </c>
      <c r="J188" t="s">
        <v>1364</v>
      </c>
      <c r="K188" t="s">
        <v>1409</v>
      </c>
      <c r="L188" t="s">
        <v>1410</v>
      </c>
      <c r="M188" t="s">
        <v>1411</v>
      </c>
      <c r="N188">
        <v>345426</v>
      </c>
      <c r="O188">
        <v>2</v>
      </c>
      <c r="P188">
        <v>238344</v>
      </c>
      <c r="Q188">
        <v>79448</v>
      </c>
      <c r="R188">
        <v>27634</v>
      </c>
      <c r="S188">
        <v>0</v>
      </c>
      <c r="T188">
        <v>0</v>
      </c>
      <c r="U188">
        <v>27634</v>
      </c>
      <c r="V188" t="s">
        <v>1687</v>
      </c>
      <c r="W188">
        <v>2</v>
      </c>
      <c r="X188" t="s">
        <v>520</v>
      </c>
      <c r="Y188">
        <v>2020</v>
      </c>
      <c r="Z188">
        <v>3</v>
      </c>
      <c r="AA188" t="s">
        <v>1688</v>
      </c>
      <c r="AB188">
        <v>2020</v>
      </c>
      <c r="AC188" t="s">
        <v>521</v>
      </c>
    </row>
    <row r="189" spans="1:29" x14ac:dyDescent="0.25">
      <c r="A189" t="s">
        <v>1415</v>
      </c>
      <c r="B189" t="s">
        <v>1232</v>
      </c>
      <c r="C189" t="s">
        <v>1233</v>
      </c>
      <c r="D189" t="s">
        <v>1234</v>
      </c>
      <c r="E189" t="s">
        <v>1235</v>
      </c>
      <c r="G189" t="s">
        <v>1236</v>
      </c>
      <c r="H189" t="s">
        <v>1237</v>
      </c>
      <c r="I189" t="s">
        <v>1238</v>
      </c>
      <c r="J189" t="s">
        <v>1239</v>
      </c>
      <c r="K189" t="s">
        <v>1236</v>
      </c>
      <c r="L189" t="s">
        <v>1413</v>
      </c>
      <c r="M189" t="s">
        <v>1414</v>
      </c>
      <c r="N189">
        <v>309207</v>
      </c>
      <c r="O189">
        <v>1</v>
      </c>
      <c r="P189">
        <v>259734</v>
      </c>
      <c r="Q189">
        <v>49473</v>
      </c>
      <c r="R189">
        <v>0</v>
      </c>
      <c r="S189">
        <v>0</v>
      </c>
      <c r="T189">
        <v>0</v>
      </c>
      <c r="U189">
        <v>0</v>
      </c>
      <c r="V189" t="s">
        <v>1687</v>
      </c>
      <c r="W189">
        <v>2</v>
      </c>
      <c r="X189" t="s">
        <v>520</v>
      </c>
      <c r="Y189">
        <v>2020</v>
      </c>
      <c r="Z189">
        <v>3</v>
      </c>
      <c r="AA189" t="s">
        <v>1688</v>
      </c>
      <c r="AB189">
        <v>2020</v>
      </c>
      <c r="AC189" t="s">
        <v>521</v>
      </c>
    </row>
    <row r="190" spans="1:29" x14ac:dyDescent="0.25">
      <c r="A190" t="s">
        <v>1419</v>
      </c>
      <c r="B190" t="s">
        <v>1232</v>
      </c>
      <c r="C190" t="s">
        <v>1233</v>
      </c>
      <c r="D190" t="s">
        <v>1234</v>
      </c>
      <c r="E190" t="s">
        <v>1235</v>
      </c>
      <c r="G190" t="s">
        <v>1274</v>
      </c>
      <c r="H190" t="s">
        <v>1275</v>
      </c>
      <c r="I190" t="s">
        <v>1276</v>
      </c>
      <c r="J190" t="s">
        <v>1277</v>
      </c>
      <c r="K190" t="s">
        <v>1416</v>
      </c>
      <c r="L190" t="s">
        <v>1417</v>
      </c>
      <c r="M190" t="s">
        <v>1418</v>
      </c>
      <c r="N190">
        <v>177766</v>
      </c>
      <c r="O190">
        <v>2</v>
      </c>
      <c r="P190">
        <v>136880</v>
      </c>
      <c r="Q190">
        <v>37331</v>
      </c>
      <c r="R190">
        <v>3555</v>
      </c>
      <c r="S190">
        <v>0</v>
      </c>
      <c r="T190">
        <v>0</v>
      </c>
      <c r="U190">
        <v>3555</v>
      </c>
      <c r="V190" t="s">
        <v>1687</v>
      </c>
      <c r="W190">
        <v>2</v>
      </c>
      <c r="X190" t="s">
        <v>520</v>
      </c>
      <c r="Y190">
        <v>2020</v>
      </c>
      <c r="Z190">
        <v>3</v>
      </c>
      <c r="AA190" t="s">
        <v>1688</v>
      </c>
      <c r="AB190">
        <v>2020</v>
      </c>
      <c r="AC190" t="s">
        <v>521</v>
      </c>
    </row>
    <row r="191" spans="1:29" x14ac:dyDescent="0.25">
      <c r="A191" t="s">
        <v>1423</v>
      </c>
      <c r="B191" t="s">
        <v>1232</v>
      </c>
      <c r="C191" t="s">
        <v>1233</v>
      </c>
      <c r="D191" t="s">
        <v>1234</v>
      </c>
      <c r="E191" t="s">
        <v>1235</v>
      </c>
      <c r="G191" t="s">
        <v>1252</v>
      </c>
      <c r="H191" t="s">
        <v>1253</v>
      </c>
      <c r="I191" t="s">
        <v>1254</v>
      </c>
      <c r="J191" t="s">
        <v>1255</v>
      </c>
      <c r="K191" t="s">
        <v>1420</v>
      </c>
      <c r="L191" t="s">
        <v>1421</v>
      </c>
      <c r="M191" t="s">
        <v>1422</v>
      </c>
      <c r="N191">
        <v>371882</v>
      </c>
      <c r="O191">
        <v>2</v>
      </c>
      <c r="P191">
        <v>252880</v>
      </c>
      <c r="Q191">
        <v>92971</v>
      </c>
      <c r="R191">
        <v>26032</v>
      </c>
      <c r="S191">
        <v>0</v>
      </c>
      <c r="T191">
        <v>0</v>
      </c>
      <c r="U191">
        <v>26032</v>
      </c>
      <c r="V191" t="s">
        <v>1687</v>
      </c>
      <c r="W191">
        <v>2</v>
      </c>
      <c r="X191" t="s">
        <v>520</v>
      </c>
      <c r="Y191">
        <v>2020</v>
      </c>
      <c r="Z191">
        <v>3</v>
      </c>
      <c r="AA191" t="s">
        <v>1688</v>
      </c>
      <c r="AB191">
        <v>2020</v>
      </c>
      <c r="AC191" t="s">
        <v>521</v>
      </c>
    </row>
    <row r="192" spans="1:29" x14ac:dyDescent="0.25">
      <c r="A192" t="s">
        <v>1426</v>
      </c>
      <c r="B192" t="s">
        <v>1232</v>
      </c>
      <c r="C192" t="s">
        <v>1233</v>
      </c>
      <c r="D192" t="s">
        <v>1234</v>
      </c>
      <c r="E192" t="s">
        <v>1235</v>
      </c>
      <c r="G192" t="s">
        <v>1377</v>
      </c>
      <c r="H192" t="s">
        <v>1378</v>
      </c>
      <c r="I192" t="s">
        <v>1379</v>
      </c>
      <c r="J192" t="s">
        <v>1380</v>
      </c>
      <c r="K192" t="s">
        <v>133</v>
      </c>
      <c r="L192" t="s">
        <v>1424</v>
      </c>
      <c r="M192" t="s">
        <v>1425</v>
      </c>
      <c r="N192">
        <v>290302</v>
      </c>
      <c r="O192">
        <v>1</v>
      </c>
      <c r="P192">
        <v>240951</v>
      </c>
      <c r="Q192">
        <v>46448</v>
      </c>
      <c r="R192">
        <v>2903</v>
      </c>
      <c r="S192">
        <v>0</v>
      </c>
      <c r="T192">
        <v>0</v>
      </c>
      <c r="U192">
        <v>2903</v>
      </c>
      <c r="V192" t="s">
        <v>1687</v>
      </c>
      <c r="W192">
        <v>2</v>
      </c>
      <c r="X192" t="s">
        <v>520</v>
      </c>
      <c r="Y192">
        <v>2020</v>
      </c>
      <c r="Z192">
        <v>3</v>
      </c>
      <c r="AA192" t="s">
        <v>1688</v>
      </c>
      <c r="AB192">
        <v>2020</v>
      </c>
      <c r="AC192" t="s">
        <v>521</v>
      </c>
    </row>
    <row r="193" spans="1:29" x14ac:dyDescent="0.25">
      <c r="A193" t="s">
        <v>1429</v>
      </c>
      <c r="B193" t="s">
        <v>1232</v>
      </c>
      <c r="C193" t="s">
        <v>1233</v>
      </c>
      <c r="D193" t="s">
        <v>1234</v>
      </c>
      <c r="E193" t="s">
        <v>1235</v>
      </c>
      <c r="G193" t="s">
        <v>1361</v>
      </c>
      <c r="H193" t="s">
        <v>1362</v>
      </c>
      <c r="I193" t="s">
        <v>1363</v>
      </c>
      <c r="J193" t="s">
        <v>1364</v>
      </c>
      <c r="K193" t="s">
        <v>1361</v>
      </c>
      <c r="L193" t="s">
        <v>1427</v>
      </c>
      <c r="M193" t="s">
        <v>1428</v>
      </c>
      <c r="N193">
        <v>305233</v>
      </c>
      <c r="O193">
        <v>2</v>
      </c>
      <c r="P193">
        <v>231977</v>
      </c>
      <c r="Q193">
        <v>57994</v>
      </c>
      <c r="R193">
        <v>12209</v>
      </c>
      <c r="S193">
        <v>3052</v>
      </c>
      <c r="T193">
        <v>0</v>
      </c>
      <c r="U193">
        <v>15262</v>
      </c>
      <c r="V193" t="s">
        <v>1687</v>
      </c>
      <c r="W193">
        <v>2</v>
      </c>
      <c r="X193" t="s">
        <v>520</v>
      </c>
      <c r="Y193">
        <v>2020</v>
      </c>
      <c r="Z193">
        <v>3</v>
      </c>
      <c r="AA193" t="s">
        <v>1688</v>
      </c>
      <c r="AB193">
        <v>2020</v>
      </c>
      <c r="AC193" t="s">
        <v>521</v>
      </c>
    </row>
    <row r="194" spans="1:29" x14ac:dyDescent="0.25">
      <c r="A194" t="s">
        <v>1437</v>
      </c>
      <c r="B194" t="s">
        <v>1232</v>
      </c>
      <c r="C194" t="s">
        <v>1233</v>
      </c>
      <c r="D194" t="s">
        <v>1234</v>
      </c>
      <c r="E194" t="s">
        <v>1235</v>
      </c>
      <c r="G194" t="s">
        <v>1430</v>
      </c>
      <c r="H194" t="s">
        <v>1431</v>
      </c>
      <c r="I194" t="s">
        <v>1432</v>
      </c>
      <c r="J194" t="s">
        <v>1433</v>
      </c>
      <c r="K194" t="s">
        <v>1434</v>
      </c>
      <c r="L194" t="s">
        <v>1435</v>
      </c>
      <c r="M194" t="s">
        <v>1436</v>
      </c>
      <c r="N194">
        <v>599843</v>
      </c>
      <c r="O194">
        <v>1</v>
      </c>
      <c r="P194">
        <v>497870</v>
      </c>
      <c r="Q194">
        <v>101973</v>
      </c>
      <c r="R194">
        <v>0</v>
      </c>
      <c r="S194">
        <v>0</v>
      </c>
      <c r="T194">
        <v>0</v>
      </c>
      <c r="U194">
        <v>0</v>
      </c>
      <c r="V194" t="s">
        <v>1687</v>
      </c>
      <c r="W194">
        <v>2</v>
      </c>
      <c r="X194" t="s">
        <v>520</v>
      </c>
      <c r="Y194">
        <v>2020</v>
      </c>
      <c r="Z194">
        <v>3</v>
      </c>
      <c r="AA194" t="s">
        <v>1688</v>
      </c>
      <c r="AB194">
        <v>2020</v>
      </c>
      <c r="AC194" t="s">
        <v>521</v>
      </c>
    </row>
    <row r="195" spans="1:29" x14ac:dyDescent="0.25">
      <c r="A195" t="s">
        <v>1441</v>
      </c>
      <c r="B195" t="s">
        <v>1232</v>
      </c>
      <c r="C195" t="s">
        <v>1233</v>
      </c>
      <c r="D195" t="s">
        <v>1234</v>
      </c>
      <c r="E195" t="s">
        <v>1235</v>
      </c>
      <c r="G195" t="s">
        <v>1353</v>
      </c>
      <c r="H195" t="s">
        <v>1354</v>
      </c>
      <c r="I195" t="s">
        <v>1355</v>
      </c>
      <c r="J195" t="s">
        <v>1356</v>
      </c>
      <c r="K195" t="s">
        <v>1438</v>
      </c>
      <c r="L195" t="s">
        <v>1439</v>
      </c>
      <c r="M195" t="s">
        <v>1440</v>
      </c>
      <c r="N195">
        <v>546700</v>
      </c>
      <c r="O195">
        <v>2</v>
      </c>
      <c r="P195">
        <v>317086</v>
      </c>
      <c r="Q195">
        <v>164010</v>
      </c>
      <c r="R195">
        <v>65604</v>
      </c>
      <c r="S195">
        <v>0</v>
      </c>
      <c r="T195">
        <v>0</v>
      </c>
      <c r="U195">
        <v>65604</v>
      </c>
      <c r="V195" t="s">
        <v>1687</v>
      </c>
      <c r="W195">
        <v>2</v>
      </c>
      <c r="X195" t="s">
        <v>520</v>
      </c>
      <c r="Y195">
        <v>2020</v>
      </c>
      <c r="Z195">
        <v>3</v>
      </c>
      <c r="AA195" t="s">
        <v>1688</v>
      </c>
      <c r="AB195">
        <v>2020</v>
      </c>
      <c r="AC195" t="s">
        <v>521</v>
      </c>
    </row>
    <row r="196" spans="1:29" x14ac:dyDescent="0.25">
      <c r="A196" t="s">
        <v>1445</v>
      </c>
      <c r="B196" t="s">
        <v>1232</v>
      </c>
      <c r="C196" t="s">
        <v>1233</v>
      </c>
      <c r="D196" t="s">
        <v>1234</v>
      </c>
      <c r="E196" t="s">
        <v>1235</v>
      </c>
      <c r="G196" t="s">
        <v>1274</v>
      </c>
      <c r="H196" t="s">
        <v>1275</v>
      </c>
      <c r="I196" t="s">
        <v>1276</v>
      </c>
      <c r="J196" t="s">
        <v>1277</v>
      </c>
      <c r="K196" t="s">
        <v>1442</v>
      </c>
      <c r="L196" t="s">
        <v>1443</v>
      </c>
      <c r="M196" t="s">
        <v>1444</v>
      </c>
      <c r="N196">
        <v>164409</v>
      </c>
      <c r="O196">
        <v>2</v>
      </c>
      <c r="P196">
        <v>129883</v>
      </c>
      <c r="Q196">
        <v>29594</v>
      </c>
      <c r="R196">
        <v>4932</v>
      </c>
      <c r="S196">
        <v>0</v>
      </c>
      <c r="T196">
        <v>0</v>
      </c>
      <c r="U196">
        <v>4932</v>
      </c>
      <c r="V196" t="s">
        <v>1687</v>
      </c>
      <c r="W196">
        <v>2</v>
      </c>
      <c r="X196" t="s">
        <v>520</v>
      </c>
      <c r="Y196">
        <v>2020</v>
      </c>
      <c r="Z196">
        <v>3</v>
      </c>
      <c r="AA196" t="s">
        <v>1688</v>
      </c>
      <c r="AB196">
        <v>2020</v>
      </c>
      <c r="AC196" t="s">
        <v>521</v>
      </c>
    </row>
    <row r="197" spans="1:29" x14ac:dyDescent="0.25">
      <c r="A197" t="s">
        <v>247</v>
      </c>
      <c r="B197" t="s">
        <v>1446</v>
      </c>
      <c r="C197" t="s">
        <v>1447</v>
      </c>
      <c r="D197" t="s">
        <v>1448</v>
      </c>
      <c r="E197" t="s">
        <v>1449</v>
      </c>
      <c r="G197" t="s">
        <v>173</v>
      </c>
      <c r="H197" t="s">
        <v>1450</v>
      </c>
      <c r="I197" t="s">
        <v>1451</v>
      </c>
      <c r="J197" t="s">
        <v>1452</v>
      </c>
      <c r="K197" t="s">
        <v>182</v>
      </c>
      <c r="L197" t="s">
        <v>1453</v>
      </c>
      <c r="M197" t="s">
        <v>1454</v>
      </c>
      <c r="N197">
        <v>157269</v>
      </c>
      <c r="O197">
        <v>2</v>
      </c>
      <c r="P197">
        <v>105370</v>
      </c>
      <c r="Q197">
        <v>40890</v>
      </c>
      <c r="R197">
        <v>7863</v>
      </c>
      <c r="S197">
        <v>3145</v>
      </c>
      <c r="T197">
        <v>0</v>
      </c>
      <c r="U197">
        <v>11009</v>
      </c>
      <c r="V197" t="s">
        <v>1687</v>
      </c>
      <c r="W197">
        <v>2</v>
      </c>
      <c r="X197" t="s">
        <v>520</v>
      </c>
      <c r="Y197">
        <v>2020</v>
      </c>
      <c r="Z197">
        <v>3</v>
      </c>
      <c r="AA197" t="s">
        <v>1688</v>
      </c>
      <c r="AB197">
        <v>2020</v>
      </c>
      <c r="AC197" t="s">
        <v>521</v>
      </c>
    </row>
    <row r="198" spans="1:29" x14ac:dyDescent="0.25">
      <c r="A198" t="s">
        <v>250</v>
      </c>
      <c r="B198" t="s">
        <v>1446</v>
      </c>
      <c r="C198" t="s">
        <v>1447</v>
      </c>
      <c r="D198" t="s">
        <v>1448</v>
      </c>
      <c r="E198" t="s">
        <v>1449</v>
      </c>
      <c r="G198" t="s">
        <v>177</v>
      </c>
      <c r="H198" t="s">
        <v>1455</v>
      </c>
      <c r="I198" t="s">
        <v>1456</v>
      </c>
      <c r="J198" t="s">
        <v>1457</v>
      </c>
      <c r="K198" t="s">
        <v>179</v>
      </c>
      <c r="L198" t="s">
        <v>1458</v>
      </c>
      <c r="M198" t="s">
        <v>1459</v>
      </c>
      <c r="N198">
        <v>95171</v>
      </c>
      <c r="O198">
        <v>2</v>
      </c>
      <c r="P198">
        <v>69475</v>
      </c>
      <c r="Q198">
        <v>19034</v>
      </c>
      <c r="R198">
        <v>5710</v>
      </c>
      <c r="S198">
        <v>952</v>
      </c>
      <c r="T198">
        <v>0</v>
      </c>
      <c r="U198">
        <v>6662</v>
      </c>
      <c r="V198" t="s">
        <v>1687</v>
      </c>
      <c r="W198">
        <v>2</v>
      </c>
      <c r="X198" t="s">
        <v>520</v>
      </c>
      <c r="Y198">
        <v>2020</v>
      </c>
      <c r="Z198">
        <v>3</v>
      </c>
      <c r="AA198" t="s">
        <v>1688</v>
      </c>
      <c r="AB198">
        <v>2020</v>
      </c>
      <c r="AC198" t="s">
        <v>521</v>
      </c>
    </row>
    <row r="199" spans="1:29" x14ac:dyDescent="0.25">
      <c r="A199" t="s">
        <v>211</v>
      </c>
      <c r="B199" t="s">
        <v>1446</v>
      </c>
      <c r="C199" t="s">
        <v>1447</v>
      </c>
      <c r="D199" t="s">
        <v>1448</v>
      </c>
      <c r="E199" t="s">
        <v>1449</v>
      </c>
      <c r="G199" t="s">
        <v>128</v>
      </c>
      <c r="H199" t="s">
        <v>1460</v>
      </c>
      <c r="I199" t="s">
        <v>1461</v>
      </c>
      <c r="J199" t="s">
        <v>1462</v>
      </c>
      <c r="K199" t="s">
        <v>129</v>
      </c>
      <c r="L199" t="s">
        <v>1463</v>
      </c>
      <c r="M199" t="s">
        <v>1464</v>
      </c>
      <c r="N199">
        <v>246346</v>
      </c>
      <c r="O199">
        <v>2</v>
      </c>
      <c r="P199">
        <v>140417</v>
      </c>
      <c r="Q199">
        <v>64050</v>
      </c>
      <c r="R199">
        <v>36952</v>
      </c>
      <c r="S199">
        <v>4927</v>
      </c>
      <c r="T199">
        <v>0</v>
      </c>
      <c r="U199">
        <v>41879</v>
      </c>
      <c r="V199" t="s">
        <v>1687</v>
      </c>
      <c r="W199">
        <v>2</v>
      </c>
      <c r="X199" t="s">
        <v>520</v>
      </c>
      <c r="Y199">
        <v>2020</v>
      </c>
      <c r="Z199">
        <v>3</v>
      </c>
      <c r="AA199" t="s">
        <v>1688</v>
      </c>
      <c r="AB199">
        <v>2020</v>
      </c>
      <c r="AC199" t="s">
        <v>521</v>
      </c>
    </row>
    <row r="200" spans="1:29" x14ac:dyDescent="0.25">
      <c r="A200" t="s">
        <v>207</v>
      </c>
      <c r="B200" t="s">
        <v>1446</v>
      </c>
      <c r="C200" t="s">
        <v>1447</v>
      </c>
      <c r="D200" t="s">
        <v>1448</v>
      </c>
      <c r="E200" t="s">
        <v>1449</v>
      </c>
      <c r="G200" t="s">
        <v>1465</v>
      </c>
      <c r="H200" t="s">
        <v>1466</v>
      </c>
      <c r="I200" t="s">
        <v>1467</v>
      </c>
      <c r="J200" t="s">
        <v>1468</v>
      </c>
      <c r="K200" t="s">
        <v>1469</v>
      </c>
      <c r="L200" t="s">
        <v>1470</v>
      </c>
      <c r="M200" t="s">
        <v>1471</v>
      </c>
      <c r="N200">
        <v>116849</v>
      </c>
      <c r="O200">
        <v>2</v>
      </c>
      <c r="P200">
        <v>84131</v>
      </c>
      <c r="Q200">
        <v>25707</v>
      </c>
      <c r="R200">
        <v>5842</v>
      </c>
      <c r="S200">
        <v>1168</v>
      </c>
      <c r="T200">
        <v>0</v>
      </c>
      <c r="U200">
        <v>7011</v>
      </c>
      <c r="V200" t="s">
        <v>1687</v>
      </c>
      <c r="W200">
        <v>2</v>
      </c>
      <c r="X200" t="s">
        <v>520</v>
      </c>
      <c r="Y200">
        <v>2020</v>
      </c>
      <c r="Z200">
        <v>3</v>
      </c>
      <c r="AA200" t="s">
        <v>1688</v>
      </c>
      <c r="AB200">
        <v>2020</v>
      </c>
      <c r="AC200" t="s">
        <v>521</v>
      </c>
    </row>
    <row r="201" spans="1:29" x14ac:dyDescent="0.25">
      <c r="A201" t="s">
        <v>248</v>
      </c>
      <c r="B201" t="s">
        <v>1446</v>
      </c>
      <c r="C201" t="s">
        <v>1447</v>
      </c>
      <c r="D201" t="s">
        <v>1448</v>
      </c>
      <c r="E201" t="s">
        <v>1449</v>
      </c>
      <c r="G201" t="s">
        <v>173</v>
      </c>
      <c r="H201" t="s">
        <v>1450</v>
      </c>
      <c r="I201" t="s">
        <v>1451</v>
      </c>
      <c r="J201" t="s">
        <v>1452</v>
      </c>
      <c r="K201" t="s">
        <v>175</v>
      </c>
      <c r="L201" t="s">
        <v>1472</v>
      </c>
      <c r="M201" t="s">
        <v>1473</v>
      </c>
      <c r="N201">
        <v>420299</v>
      </c>
      <c r="O201">
        <v>2</v>
      </c>
      <c r="P201">
        <v>268991</v>
      </c>
      <c r="Q201">
        <v>113481</v>
      </c>
      <c r="R201">
        <v>29421</v>
      </c>
      <c r="S201">
        <v>8406</v>
      </c>
      <c r="T201">
        <v>0</v>
      </c>
      <c r="U201">
        <v>37827</v>
      </c>
      <c r="V201" t="s">
        <v>1687</v>
      </c>
      <c r="W201">
        <v>2</v>
      </c>
      <c r="X201" t="s">
        <v>520</v>
      </c>
      <c r="Y201">
        <v>2020</v>
      </c>
      <c r="Z201">
        <v>3</v>
      </c>
      <c r="AA201" t="s">
        <v>1688</v>
      </c>
      <c r="AB201">
        <v>2020</v>
      </c>
      <c r="AC201" t="s">
        <v>521</v>
      </c>
    </row>
    <row r="202" spans="1:29" x14ac:dyDescent="0.25">
      <c r="A202" t="s">
        <v>204</v>
      </c>
      <c r="B202" t="s">
        <v>1446</v>
      </c>
      <c r="C202" t="s">
        <v>1447</v>
      </c>
      <c r="D202" t="s">
        <v>1448</v>
      </c>
      <c r="E202" t="s">
        <v>1449</v>
      </c>
      <c r="G202" t="s">
        <v>118</v>
      </c>
      <c r="H202" t="s">
        <v>1474</v>
      </c>
      <c r="I202" t="s">
        <v>1475</v>
      </c>
      <c r="J202" t="s">
        <v>1476</v>
      </c>
      <c r="K202" t="s">
        <v>119</v>
      </c>
      <c r="L202" t="s">
        <v>1477</v>
      </c>
      <c r="M202" t="s">
        <v>1478</v>
      </c>
      <c r="N202">
        <v>308592</v>
      </c>
      <c r="O202">
        <v>1</v>
      </c>
      <c r="P202">
        <v>259217</v>
      </c>
      <c r="Q202">
        <v>49375</v>
      </c>
      <c r="R202">
        <v>0</v>
      </c>
      <c r="S202">
        <v>0</v>
      </c>
      <c r="T202">
        <v>0</v>
      </c>
      <c r="U202">
        <v>0</v>
      </c>
      <c r="V202" t="s">
        <v>1687</v>
      </c>
      <c r="W202">
        <v>2</v>
      </c>
      <c r="X202" t="s">
        <v>520</v>
      </c>
      <c r="Y202">
        <v>2020</v>
      </c>
      <c r="Z202">
        <v>3</v>
      </c>
      <c r="AA202" t="s">
        <v>1688</v>
      </c>
      <c r="AB202">
        <v>2020</v>
      </c>
      <c r="AC202" t="s">
        <v>521</v>
      </c>
    </row>
    <row r="203" spans="1:29" x14ac:dyDescent="0.25">
      <c r="A203" t="s">
        <v>249</v>
      </c>
      <c r="B203" t="s">
        <v>1446</v>
      </c>
      <c r="C203" t="s">
        <v>1447</v>
      </c>
      <c r="D203" t="s">
        <v>1448</v>
      </c>
      <c r="E203" t="s">
        <v>1449</v>
      </c>
      <c r="G203" t="s">
        <v>177</v>
      </c>
      <c r="H203" t="s">
        <v>1455</v>
      </c>
      <c r="I203" t="s">
        <v>1456</v>
      </c>
      <c r="J203" t="s">
        <v>1457</v>
      </c>
      <c r="K203" t="s">
        <v>178</v>
      </c>
      <c r="L203" t="s">
        <v>1479</v>
      </c>
      <c r="M203" t="s">
        <v>1480</v>
      </c>
      <c r="N203">
        <v>233576</v>
      </c>
      <c r="O203">
        <v>2</v>
      </c>
      <c r="P203">
        <v>170510</v>
      </c>
      <c r="Q203">
        <v>51387</v>
      </c>
      <c r="R203">
        <v>9343</v>
      </c>
      <c r="S203">
        <v>2336</v>
      </c>
      <c r="T203">
        <v>0</v>
      </c>
      <c r="U203">
        <v>11679</v>
      </c>
      <c r="V203" t="s">
        <v>1687</v>
      </c>
      <c r="W203">
        <v>2</v>
      </c>
      <c r="X203" t="s">
        <v>520</v>
      </c>
      <c r="Y203">
        <v>2020</v>
      </c>
      <c r="Z203">
        <v>3</v>
      </c>
      <c r="AA203" t="s">
        <v>1688</v>
      </c>
      <c r="AB203">
        <v>2020</v>
      </c>
      <c r="AC203" t="s">
        <v>521</v>
      </c>
    </row>
    <row r="204" spans="1:29" x14ac:dyDescent="0.25">
      <c r="A204" t="s">
        <v>198</v>
      </c>
      <c r="B204" t="s">
        <v>1446</v>
      </c>
      <c r="C204" t="s">
        <v>1447</v>
      </c>
      <c r="D204" t="s">
        <v>1448</v>
      </c>
      <c r="E204" t="s">
        <v>1449</v>
      </c>
      <c r="G204" t="s">
        <v>1481</v>
      </c>
      <c r="H204" t="s">
        <v>1482</v>
      </c>
      <c r="I204" t="s">
        <v>1483</v>
      </c>
      <c r="J204" t="s">
        <v>1484</v>
      </c>
      <c r="K204" t="s">
        <v>1485</v>
      </c>
      <c r="L204" t="s">
        <v>1486</v>
      </c>
      <c r="M204" t="s">
        <v>1487</v>
      </c>
      <c r="N204">
        <v>91069</v>
      </c>
      <c r="O204">
        <v>3</v>
      </c>
      <c r="P204">
        <v>37338</v>
      </c>
      <c r="Q204">
        <v>29142</v>
      </c>
      <c r="R204">
        <v>21857</v>
      </c>
      <c r="S204">
        <v>2732</v>
      </c>
      <c r="T204">
        <v>0</v>
      </c>
      <c r="U204">
        <v>24589</v>
      </c>
      <c r="V204" t="s">
        <v>1687</v>
      </c>
      <c r="W204">
        <v>2</v>
      </c>
      <c r="X204" t="s">
        <v>520</v>
      </c>
      <c r="Y204">
        <v>2020</v>
      </c>
      <c r="Z204">
        <v>3</v>
      </c>
      <c r="AA204" t="s">
        <v>1688</v>
      </c>
      <c r="AB204">
        <v>2020</v>
      </c>
      <c r="AC204" t="s">
        <v>521</v>
      </c>
    </row>
    <row r="205" spans="1:29" x14ac:dyDescent="0.25">
      <c r="A205" t="s">
        <v>197</v>
      </c>
      <c r="B205" t="s">
        <v>1446</v>
      </c>
      <c r="C205" t="s">
        <v>1447</v>
      </c>
      <c r="D205" t="s">
        <v>1448</v>
      </c>
      <c r="E205" t="s">
        <v>1449</v>
      </c>
      <c r="G205" t="s">
        <v>1481</v>
      </c>
      <c r="H205" t="s">
        <v>1482</v>
      </c>
      <c r="I205" t="s">
        <v>1483</v>
      </c>
      <c r="J205" t="s">
        <v>1484</v>
      </c>
      <c r="K205" t="s">
        <v>1488</v>
      </c>
      <c r="L205" t="s">
        <v>1489</v>
      </c>
      <c r="M205" t="s">
        <v>1490</v>
      </c>
      <c r="N205">
        <v>79564</v>
      </c>
      <c r="O205">
        <v>3</v>
      </c>
      <c r="P205">
        <v>31826</v>
      </c>
      <c r="Q205">
        <v>27847</v>
      </c>
      <c r="R205">
        <v>18300</v>
      </c>
      <c r="S205">
        <v>1591</v>
      </c>
      <c r="T205">
        <v>0</v>
      </c>
      <c r="U205">
        <v>19891</v>
      </c>
      <c r="V205" t="s">
        <v>1687</v>
      </c>
      <c r="W205">
        <v>2</v>
      </c>
      <c r="X205" t="s">
        <v>520</v>
      </c>
      <c r="Y205">
        <v>2020</v>
      </c>
      <c r="Z205">
        <v>3</v>
      </c>
      <c r="AA205" t="s">
        <v>1688</v>
      </c>
      <c r="AB205">
        <v>2020</v>
      </c>
      <c r="AC205" t="s">
        <v>521</v>
      </c>
    </row>
    <row r="206" spans="1:29" x14ac:dyDescent="0.25">
      <c r="A206" t="s">
        <v>196</v>
      </c>
      <c r="B206" t="s">
        <v>1446</v>
      </c>
      <c r="C206" t="s">
        <v>1447</v>
      </c>
      <c r="D206" t="s">
        <v>1448</v>
      </c>
      <c r="E206" t="s">
        <v>1449</v>
      </c>
      <c r="G206" t="s">
        <v>1481</v>
      </c>
      <c r="H206" t="s">
        <v>1482</v>
      </c>
      <c r="I206" t="s">
        <v>1483</v>
      </c>
      <c r="J206" t="s">
        <v>1484</v>
      </c>
      <c r="K206" t="s">
        <v>1491</v>
      </c>
      <c r="L206" t="s">
        <v>1492</v>
      </c>
      <c r="M206" t="s">
        <v>1493</v>
      </c>
      <c r="N206">
        <v>207920</v>
      </c>
      <c r="O206">
        <v>3</v>
      </c>
      <c r="P206">
        <v>72772</v>
      </c>
      <c r="Q206">
        <v>74851</v>
      </c>
      <c r="R206">
        <v>51980</v>
      </c>
      <c r="S206">
        <v>8317</v>
      </c>
      <c r="T206">
        <v>0</v>
      </c>
      <c r="U206">
        <v>60297</v>
      </c>
      <c r="V206" t="s">
        <v>1687</v>
      </c>
      <c r="W206">
        <v>2</v>
      </c>
      <c r="X206" t="s">
        <v>520</v>
      </c>
      <c r="Y206">
        <v>2020</v>
      </c>
      <c r="Z206">
        <v>3</v>
      </c>
      <c r="AA206" t="s">
        <v>1688</v>
      </c>
      <c r="AB206">
        <v>2020</v>
      </c>
      <c r="AC206" t="s">
        <v>521</v>
      </c>
    </row>
    <row r="207" spans="1:29" x14ac:dyDescent="0.25">
      <c r="A207" t="s">
        <v>243</v>
      </c>
      <c r="B207" t="s">
        <v>1446</v>
      </c>
      <c r="C207" t="s">
        <v>1447</v>
      </c>
      <c r="D207" t="s">
        <v>1448</v>
      </c>
      <c r="E207" t="s">
        <v>1449</v>
      </c>
      <c r="G207" t="s">
        <v>1494</v>
      </c>
      <c r="H207" t="s">
        <v>1495</v>
      </c>
      <c r="I207" t="s">
        <v>1496</v>
      </c>
      <c r="J207" t="s">
        <v>1497</v>
      </c>
      <c r="K207" t="s">
        <v>1498</v>
      </c>
      <c r="L207" t="s">
        <v>1499</v>
      </c>
      <c r="M207" t="s">
        <v>1500</v>
      </c>
      <c r="N207">
        <v>451401</v>
      </c>
      <c r="O207">
        <v>2</v>
      </c>
      <c r="P207">
        <v>334037</v>
      </c>
      <c r="Q207">
        <v>90280</v>
      </c>
      <c r="R207">
        <v>18056</v>
      </c>
      <c r="S207">
        <v>9028</v>
      </c>
      <c r="T207">
        <v>0</v>
      </c>
      <c r="U207">
        <v>27084</v>
      </c>
      <c r="V207" t="s">
        <v>1687</v>
      </c>
      <c r="W207">
        <v>2</v>
      </c>
      <c r="X207" t="s">
        <v>520</v>
      </c>
      <c r="Y207">
        <v>2020</v>
      </c>
      <c r="Z207">
        <v>3</v>
      </c>
      <c r="AA207" t="s">
        <v>1688</v>
      </c>
      <c r="AB207">
        <v>2020</v>
      </c>
      <c r="AC207" t="s">
        <v>521</v>
      </c>
    </row>
    <row r="208" spans="1:29" x14ac:dyDescent="0.25">
      <c r="A208" t="s">
        <v>235</v>
      </c>
      <c r="B208" t="s">
        <v>1446</v>
      </c>
      <c r="C208" t="s">
        <v>1447</v>
      </c>
      <c r="D208" t="s">
        <v>1448</v>
      </c>
      <c r="E208" t="s">
        <v>1449</v>
      </c>
      <c r="G208" t="s">
        <v>156</v>
      </c>
      <c r="H208" t="s">
        <v>1501</v>
      </c>
      <c r="I208" t="s">
        <v>1502</v>
      </c>
      <c r="J208" t="s">
        <v>1503</v>
      </c>
      <c r="K208" t="s">
        <v>1504</v>
      </c>
      <c r="L208" t="s">
        <v>1505</v>
      </c>
      <c r="M208" t="s">
        <v>1506</v>
      </c>
      <c r="N208">
        <v>319672</v>
      </c>
      <c r="O208">
        <v>1</v>
      </c>
      <c r="P208">
        <v>271721</v>
      </c>
      <c r="Q208">
        <v>44754</v>
      </c>
      <c r="R208">
        <v>3197</v>
      </c>
      <c r="S208">
        <v>0</v>
      </c>
      <c r="T208">
        <v>0</v>
      </c>
      <c r="U208">
        <v>3197</v>
      </c>
      <c r="V208" t="s">
        <v>1687</v>
      </c>
      <c r="W208">
        <v>2</v>
      </c>
      <c r="X208" t="s">
        <v>520</v>
      </c>
      <c r="Y208">
        <v>2020</v>
      </c>
      <c r="Z208">
        <v>3</v>
      </c>
      <c r="AA208" t="s">
        <v>1688</v>
      </c>
      <c r="AB208">
        <v>2020</v>
      </c>
      <c r="AC208" t="s">
        <v>521</v>
      </c>
    </row>
    <row r="209" spans="1:29" x14ac:dyDescent="0.25">
      <c r="A209" t="s">
        <v>212</v>
      </c>
      <c r="B209" t="s">
        <v>1446</v>
      </c>
      <c r="C209" t="s">
        <v>1447</v>
      </c>
      <c r="D209" t="s">
        <v>1448</v>
      </c>
      <c r="E209" t="s">
        <v>1449</v>
      </c>
      <c r="G209" t="s">
        <v>128</v>
      </c>
      <c r="H209" t="s">
        <v>1460</v>
      </c>
      <c r="I209" t="s">
        <v>1461</v>
      </c>
      <c r="J209" t="s">
        <v>1462</v>
      </c>
      <c r="K209" t="s">
        <v>130</v>
      </c>
      <c r="L209" t="s">
        <v>1507</v>
      </c>
      <c r="M209" t="s">
        <v>1508</v>
      </c>
      <c r="N209">
        <v>152400</v>
      </c>
      <c r="O209">
        <v>2</v>
      </c>
      <c r="P209">
        <v>106680</v>
      </c>
      <c r="Q209">
        <v>30480</v>
      </c>
      <c r="R209">
        <v>9144</v>
      </c>
      <c r="S209">
        <v>6096</v>
      </c>
      <c r="T209">
        <v>0</v>
      </c>
      <c r="U209">
        <v>15240</v>
      </c>
      <c r="V209" t="s">
        <v>1687</v>
      </c>
      <c r="W209">
        <v>2</v>
      </c>
      <c r="X209" t="s">
        <v>520</v>
      </c>
      <c r="Y209">
        <v>2020</v>
      </c>
      <c r="Z209">
        <v>3</v>
      </c>
      <c r="AA209" t="s">
        <v>1688</v>
      </c>
      <c r="AB209">
        <v>2020</v>
      </c>
      <c r="AC209" t="s">
        <v>521</v>
      </c>
    </row>
    <row r="210" spans="1:29" x14ac:dyDescent="0.25">
      <c r="A210" t="s">
        <v>200</v>
      </c>
      <c r="B210" t="s">
        <v>1446</v>
      </c>
      <c r="C210" t="s">
        <v>1447</v>
      </c>
      <c r="D210" t="s">
        <v>1448</v>
      </c>
      <c r="E210" t="s">
        <v>1449</v>
      </c>
      <c r="G210" t="s">
        <v>112</v>
      </c>
      <c r="H210" t="s">
        <v>1509</v>
      </c>
      <c r="I210" t="s">
        <v>1510</v>
      </c>
      <c r="J210" t="s">
        <v>1511</v>
      </c>
      <c r="K210" t="s">
        <v>114</v>
      </c>
      <c r="L210" t="s">
        <v>1512</v>
      </c>
      <c r="M210" t="s">
        <v>1513</v>
      </c>
      <c r="N210">
        <v>265364</v>
      </c>
      <c r="O210">
        <v>2</v>
      </c>
      <c r="P210">
        <v>188408</v>
      </c>
      <c r="Q210">
        <v>58380</v>
      </c>
      <c r="R210">
        <v>15922</v>
      </c>
      <c r="S210">
        <v>2654</v>
      </c>
      <c r="T210">
        <v>0</v>
      </c>
      <c r="U210">
        <v>18575</v>
      </c>
      <c r="V210" t="s">
        <v>1687</v>
      </c>
      <c r="W210">
        <v>2</v>
      </c>
      <c r="X210" t="s">
        <v>520</v>
      </c>
      <c r="Y210">
        <v>2020</v>
      </c>
      <c r="Z210">
        <v>3</v>
      </c>
      <c r="AA210" t="s">
        <v>1688</v>
      </c>
      <c r="AB210">
        <v>2020</v>
      </c>
      <c r="AC210" t="s">
        <v>521</v>
      </c>
    </row>
    <row r="211" spans="1:29" x14ac:dyDescent="0.25">
      <c r="A211" t="s">
        <v>199</v>
      </c>
      <c r="B211" t="s">
        <v>1446</v>
      </c>
      <c r="C211" t="s">
        <v>1447</v>
      </c>
      <c r="D211" t="s">
        <v>1448</v>
      </c>
      <c r="E211" t="s">
        <v>1449</v>
      </c>
      <c r="G211" t="s">
        <v>112</v>
      </c>
      <c r="H211" t="s">
        <v>1509</v>
      </c>
      <c r="I211" t="s">
        <v>1510</v>
      </c>
      <c r="J211" t="s">
        <v>1511</v>
      </c>
      <c r="K211" t="s">
        <v>113</v>
      </c>
      <c r="L211" t="s">
        <v>1514</v>
      </c>
      <c r="M211" t="s">
        <v>1515</v>
      </c>
      <c r="N211">
        <v>290921</v>
      </c>
      <c r="O211">
        <v>3</v>
      </c>
      <c r="P211">
        <v>142551</v>
      </c>
      <c r="Q211">
        <v>87276</v>
      </c>
      <c r="R211">
        <v>49457</v>
      </c>
      <c r="S211">
        <v>11637</v>
      </c>
      <c r="T211">
        <v>0</v>
      </c>
      <c r="U211">
        <v>61093</v>
      </c>
      <c r="V211" t="s">
        <v>1687</v>
      </c>
      <c r="W211">
        <v>2</v>
      </c>
      <c r="X211" t="s">
        <v>520</v>
      </c>
      <c r="Y211">
        <v>2020</v>
      </c>
      <c r="Z211">
        <v>3</v>
      </c>
      <c r="AA211" t="s">
        <v>1688</v>
      </c>
      <c r="AB211">
        <v>2020</v>
      </c>
      <c r="AC211" t="s">
        <v>521</v>
      </c>
    </row>
    <row r="212" spans="1:29" x14ac:dyDescent="0.25">
      <c r="A212" t="s">
        <v>258</v>
      </c>
      <c r="B212" t="s">
        <v>1446</v>
      </c>
      <c r="C212" t="s">
        <v>1447</v>
      </c>
      <c r="D212" t="s">
        <v>1448</v>
      </c>
      <c r="E212" t="s">
        <v>1449</v>
      </c>
      <c r="G212" t="s">
        <v>191</v>
      </c>
      <c r="H212" t="s">
        <v>1516</v>
      </c>
      <c r="I212" t="s">
        <v>1517</v>
      </c>
      <c r="J212" t="s">
        <v>1518</v>
      </c>
      <c r="K212" t="s">
        <v>192</v>
      </c>
      <c r="L212" t="s">
        <v>1519</v>
      </c>
      <c r="M212" t="s">
        <v>1520</v>
      </c>
      <c r="N212">
        <v>248747</v>
      </c>
      <c r="O212">
        <v>2</v>
      </c>
      <c r="P212">
        <v>191535</v>
      </c>
      <c r="Q212">
        <v>52237</v>
      </c>
      <c r="R212">
        <v>4975</v>
      </c>
      <c r="S212">
        <v>0</v>
      </c>
      <c r="T212">
        <v>0</v>
      </c>
      <c r="U212">
        <v>4975</v>
      </c>
      <c r="V212" t="s">
        <v>1687</v>
      </c>
      <c r="W212">
        <v>2</v>
      </c>
      <c r="X212" t="s">
        <v>520</v>
      </c>
      <c r="Y212">
        <v>2020</v>
      </c>
      <c r="Z212">
        <v>3</v>
      </c>
      <c r="AA212" t="s">
        <v>1688</v>
      </c>
      <c r="AB212">
        <v>2020</v>
      </c>
      <c r="AC212" t="s">
        <v>521</v>
      </c>
    </row>
    <row r="213" spans="1:29" x14ac:dyDescent="0.25">
      <c r="A213" t="s">
        <v>203</v>
      </c>
      <c r="B213" t="s">
        <v>1446</v>
      </c>
      <c r="C213" t="s">
        <v>1447</v>
      </c>
      <c r="D213" t="s">
        <v>1448</v>
      </c>
      <c r="E213" t="s">
        <v>1449</v>
      </c>
      <c r="G213" t="s">
        <v>116</v>
      </c>
      <c r="H213" t="s">
        <v>1521</v>
      </c>
      <c r="I213" t="s">
        <v>1522</v>
      </c>
      <c r="J213" t="s">
        <v>1523</v>
      </c>
      <c r="K213" t="s">
        <v>117</v>
      </c>
      <c r="L213" t="s">
        <v>1524</v>
      </c>
      <c r="M213" t="s">
        <v>1525</v>
      </c>
      <c r="N213">
        <v>37101</v>
      </c>
      <c r="O213">
        <v>3</v>
      </c>
      <c r="P213">
        <v>19293</v>
      </c>
      <c r="Q213">
        <v>9275</v>
      </c>
      <c r="R213">
        <v>7420</v>
      </c>
      <c r="S213">
        <v>1113</v>
      </c>
      <c r="T213">
        <v>0</v>
      </c>
      <c r="U213">
        <v>8533</v>
      </c>
      <c r="V213" t="s">
        <v>1687</v>
      </c>
      <c r="W213">
        <v>2</v>
      </c>
      <c r="X213" t="s">
        <v>520</v>
      </c>
      <c r="Y213">
        <v>2020</v>
      </c>
      <c r="Z213">
        <v>3</v>
      </c>
      <c r="AA213" t="s">
        <v>1688</v>
      </c>
      <c r="AB213">
        <v>2020</v>
      </c>
      <c r="AC213" t="s">
        <v>521</v>
      </c>
    </row>
    <row r="214" spans="1:29" x14ac:dyDescent="0.25">
      <c r="A214" t="s">
        <v>202</v>
      </c>
      <c r="B214" t="s">
        <v>1446</v>
      </c>
      <c r="C214" t="s">
        <v>1447</v>
      </c>
      <c r="D214" t="s">
        <v>1448</v>
      </c>
      <c r="E214" t="s">
        <v>1449</v>
      </c>
      <c r="G214" t="s">
        <v>116</v>
      </c>
      <c r="H214" t="s">
        <v>1521</v>
      </c>
      <c r="I214" t="s">
        <v>1522</v>
      </c>
      <c r="J214" t="s">
        <v>1523</v>
      </c>
      <c r="K214" t="s">
        <v>116</v>
      </c>
      <c r="L214" t="s">
        <v>1526</v>
      </c>
      <c r="M214" t="s">
        <v>1527</v>
      </c>
      <c r="N214">
        <v>100602</v>
      </c>
      <c r="O214">
        <v>3</v>
      </c>
      <c r="P214">
        <v>27163</v>
      </c>
      <c r="Q214">
        <v>45271</v>
      </c>
      <c r="R214">
        <v>25151</v>
      </c>
      <c r="S214">
        <v>3018</v>
      </c>
      <c r="T214">
        <v>0</v>
      </c>
      <c r="U214">
        <v>28169</v>
      </c>
      <c r="V214" t="s">
        <v>1687</v>
      </c>
      <c r="W214">
        <v>2</v>
      </c>
      <c r="X214" t="s">
        <v>520</v>
      </c>
      <c r="Y214">
        <v>2020</v>
      </c>
      <c r="Z214">
        <v>3</v>
      </c>
      <c r="AA214" t="s">
        <v>1688</v>
      </c>
      <c r="AB214">
        <v>2020</v>
      </c>
      <c r="AC214" t="s">
        <v>521</v>
      </c>
    </row>
    <row r="215" spans="1:29" x14ac:dyDescent="0.25">
      <c r="A215" t="s">
        <v>205</v>
      </c>
      <c r="B215" t="s">
        <v>1446</v>
      </c>
      <c r="C215" t="s">
        <v>1447</v>
      </c>
      <c r="D215" t="s">
        <v>1448</v>
      </c>
      <c r="E215" t="s">
        <v>1449</v>
      </c>
      <c r="G215" t="s">
        <v>118</v>
      </c>
      <c r="H215" t="s">
        <v>1474</v>
      </c>
      <c r="I215" t="s">
        <v>1475</v>
      </c>
      <c r="J215" t="s">
        <v>1476</v>
      </c>
      <c r="K215" t="s">
        <v>120</v>
      </c>
      <c r="L215" t="s">
        <v>1528</v>
      </c>
      <c r="M215" t="s">
        <v>1529</v>
      </c>
      <c r="N215">
        <v>269131</v>
      </c>
      <c r="O215">
        <v>1</v>
      </c>
      <c r="P215">
        <v>244909</v>
      </c>
      <c r="Q215">
        <v>24222</v>
      </c>
      <c r="R215">
        <v>0</v>
      </c>
      <c r="S215">
        <v>0</v>
      </c>
      <c r="T215">
        <v>0</v>
      </c>
      <c r="U215">
        <v>0</v>
      </c>
      <c r="V215" t="s">
        <v>1687</v>
      </c>
      <c r="W215">
        <v>2</v>
      </c>
      <c r="X215" t="s">
        <v>520</v>
      </c>
      <c r="Y215">
        <v>2020</v>
      </c>
      <c r="Z215">
        <v>3</v>
      </c>
      <c r="AA215" t="s">
        <v>1688</v>
      </c>
      <c r="AB215">
        <v>2020</v>
      </c>
      <c r="AC215" t="s">
        <v>521</v>
      </c>
    </row>
    <row r="216" spans="1:29" x14ac:dyDescent="0.25">
      <c r="A216" t="s">
        <v>215</v>
      </c>
      <c r="B216" t="s">
        <v>1446</v>
      </c>
      <c r="C216" t="s">
        <v>1447</v>
      </c>
      <c r="D216" t="s">
        <v>1448</v>
      </c>
      <c r="E216" t="s">
        <v>1449</v>
      </c>
      <c r="G216" t="s">
        <v>1530</v>
      </c>
      <c r="H216" t="s">
        <v>1531</v>
      </c>
      <c r="I216" t="s">
        <v>1532</v>
      </c>
      <c r="J216" t="s">
        <v>1533</v>
      </c>
      <c r="K216" t="s">
        <v>134</v>
      </c>
      <c r="L216" t="s">
        <v>1534</v>
      </c>
      <c r="M216" t="s">
        <v>1535</v>
      </c>
      <c r="N216">
        <v>336136</v>
      </c>
      <c r="O216">
        <v>2</v>
      </c>
      <c r="P216">
        <v>252102</v>
      </c>
      <c r="Q216">
        <v>63866</v>
      </c>
      <c r="R216">
        <v>13445</v>
      </c>
      <c r="S216">
        <v>6723</v>
      </c>
      <c r="T216">
        <v>0</v>
      </c>
      <c r="U216">
        <v>20168</v>
      </c>
      <c r="V216" t="s">
        <v>1687</v>
      </c>
      <c r="W216">
        <v>2</v>
      </c>
      <c r="X216" t="s">
        <v>520</v>
      </c>
      <c r="Y216">
        <v>2020</v>
      </c>
      <c r="Z216">
        <v>3</v>
      </c>
      <c r="AA216" t="s">
        <v>1688</v>
      </c>
      <c r="AB216">
        <v>2020</v>
      </c>
      <c r="AC216" t="s">
        <v>521</v>
      </c>
    </row>
    <row r="217" spans="1:29" x14ac:dyDescent="0.25">
      <c r="A217" t="s">
        <v>214</v>
      </c>
      <c r="B217" t="s">
        <v>1446</v>
      </c>
      <c r="C217" t="s">
        <v>1447</v>
      </c>
      <c r="D217" t="s">
        <v>1448</v>
      </c>
      <c r="E217" t="s">
        <v>1449</v>
      </c>
      <c r="G217" t="s">
        <v>1530</v>
      </c>
      <c r="H217" t="s">
        <v>1531</v>
      </c>
      <c r="I217" t="s">
        <v>1532</v>
      </c>
      <c r="J217" t="s">
        <v>1533</v>
      </c>
      <c r="K217" t="s">
        <v>133</v>
      </c>
      <c r="L217" t="s">
        <v>1536</v>
      </c>
      <c r="M217" t="s">
        <v>1537</v>
      </c>
      <c r="N217">
        <v>277143</v>
      </c>
      <c r="O217">
        <v>2</v>
      </c>
      <c r="P217">
        <v>199543</v>
      </c>
      <c r="Q217">
        <v>60971</v>
      </c>
      <c r="R217">
        <v>11086</v>
      </c>
      <c r="S217">
        <v>5543</v>
      </c>
      <c r="T217">
        <v>0</v>
      </c>
      <c r="U217">
        <v>16629</v>
      </c>
      <c r="V217" t="s">
        <v>1687</v>
      </c>
      <c r="W217">
        <v>2</v>
      </c>
      <c r="X217" t="s">
        <v>520</v>
      </c>
      <c r="Y217">
        <v>2020</v>
      </c>
      <c r="Z217">
        <v>3</v>
      </c>
      <c r="AA217" t="s">
        <v>1688</v>
      </c>
      <c r="AB217">
        <v>2020</v>
      </c>
      <c r="AC217" t="s">
        <v>521</v>
      </c>
    </row>
    <row r="218" spans="1:29" x14ac:dyDescent="0.25">
      <c r="A218" t="s">
        <v>259</v>
      </c>
      <c r="B218" t="s">
        <v>1446</v>
      </c>
      <c r="C218" t="s">
        <v>1447</v>
      </c>
      <c r="D218" t="s">
        <v>1448</v>
      </c>
      <c r="E218" t="s">
        <v>1449</v>
      </c>
      <c r="G218" t="s">
        <v>191</v>
      </c>
      <c r="H218" t="s">
        <v>1516</v>
      </c>
      <c r="I218" t="s">
        <v>1517</v>
      </c>
      <c r="J218" t="s">
        <v>1518</v>
      </c>
      <c r="K218" t="s">
        <v>1538</v>
      </c>
      <c r="L218" t="s">
        <v>1539</v>
      </c>
      <c r="M218" t="s">
        <v>1540</v>
      </c>
      <c r="N218">
        <v>263947</v>
      </c>
      <c r="O218">
        <v>2</v>
      </c>
      <c r="P218">
        <v>171566</v>
      </c>
      <c r="Q218">
        <v>79184</v>
      </c>
      <c r="R218">
        <v>13197</v>
      </c>
      <c r="S218">
        <v>0</v>
      </c>
      <c r="T218">
        <v>0</v>
      </c>
      <c r="U218">
        <v>13197</v>
      </c>
      <c r="V218" t="s">
        <v>1687</v>
      </c>
      <c r="W218">
        <v>2</v>
      </c>
      <c r="X218" t="s">
        <v>520</v>
      </c>
      <c r="Y218">
        <v>2020</v>
      </c>
      <c r="Z218">
        <v>3</v>
      </c>
      <c r="AA218" t="s">
        <v>1688</v>
      </c>
      <c r="AB218">
        <v>2020</v>
      </c>
      <c r="AC218" t="s">
        <v>521</v>
      </c>
    </row>
    <row r="219" spans="1:29" x14ac:dyDescent="0.25">
      <c r="A219" t="s">
        <v>253</v>
      </c>
      <c r="B219" t="s">
        <v>1446</v>
      </c>
      <c r="C219" t="s">
        <v>1447</v>
      </c>
      <c r="D219" t="s">
        <v>1448</v>
      </c>
      <c r="E219" t="s">
        <v>1449</v>
      </c>
      <c r="G219" t="s">
        <v>181</v>
      </c>
      <c r="H219" t="s">
        <v>1541</v>
      </c>
      <c r="I219" t="s">
        <v>1542</v>
      </c>
      <c r="J219" t="s">
        <v>1543</v>
      </c>
      <c r="K219" t="s">
        <v>1544</v>
      </c>
      <c r="L219" t="s">
        <v>1545</v>
      </c>
      <c r="M219" t="s">
        <v>1546</v>
      </c>
      <c r="N219">
        <v>119964</v>
      </c>
      <c r="O219">
        <v>2</v>
      </c>
      <c r="P219">
        <v>91173</v>
      </c>
      <c r="Q219">
        <v>21594</v>
      </c>
      <c r="R219">
        <v>5998</v>
      </c>
      <c r="S219">
        <v>1200</v>
      </c>
      <c r="T219">
        <v>0</v>
      </c>
      <c r="U219">
        <v>7198</v>
      </c>
      <c r="V219" t="s">
        <v>1687</v>
      </c>
      <c r="W219">
        <v>2</v>
      </c>
      <c r="X219" t="s">
        <v>520</v>
      </c>
      <c r="Y219">
        <v>2020</v>
      </c>
      <c r="Z219">
        <v>3</v>
      </c>
      <c r="AA219" t="s">
        <v>1688</v>
      </c>
      <c r="AB219">
        <v>2020</v>
      </c>
      <c r="AC219" t="s">
        <v>521</v>
      </c>
    </row>
    <row r="220" spans="1:29" x14ac:dyDescent="0.25">
      <c r="A220" t="s">
        <v>225</v>
      </c>
      <c r="B220" t="s">
        <v>1446</v>
      </c>
      <c r="C220" t="s">
        <v>1447</v>
      </c>
      <c r="D220" t="s">
        <v>1448</v>
      </c>
      <c r="E220" t="s">
        <v>1449</v>
      </c>
      <c r="G220" t="s">
        <v>144</v>
      </c>
      <c r="H220" t="s">
        <v>1547</v>
      </c>
      <c r="I220" t="s">
        <v>1548</v>
      </c>
      <c r="J220" t="s">
        <v>1549</v>
      </c>
      <c r="K220" t="s">
        <v>1550</v>
      </c>
      <c r="L220" t="s">
        <v>1551</v>
      </c>
      <c r="M220" t="s">
        <v>1552</v>
      </c>
      <c r="N220">
        <v>156505</v>
      </c>
      <c r="O220">
        <v>2</v>
      </c>
      <c r="P220">
        <v>114249</v>
      </c>
      <c r="Q220">
        <v>37561</v>
      </c>
      <c r="R220">
        <v>4695</v>
      </c>
      <c r="S220">
        <v>0</v>
      </c>
      <c r="T220">
        <v>0</v>
      </c>
      <c r="U220">
        <v>4695</v>
      </c>
      <c r="V220" t="s">
        <v>1687</v>
      </c>
      <c r="W220">
        <v>2</v>
      </c>
      <c r="X220" t="s">
        <v>520</v>
      </c>
      <c r="Y220">
        <v>2020</v>
      </c>
      <c r="Z220">
        <v>3</v>
      </c>
      <c r="AA220" t="s">
        <v>1688</v>
      </c>
      <c r="AB220">
        <v>2020</v>
      </c>
      <c r="AC220" t="s">
        <v>521</v>
      </c>
    </row>
    <row r="221" spans="1:29" x14ac:dyDescent="0.25">
      <c r="A221" t="s">
        <v>208</v>
      </c>
      <c r="B221" t="s">
        <v>1446</v>
      </c>
      <c r="C221" t="s">
        <v>1447</v>
      </c>
      <c r="D221" t="s">
        <v>1448</v>
      </c>
      <c r="E221" t="s">
        <v>1449</v>
      </c>
      <c r="G221" t="s">
        <v>1553</v>
      </c>
      <c r="H221" t="s">
        <v>1554</v>
      </c>
      <c r="I221" t="s">
        <v>1555</v>
      </c>
      <c r="J221" t="s">
        <v>1556</v>
      </c>
      <c r="K221" t="s">
        <v>126</v>
      </c>
      <c r="L221" t="s">
        <v>1557</v>
      </c>
      <c r="M221" t="s">
        <v>1558</v>
      </c>
      <c r="N221">
        <v>57833</v>
      </c>
      <c r="O221">
        <v>2</v>
      </c>
      <c r="P221">
        <v>37013</v>
      </c>
      <c r="Q221">
        <v>16772</v>
      </c>
      <c r="R221">
        <v>2892</v>
      </c>
      <c r="S221">
        <v>1157</v>
      </c>
      <c r="T221">
        <v>0</v>
      </c>
      <c r="U221">
        <v>4048</v>
      </c>
      <c r="V221" t="s">
        <v>1687</v>
      </c>
      <c r="W221">
        <v>2</v>
      </c>
      <c r="X221" t="s">
        <v>520</v>
      </c>
      <c r="Y221">
        <v>2020</v>
      </c>
      <c r="Z221">
        <v>3</v>
      </c>
      <c r="AA221" t="s">
        <v>1688</v>
      </c>
      <c r="AB221">
        <v>2020</v>
      </c>
      <c r="AC221" t="s">
        <v>521</v>
      </c>
    </row>
    <row r="222" spans="1:29" x14ac:dyDescent="0.25">
      <c r="A222" t="s">
        <v>201</v>
      </c>
      <c r="B222" t="s">
        <v>1446</v>
      </c>
      <c r="C222" t="s">
        <v>1447</v>
      </c>
      <c r="D222" t="s">
        <v>1448</v>
      </c>
      <c r="E222" t="s">
        <v>1449</v>
      </c>
      <c r="G222" t="s">
        <v>112</v>
      </c>
      <c r="H222" t="s">
        <v>1509</v>
      </c>
      <c r="I222" t="s">
        <v>1510</v>
      </c>
      <c r="J222" t="s">
        <v>1511</v>
      </c>
      <c r="K222" t="s">
        <v>1559</v>
      </c>
      <c r="L222" t="s">
        <v>1560</v>
      </c>
      <c r="M222" t="s">
        <v>1561</v>
      </c>
      <c r="N222">
        <v>162451</v>
      </c>
      <c r="O222">
        <v>2</v>
      </c>
      <c r="P222">
        <v>112091</v>
      </c>
      <c r="Q222">
        <v>40613</v>
      </c>
      <c r="R222">
        <v>9747</v>
      </c>
      <c r="S222">
        <v>0</v>
      </c>
      <c r="T222">
        <v>0</v>
      </c>
      <c r="U222">
        <v>9747</v>
      </c>
      <c r="V222" t="s">
        <v>1687</v>
      </c>
      <c r="W222">
        <v>2</v>
      </c>
      <c r="X222" t="s">
        <v>520</v>
      </c>
      <c r="Y222">
        <v>2020</v>
      </c>
      <c r="Z222">
        <v>3</v>
      </c>
      <c r="AA222" t="s">
        <v>1688</v>
      </c>
      <c r="AB222">
        <v>2020</v>
      </c>
      <c r="AC222" t="s">
        <v>521</v>
      </c>
    </row>
    <row r="223" spans="1:29" x14ac:dyDescent="0.25">
      <c r="A223" t="s">
        <v>223</v>
      </c>
      <c r="B223" t="s">
        <v>1446</v>
      </c>
      <c r="C223" t="s">
        <v>1447</v>
      </c>
      <c r="D223" t="s">
        <v>1448</v>
      </c>
      <c r="E223" t="s">
        <v>1449</v>
      </c>
      <c r="G223" t="s">
        <v>139</v>
      </c>
      <c r="H223" t="s">
        <v>1562</v>
      </c>
      <c r="I223" t="s">
        <v>1563</v>
      </c>
      <c r="J223" t="s">
        <v>1564</v>
      </c>
      <c r="K223" t="s">
        <v>143</v>
      </c>
      <c r="L223" t="s">
        <v>1565</v>
      </c>
      <c r="M223" t="s">
        <v>1566</v>
      </c>
      <c r="N223">
        <v>65176</v>
      </c>
      <c r="O223">
        <v>3</v>
      </c>
      <c r="P223">
        <v>26070</v>
      </c>
      <c r="Q223">
        <v>19553</v>
      </c>
      <c r="R223">
        <v>14990</v>
      </c>
      <c r="S223">
        <v>4562</v>
      </c>
      <c r="T223">
        <v>0</v>
      </c>
      <c r="U223">
        <v>19553</v>
      </c>
      <c r="V223" t="s">
        <v>1687</v>
      </c>
      <c r="W223">
        <v>2</v>
      </c>
      <c r="X223" t="s">
        <v>520</v>
      </c>
      <c r="Y223">
        <v>2020</v>
      </c>
      <c r="Z223">
        <v>3</v>
      </c>
      <c r="AA223" t="s">
        <v>1688</v>
      </c>
      <c r="AB223">
        <v>2020</v>
      </c>
      <c r="AC223" t="s">
        <v>521</v>
      </c>
    </row>
    <row r="224" spans="1:29" x14ac:dyDescent="0.25">
      <c r="A224" t="s">
        <v>244</v>
      </c>
      <c r="B224" t="s">
        <v>1446</v>
      </c>
      <c r="C224" t="s">
        <v>1447</v>
      </c>
      <c r="D224" t="s">
        <v>1448</v>
      </c>
      <c r="E224" t="s">
        <v>1449</v>
      </c>
      <c r="G224" t="s">
        <v>1494</v>
      </c>
      <c r="H224" t="s">
        <v>1495</v>
      </c>
      <c r="I224" t="s">
        <v>1496</v>
      </c>
      <c r="J224" t="s">
        <v>1497</v>
      </c>
      <c r="K224" t="s">
        <v>171</v>
      </c>
      <c r="L224" t="s">
        <v>1567</v>
      </c>
      <c r="M224" t="s">
        <v>1568</v>
      </c>
      <c r="N224">
        <v>157500</v>
      </c>
      <c r="O224">
        <v>1</v>
      </c>
      <c r="P224">
        <v>127575</v>
      </c>
      <c r="Q224">
        <v>23625</v>
      </c>
      <c r="R224">
        <v>6300</v>
      </c>
      <c r="S224">
        <v>0</v>
      </c>
      <c r="T224">
        <v>0</v>
      </c>
      <c r="U224">
        <v>6300</v>
      </c>
      <c r="V224" t="s">
        <v>1687</v>
      </c>
      <c r="W224">
        <v>2</v>
      </c>
      <c r="X224" t="s">
        <v>520</v>
      </c>
      <c r="Y224">
        <v>2020</v>
      </c>
      <c r="Z224">
        <v>3</v>
      </c>
      <c r="AA224" t="s">
        <v>1688</v>
      </c>
      <c r="AB224">
        <v>2020</v>
      </c>
      <c r="AC224" t="s">
        <v>521</v>
      </c>
    </row>
    <row r="225" spans="1:29" x14ac:dyDescent="0.25">
      <c r="A225" t="s">
        <v>226</v>
      </c>
      <c r="B225" t="s">
        <v>1446</v>
      </c>
      <c r="C225" t="s">
        <v>1447</v>
      </c>
      <c r="D225" t="s">
        <v>1448</v>
      </c>
      <c r="E225" t="s">
        <v>1449</v>
      </c>
      <c r="G225" t="s">
        <v>144</v>
      </c>
      <c r="H225" t="s">
        <v>1547</v>
      </c>
      <c r="I225" t="s">
        <v>1548</v>
      </c>
      <c r="J225" t="s">
        <v>1549</v>
      </c>
      <c r="K225" t="s">
        <v>147</v>
      </c>
      <c r="L225" t="s">
        <v>1569</v>
      </c>
      <c r="M225" t="s">
        <v>1570</v>
      </c>
      <c r="N225">
        <v>135393</v>
      </c>
      <c r="O225">
        <v>2</v>
      </c>
      <c r="P225">
        <v>102899</v>
      </c>
      <c r="Q225">
        <v>31140</v>
      </c>
      <c r="R225">
        <v>1354</v>
      </c>
      <c r="S225">
        <v>0</v>
      </c>
      <c r="T225">
        <v>0</v>
      </c>
      <c r="U225">
        <v>1354</v>
      </c>
      <c r="V225" t="s">
        <v>1687</v>
      </c>
      <c r="W225">
        <v>2</v>
      </c>
      <c r="X225" t="s">
        <v>520</v>
      </c>
      <c r="Y225">
        <v>2020</v>
      </c>
      <c r="Z225">
        <v>3</v>
      </c>
      <c r="AA225" t="s">
        <v>1688</v>
      </c>
      <c r="AB225">
        <v>2020</v>
      </c>
      <c r="AC225" t="s">
        <v>521</v>
      </c>
    </row>
    <row r="226" spans="1:29" x14ac:dyDescent="0.25">
      <c r="A226" t="s">
        <v>210</v>
      </c>
      <c r="B226" t="s">
        <v>1446</v>
      </c>
      <c r="C226" t="s">
        <v>1447</v>
      </c>
      <c r="D226" t="s">
        <v>1448</v>
      </c>
      <c r="E226" t="s">
        <v>1449</v>
      </c>
      <c r="G226" t="s">
        <v>128</v>
      </c>
      <c r="H226" t="s">
        <v>1460</v>
      </c>
      <c r="I226" t="s">
        <v>1461</v>
      </c>
      <c r="J226" t="s">
        <v>1462</v>
      </c>
      <c r="K226" t="s">
        <v>128</v>
      </c>
      <c r="L226" t="s">
        <v>1571</v>
      </c>
      <c r="M226" t="s">
        <v>1572</v>
      </c>
      <c r="N226">
        <v>253745</v>
      </c>
      <c r="O226">
        <v>2</v>
      </c>
      <c r="P226">
        <v>172547</v>
      </c>
      <c r="Q226">
        <v>50749</v>
      </c>
      <c r="R226">
        <v>22837</v>
      </c>
      <c r="S226">
        <v>7612</v>
      </c>
      <c r="T226">
        <v>0</v>
      </c>
      <c r="U226">
        <v>30449</v>
      </c>
      <c r="V226" t="s">
        <v>1687</v>
      </c>
      <c r="W226">
        <v>2</v>
      </c>
      <c r="X226" t="s">
        <v>520</v>
      </c>
      <c r="Y226">
        <v>2020</v>
      </c>
      <c r="Z226">
        <v>3</v>
      </c>
      <c r="AA226" t="s">
        <v>1688</v>
      </c>
      <c r="AB226">
        <v>2020</v>
      </c>
      <c r="AC226" t="s">
        <v>521</v>
      </c>
    </row>
    <row r="227" spans="1:29" x14ac:dyDescent="0.25">
      <c r="A227" t="s">
        <v>216</v>
      </c>
      <c r="B227" t="s">
        <v>1446</v>
      </c>
      <c r="C227" t="s">
        <v>1447</v>
      </c>
      <c r="D227" t="s">
        <v>1448</v>
      </c>
      <c r="E227" t="s">
        <v>1449</v>
      </c>
      <c r="G227" t="s">
        <v>1530</v>
      </c>
      <c r="H227" t="s">
        <v>1531</v>
      </c>
      <c r="I227" t="s">
        <v>1532</v>
      </c>
      <c r="J227" t="s">
        <v>1533</v>
      </c>
      <c r="K227" t="s">
        <v>135</v>
      </c>
      <c r="L227" t="s">
        <v>1573</v>
      </c>
      <c r="M227" t="s">
        <v>1574</v>
      </c>
      <c r="N227">
        <v>220819</v>
      </c>
      <c r="O227">
        <v>2</v>
      </c>
      <c r="P227">
        <v>165614</v>
      </c>
      <c r="Q227">
        <v>44164</v>
      </c>
      <c r="R227">
        <v>11041</v>
      </c>
      <c r="S227">
        <v>0</v>
      </c>
      <c r="T227">
        <v>0</v>
      </c>
      <c r="U227">
        <v>11041</v>
      </c>
      <c r="V227" t="s">
        <v>1687</v>
      </c>
      <c r="W227">
        <v>2</v>
      </c>
      <c r="X227" t="s">
        <v>520</v>
      </c>
      <c r="Y227">
        <v>2020</v>
      </c>
      <c r="Z227">
        <v>3</v>
      </c>
      <c r="AA227" t="s">
        <v>1688</v>
      </c>
      <c r="AB227">
        <v>2020</v>
      </c>
      <c r="AC227" t="s">
        <v>521</v>
      </c>
    </row>
    <row r="228" spans="1:29" x14ac:dyDescent="0.25">
      <c r="A228" t="s">
        <v>251</v>
      </c>
      <c r="B228" t="s">
        <v>1446</v>
      </c>
      <c r="C228" t="s">
        <v>1447</v>
      </c>
      <c r="D228" t="s">
        <v>1448</v>
      </c>
      <c r="E228" t="s">
        <v>1449</v>
      </c>
      <c r="G228" t="s">
        <v>177</v>
      </c>
      <c r="H228" t="s">
        <v>1455</v>
      </c>
      <c r="I228" t="s">
        <v>1456</v>
      </c>
      <c r="J228" t="s">
        <v>1457</v>
      </c>
      <c r="K228" t="s">
        <v>180</v>
      </c>
      <c r="L228" t="s">
        <v>1575</v>
      </c>
      <c r="M228" t="s">
        <v>1576</v>
      </c>
      <c r="N228">
        <v>81540</v>
      </c>
      <c r="O228">
        <v>2</v>
      </c>
      <c r="P228">
        <v>50555</v>
      </c>
      <c r="Q228">
        <v>22831</v>
      </c>
      <c r="R228">
        <v>6523</v>
      </c>
      <c r="S228">
        <v>1631</v>
      </c>
      <c r="T228">
        <v>0</v>
      </c>
      <c r="U228">
        <v>8154</v>
      </c>
      <c r="V228" t="s">
        <v>1687</v>
      </c>
      <c r="W228">
        <v>2</v>
      </c>
      <c r="X228" t="s">
        <v>520</v>
      </c>
      <c r="Y228">
        <v>2020</v>
      </c>
      <c r="Z228">
        <v>3</v>
      </c>
      <c r="AA228" t="s">
        <v>1688</v>
      </c>
      <c r="AB228">
        <v>2020</v>
      </c>
      <c r="AC228" t="s">
        <v>521</v>
      </c>
    </row>
    <row r="229" spans="1:29" x14ac:dyDescent="0.25">
      <c r="A229" t="s">
        <v>260</v>
      </c>
      <c r="B229" t="s">
        <v>1446</v>
      </c>
      <c r="C229" t="s">
        <v>1447</v>
      </c>
      <c r="D229" t="s">
        <v>1448</v>
      </c>
      <c r="E229" t="s">
        <v>1449</v>
      </c>
      <c r="G229" t="s">
        <v>191</v>
      </c>
      <c r="H229" t="s">
        <v>1516</v>
      </c>
      <c r="I229" t="s">
        <v>1517</v>
      </c>
      <c r="J229" t="s">
        <v>1518</v>
      </c>
      <c r="K229" t="s">
        <v>1577</v>
      </c>
      <c r="L229" t="s">
        <v>1578</v>
      </c>
      <c r="M229" t="s">
        <v>1579</v>
      </c>
      <c r="N229">
        <v>205309</v>
      </c>
      <c r="O229">
        <v>2</v>
      </c>
      <c r="P229">
        <v>143716</v>
      </c>
      <c r="Q229">
        <v>51327</v>
      </c>
      <c r="R229">
        <v>10265</v>
      </c>
      <c r="S229">
        <v>0</v>
      </c>
      <c r="T229">
        <v>0</v>
      </c>
      <c r="U229">
        <v>10265</v>
      </c>
      <c r="V229" t="s">
        <v>1687</v>
      </c>
      <c r="W229">
        <v>2</v>
      </c>
      <c r="X229" t="s">
        <v>520</v>
      </c>
      <c r="Y229">
        <v>2020</v>
      </c>
      <c r="Z229">
        <v>3</v>
      </c>
      <c r="AA229" t="s">
        <v>1688</v>
      </c>
      <c r="AB229">
        <v>2020</v>
      </c>
      <c r="AC229" t="s">
        <v>521</v>
      </c>
    </row>
    <row r="230" spans="1:29" x14ac:dyDescent="0.25">
      <c r="A230" t="s">
        <v>238</v>
      </c>
      <c r="B230" t="s">
        <v>1446</v>
      </c>
      <c r="C230" t="s">
        <v>1447</v>
      </c>
      <c r="D230" t="s">
        <v>1448</v>
      </c>
      <c r="E230" t="s">
        <v>1449</v>
      </c>
      <c r="G230" t="s">
        <v>160</v>
      </c>
      <c r="H230" t="s">
        <v>1580</v>
      </c>
      <c r="I230" t="s">
        <v>1581</v>
      </c>
      <c r="J230" t="s">
        <v>1582</v>
      </c>
      <c r="K230" t="s">
        <v>1583</v>
      </c>
      <c r="L230" t="s">
        <v>1584</v>
      </c>
      <c r="M230" t="s">
        <v>1585</v>
      </c>
      <c r="N230">
        <v>336716</v>
      </c>
      <c r="O230">
        <v>2</v>
      </c>
      <c r="P230">
        <v>259271</v>
      </c>
      <c r="Q230">
        <v>60609</v>
      </c>
      <c r="R230">
        <v>16836</v>
      </c>
      <c r="S230">
        <v>0</v>
      </c>
      <c r="T230">
        <v>0</v>
      </c>
      <c r="U230">
        <v>16836</v>
      </c>
      <c r="V230" t="s">
        <v>1687</v>
      </c>
      <c r="W230">
        <v>2</v>
      </c>
      <c r="X230" t="s">
        <v>520</v>
      </c>
      <c r="Y230">
        <v>2020</v>
      </c>
      <c r="Z230">
        <v>3</v>
      </c>
      <c r="AA230" t="s">
        <v>1688</v>
      </c>
      <c r="AB230">
        <v>2020</v>
      </c>
      <c r="AC230" t="s">
        <v>521</v>
      </c>
    </row>
    <row r="231" spans="1:29" x14ac:dyDescent="0.25">
      <c r="A231" t="s">
        <v>217</v>
      </c>
      <c r="B231" t="s">
        <v>1446</v>
      </c>
      <c r="C231" t="s">
        <v>1447</v>
      </c>
      <c r="D231" t="s">
        <v>1448</v>
      </c>
      <c r="E231" t="s">
        <v>1449</v>
      </c>
      <c r="G231" t="s">
        <v>136</v>
      </c>
      <c r="H231" t="s">
        <v>1586</v>
      </c>
      <c r="I231" t="s">
        <v>1587</v>
      </c>
      <c r="J231" t="s">
        <v>1588</v>
      </c>
      <c r="K231" t="s">
        <v>136</v>
      </c>
      <c r="L231" t="s">
        <v>1589</v>
      </c>
      <c r="M231" t="s">
        <v>1590</v>
      </c>
      <c r="N231">
        <v>225389</v>
      </c>
      <c r="O231">
        <v>3</v>
      </c>
      <c r="P231">
        <v>112695</v>
      </c>
      <c r="Q231">
        <v>58601</v>
      </c>
      <c r="R231">
        <v>47332</v>
      </c>
      <c r="S231">
        <v>6762</v>
      </c>
      <c r="T231">
        <v>0</v>
      </c>
      <c r="U231">
        <v>54093</v>
      </c>
      <c r="V231" t="s">
        <v>1687</v>
      </c>
      <c r="W231">
        <v>2</v>
      </c>
      <c r="X231" t="s">
        <v>520</v>
      </c>
      <c r="Y231">
        <v>2020</v>
      </c>
      <c r="Z231">
        <v>3</v>
      </c>
      <c r="AA231" t="s">
        <v>1688</v>
      </c>
      <c r="AB231">
        <v>2020</v>
      </c>
      <c r="AC231" t="s">
        <v>521</v>
      </c>
    </row>
    <row r="232" spans="1:29" x14ac:dyDescent="0.25">
      <c r="A232" t="s">
        <v>222</v>
      </c>
      <c r="B232" t="s">
        <v>1446</v>
      </c>
      <c r="C232" t="s">
        <v>1447</v>
      </c>
      <c r="D232" t="s">
        <v>1448</v>
      </c>
      <c r="E232" t="s">
        <v>1449</v>
      </c>
      <c r="G232" t="s">
        <v>139</v>
      </c>
      <c r="H232" t="s">
        <v>1562</v>
      </c>
      <c r="I232" t="s">
        <v>1563</v>
      </c>
      <c r="J232" t="s">
        <v>1564</v>
      </c>
      <c r="K232" t="s">
        <v>142</v>
      </c>
      <c r="L232" t="s">
        <v>1591</v>
      </c>
      <c r="M232" t="s">
        <v>1592</v>
      </c>
      <c r="N232">
        <v>57264</v>
      </c>
      <c r="O232">
        <v>3</v>
      </c>
      <c r="P232">
        <v>24051</v>
      </c>
      <c r="Q232">
        <v>17179</v>
      </c>
      <c r="R232">
        <v>14316</v>
      </c>
      <c r="S232">
        <v>1718</v>
      </c>
      <c r="T232">
        <v>0</v>
      </c>
      <c r="U232">
        <v>16034</v>
      </c>
      <c r="V232" t="s">
        <v>1687</v>
      </c>
      <c r="W232">
        <v>2</v>
      </c>
      <c r="X232" t="s">
        <v>520</v>
      </c>
      <c r="Y232">
        <v>2020</v>
      </c>
      <c r="Z232">
        <v>3</v>
      </c>
      <c r="AA232" t="s">
        <v>1688</v>
      </c>
      <c r="AB232">
        <v>2020</v>
      </c>
      <c r="AC232" t="s">
        <v>521</v>
      </c>
    </row>
    <row r="233" spans="1:29" x14ac:dyDescent="0.25">
      <c r="A233" t="s">
        <v>252</v>
      </c>
      <c r="B233" t="s">
        <v>1446</v>
      </c>
      <c r="C233" t="s">
        <v>1447</v>
      </c>
      <c r="D233" t="s">
        <v>1448</v>
      </c>
      <c r="E233" t="s">
        <v>1449</v>
      </c>
      <c r="G233" t="s">
        <v>181</v>
      </c>
      <c r="H233" t="s">
        <v>1541</v>
      </c>
      <c r="I233" t="s">
        <v>1542</v>
      </c>
      <c r="J233" t="s">
        <v>1543</v>
      </c>
      <c r="K233" t="s">
        <v>183</v>
      </c>
      <c r="L233" t="s">
        <v>1593</v>
      </c>
      <c r="M233" t="s">
        <v>1594</v>
      </c>
      <c r="N233">
        <v>450162</v>
      </c>
      <c r="O233">
        <v>2</v>
      </c>
      <c r="P233">
        <v>297107</v>
      </c>
      <c r="Q233">
        <v>108039</v>
      </c>
      <c r="R233">
        <v>36013</v>
      </c>
      <c r="S233">
        <v>9003</v>
      </c>
      <c r="T233">
        <v>0</v>
      </c>
      <c r="U233">
        <v>45016</v>
      </c>
      <c r="V233" t="s">
        <v>1687</v>
      </c>
      <c r="W233">
        <v>2</v>
      </c>
      <c r="X233" t="s">
        <v>520</v>
      </c>
      <c r="Y233">
        <v>2020</v>
      </c>
      <c r="Z233">
        <v>3</v>
      </c>
      <c r="AA233" t="s">
        <v>1688</v>
      </c>
      <c r="AB233">
        <v>2020</v>
      </c>
      <c r="AC233" t="s">
        <v>521</v>
      </c>
    </row>
    <row r="234" spans="1:29" x14ac:dyDescent="0.25">
      <c r="A234" t="s">
        <v>229</v>
      </c>
      <c r="B234" t="s">
        <v>1446</v>
      </c>
      <c r="C234" t="s">
        <v>1447</v>
      </c>
      <c r="D234" t="s">
        <v>1448</v>
      </c>
      <c r="E234" t="s">
        <v>1449</v>
      </c>
      <c r="G234" t="s">
        <v>149</v>
      </c>
      <c r="H234" t="s">
        <v>1595</v>
      </c>
      <c r="I234" t="s">
        <v>1596</v>
      </c>
      <c r="J234" t="s">
        <v>1597</v>
      </c>
      <c r="K234" t="s">
        <v>151</v>
      </c>
      <c r="L234" t="s">
        <v>1598</v>
      </c>
      <c r="M234" t="s">
        <v>1599</v>
      </c>
      <c r="N234">
        <v>149130</v>
      </c>
      <c r="O234">
        <v>1</v>
      </c>
      <c r="P234">
        <v>128252</v>
      </c>
      <c r="Q234">
        <v>19387</v>
      </c>
      <c r="R234">
        <v>1491</v>
      </c>
      <c r="S234">
        <v>0</v>
      </c>
      <c r="T234">
        <v>0</v>
      </c>
      <c r="U234">
        <v>1491</v>
      </c>
      <c r="V234" t="s">
        <v>1687</v>
      </c>
      <c r="W234">
        <v>2</v>
      </c>
      <c r="X234" t="s">
        <v>520</v>
      </c>
      <c r="Y234">
        <v>2020</v>
      </c>
      <c r="Z234">
        <v>3</v>
      </c>
      <c r="AA234" t="s">
        <v>1688</v>
      </c>
      <c r="AB234">
        <v>2020</v>
      </c>
      <c r="AC234" t="s">
        <v>521</v>
      </c>
    </row>
    <row r="235" spans="1:29" x14ac:dyDescent="0.25">
      <c r="A235" t="s">
        <v>230</v>
      </c>
      <c r="B235" t="s">
        <v>1446</v>
      </c>
      <c r="C235" t="s">
        <v>1447</v>
      </c>
      <c r="D235" t="s">
        <v>1448</v>
      </c>
      <c r="E235" t="s">
        <v>1449</v>
      </c>
      <c r="G235" t="s">
        <v>149</v>
      </c>
      <c r="H235" t="s">
        <v>1595</v>
      </c>
      <c r="I235" t="s">
        <v>1596</v>
      </c>
      <c r="J235" t="s">
        <v>1597</v>
      </c>
      <c r="K235" t="s">
        <v>152</v>
      </c>
      <c r="L235" t="s">
        <v>1600</v>
      </c>
      <c r="M235" t="s">
        <v>1601</v>
      </c>
      <c r="N235">
        <v>72858</v>
      </c>
      <c r="O235">
        <v>2</v>
      </c>
      <c r="P235">
        <v>57558</v>
      </c>
      <c r="Q235">
        <v>13843</v>
      </c>
      <c r="R235">
        <v>1457</v>
      </c>
      <c r="S235">
        <v>0</v>
      </c>
      <c r="T235">
        <v>0</v>
      </c>
      <c r="U235">
        <v>1457</v>
      </c>
      <c r="V235" t="s">
        <v>1687</v>
      </c>
      <c r="W235">
        <v>2</v>
      </c>
      <c r="X235" t="s">
        <v>520</v>
      </c>
      <c r="Y235">
        <v>2020</v>
      </c>
      <c r="Z235">
        <v>3</v>
      </c>
      <c r="AA235" t="s">
        <v>1688</v>
      </c>
      <c r="AB235">
        <v>2020</v>
      </c>
      <c r="AC235" t="s">
        <v>521</v>
      </c>
    </row>
    <row r="236" spans="1:29" x14ac:dyDescent="0.25">
      <c r="A236" t="s">
        <v>232</v>
      </c>
      <c r="B236" t="s">
        <v>1446</v>
      </c>
      <c r="C236" t="s">
        <v>1447</v>
      </c>
      <c r="D236" t="s">
        <v>1448</v>
      </c>
      <c r="E236" t="s">
        <v>1449</v>
      </c>
      <c r="G236" t="s">
        <v>149</v>
      </c>
      <c r="H236" t="s">
        <v>1595</v>
      </c>
      <c r="I236" t="s">
        <v>1596</v>
      </c>
      <c r="J236" t="s">
        <v>1597</v>
      </c>
      <c r="K236" t="s">
        <v>1602</v>
      </c>
      <c r="L236" t="s">
        <v>1603</v>
      </c>
      <c r="M236" t="s">
        <v>1604</v>
      </c>
      <c r="N236">
        <v>159048</v>
      </c>
      <c r="O236">
        <v>2</v>
      </c>
      <c r="P236">
        <v>120876</v>
      </c>
      <c r="Q236">
        <v>33400</v>
      </c>
      <c r="R236">
        <v>4771</v>
      </c>
      <c r="S236">
        <v>0</v>
      </c>
      <c r="T236">
        <v>0</v>
      </c>
      <c r="U236">
        <v>4771</v>
      </c>
      <c r="V236" t="s">
        <v>1687</v>
      </c>
      <c r="W236">
        <v>2</v>
      </c>
      <c r="X236" t="s">
        <v>520</v>
      </c>
      <c r="Y236">
        <v>2020</v>
      </c>
      <c r="Z236">
        <v>3</v>
      </c>
      <c r="AA236" t="s">
        <v>1688</v>
      </c>
      <c r="AB236">
        <v>2020</v>
      </c>
      <c r="AC236" t="s">
        <v>521</v>
      </c>
    </row>
    <row r="237" spans="1:29" x14ac:dyDescent="0.25">
      <c r="A237" t="s">
        <v>231</v>
      </c>
      <c r="B237" t="s">
        <v>1446</v>
      </c>
      <c r="C237" t="s">
        <v>1447</v>
      </c>
      <c r="D237" t="s">
        <v>1448</v>
      </c>
      <c r="E237" t="s">
        <v>1449</v>
      </c>
      <c r="G237" t="s">
        <v>149</v>
      </c>
      <c r="H237" t="s">
        <v>1595</v>
      </c>
      <c r="I237" t="s">
        <v>1596</v>
      </c>
      <c r="J237" t="s">
        <v>1597</v>
      </c>
      <c r="K237" t="s">
        <v>153</v>
      </c>
      <c r="L237" t="s">
        <v>1605</v>
      </c>
      <c r="M237" t="s">
        <v>1606</v>
      </c>
      <c r="N237">
        <v>207385</v>
      </c>
      <c r="O237">
        <v>2</v>
      </c>
      <c r="P237">
        <v>149317</v>
      </c>
      <c r="Q237">
        <v>47699</v>
      </c>
      <c r="R237">
        <v>10369</v>
      </c>
      <c r="S237">
        <v>0</v>
      </c>
      <c r="T237">
        <v>0</v>
      </c>
      <c r="U237">
        <v>10369</v>
      </c>
      <c r="V237" t="s">
        <v>1687</v>
      </c>
      <c r="W237">
        <v>2</v>
      </c>
      <c r="X237" t="s">
        <v>520</v>
      </c>
      <c r="Y237">
        <v>2020</v>
      </c>
      <c r="Z237">
        <v>3</v>
      </c>
      <c r="AA237" t="s">
        <v>1688</v>
      </c>
      <c r="AB237">
        <v>2020</v>
      </c>
      <c r="AC237" t="s">
        <v>521</v>
      </c>
    </row>
    <row r="238" spans="1:29" x14ac:dyDescent="0.25">
      <c r="A238" t="s">
        <v>228</v>
      </c>
      <c r="B238" t="s">
        <v>1446</v>
      </c>
      <c r="C238" t="s">
        <v>1447</v>
      </c>
      <c r="D238" t="s">
        <v>1448</v>
      </c>
      <c r="E238" t="s">
        <v>1449</v>
      </c>
      <c r="G238" t="s">
        <v>149</v>
      </c>
      <c r="H238" t="s">
        <v>1595</v>
      </c>
      <c r="I238" t="s">
        <v>1596</v>
      </c>
      <c r="J238" t="s">
        <v>1597</v>
      </c>
      <c r="K238" t="s">
        <v>1607</v>
      </c>
      <c r="L238" t="s">
        <v>1608</v>
      </c>
      <c r="M238" t="s">
        <v>1609</v>
      </c>
      <c r="N238">
        <v>236101</v>
      </c>
      <c r="O238">
        <v>2</v>
      </c>
      <c r="P238">
        <v>174715</v>
      </c>
      <c r="Q238">
        <v>49581</v>
      </c>
      <c r="R238">
        <v>11805</v>
      </c>
      <c r="S238">
        <v>0</v>
      </c>
      <c r="T238">
        <v>0</v>
      </c>
      <c r="U238">
        <v>11805</v>
      </c>
      <c r="V238" t="s">
        <v>1687</v>
      </c>
      <c r="W238">
        <v>2</v>
      </c>
      <c r="X238" t="s">
        <v>520</v>
      </c>
      <c r="Y238">
        <v>2020</v>
      </c>
      <c r="Z238">
        <v>3</v>
      </c>
      <c r="AA238" t="s">
        <v>1688</v>
      </c>
      <c r="AB238">
        <v>2020</v>
      </c>
      <c r="AC238" t="s">
        <v>521</v>
      </c>
    </row>
    <row r="239" spans="1:29" x14ac:dyDescent="0.25">
      <c r="A239" t="s">
        <v>245</v>
      </c>
      <c r="B239" t="s">
        <v>1446</v>
      </c>
      <c r="C239" t="s">
        <v>1447</v>
      </c>
      <c r="D239" t="s">
        <v>1448</v>
      </c>
      <c r="E239" t="s">
        <v>1449</v>
      </c>
      <c r="G239" t="s">
        <v>1494</v>
      </c>
      <c r="H239" t="s">
        <v>1495</v>
      </c>
      <c r="I239" t="s">
        <v>1496</v>
      </c>
      <c r="J239" t="s">
        <v>1497</v>
      </c>
      <c r="K239" t="s">
        <v>172</v>
      </c>
      <c r="L239" t="s">
        <v>1610</v>
      </c>
      <c r="M239" t="s">
        <v>1611</v>
      </c>
      <c r="N239">
        <v>256318</v>
      </c>
      <c r="O239">
        <v>2</v>
      </c>
      <c r="P239">
        <v>181986</v>
      </c>
      <c r="Q239">
        <v>56390</v>
      </c>
      <c r="R239">
        <v>17942</v>
      </c>
      <c r="S239">
        <v>0</v>
      </c>
      <c r="T239">
        <v>0</v>
      </c>
      <c r="U239">
        <v>17942</v>
      </c>
      <c r="V239" t="s">
        <v>1687</v>
      </c>
      <c r="W239">
        <v>2</v>
      </c>
      <c r="X239" t="s">
        <v>520</v>
      </c>
      <c r="Y239">
        <v>2020</v>
      </c>
      <c r="Z239">
        <v>3</v>
      </c>
      <c r="AA239" t="s">
        <v>1688</v>
      </c>
      <c r="AB239">
        <v>2020</v>
      </c>
      <c r="AC239" t="s">
        <v>521</v>
      </c>
    </row>
    <row r="240" spans="1:29" x14ac:dyDescent="0.25">
      <c r="A240" t="s">
        <v>241</v>
      </c>
      <c r="B240" t="s">
        <v>1446</v>
      </c>
      <c r="C240" t="s">
        <v>1447</v>
      </c>
      <c r="D240" t="s">
        <v>1448</v>
      </c>
      <c r="E240" t="s">
        <v>1449</v>
      </c>
      <c r="G240" t="s">
        <v>165</v>
      </c>
      <c r="H240" t="s">
        <v>1612</v>
      </c>
      <c r="I240" t="s">
        <v>1613</v>
      </c>
      <c r="J240" t="s">
        <v>1614</v>
      </c>
      <c r="K240" t="s">
        <v>1615</v>
      </c>
      <c r="L240" t="s">
        <v>1616</v>
      </c>
      <c r="M240" t="s">
        <v>1617</v>
      </c>
      <c r="N240">
        <v>257243</v>
      </c>
      <c r="O240">
        <v>1</v>
      </c>
      <c r="P240">
        <v>221229</v>
      </c>
      <c r="Q240">
        <v>33442</v>
      </c>
      <c r="R240">
        <v>2572</v>
      </c>
      <c r="S240">
        <v>0</v>
      </c>
      <c r="T240">
        <v>0</v>
      </c>
      <c r="U240">
        <v>2572</v>
      </c>
      <c r="V240" t="s">
        <v>1687</v>
      </c>
      <c r="W240">
        <v>2</v>
      </c>
      <c r="X240" t="s">
        <v>520</v>
      </c>
      <c r="Y240">
        <v>2020</v>
      </c>
      <c r="Z240">
        <v>3</v>
      </c>
      <c r="AA240" t="s">
        <v>1688</v>
      </c>
      <c r="AB240">
        <v>2020</v>
      </c>
      <c r="AC240" t="s">
        <v>521</v>
      </c>
    </row>
    <row r="241" spans="1:29" x14ac:dyDescent="0.25">
      <c r="A241" t="s">
        <v>224</v>
      </c>
      <c r="B241" t="s">
        <v>1446</v>
      </c>
      <c r="C241" t="s">
        <v>1447</v>
      </c>
      <c r="D241" t="s">
        <v>1448</v>
      </c>
      <c r="E241" t="s">
        <v>1449</v>
      </c>
      <c r="G241" t="s">
        <v>144</v>
      </c>
      <c r="H241" t="s">
        <v>1547</v>
      </c>
      <c r="I241" t="s">
        <v>1548</v>
      </c>
      <c r="J241" t="s">
        <v>1549</v>
      </c>
      <c r="K241" t="s">
        <v>145</v>
      </c>
      <c r="L241" t="s">
        <v>1618</v>
      </c>
      <c r="M241" t="s">
        <v>1619</v>
      </c>
      <c r="N241">
        <v>487777</v>
      </c>
      <c r="O241">
        <v>2</v>
      </c>
      <c r="P241">
        <v>351199</v>
      </c>
      <c r="Q241">
        <v>121944</v>
      </c>
      <c r="R241">
        <v>14633</v>
      </c>
      <c r="S241">
        <v>0</v>
      </c>
      <c r="T241">
        <v>0</v>
      </c>
      <c r="U241">
        <v>14633</v>
      </c>
      <c r="V241" t="s">
        <v>1687</v>
      </c>
      <c r="W241">
        <v>2</v>
      </c>
      <c r="X241" t="s">
        <v>520</v>
      </c>
      <c r="Y241">
        <v>2020</v>
      </c>
      <c r="Z241">
        <v>3</v>
      </c>
      <c r="AA241" t="s">
        <v>1688</v>
      </c>
      <c r="AB241">
        <v>2020</v>
      </c>
      <c r="AC241" t="s">
        <v>521</v>
      </c>
    </row>
    <row r="242" spans="1:29" x14ac:dyDescent="0.25">
      <c r="A242" t="s">
        <v>206</v>
      </c>
      <c r="B242" t="s">
        <v>1446</v>
      </c>
      <c r="C242" t="s">
        <v>1447</v>
      </c>
      <c r="D242" t="s">
        <v>1448</v>
      </c>
      <c r="E242" t="s">
        <v>1449</v>
      </c>
      <c r="G242" t="s">
        <v>118</v>
      </c>
      <c r="H242" t="s">
        <v>1474</v>
      </c>
      <c r="I242" t="s">
        <v>1475</v>
      </c>
      <c r="J242" t="s">
        <v>1476</v>
      </c>
      <c r="K242" t="s">
        <v>1620</v>
      </c>
      <c r="L242" t="s">
        <v>1621</v>
      </c>
      <c r="M242" t="s">
        <v>1622</v>
      </c>
      <c r="N242">
        <v>273395</v>
      </c>
      <c r="O242">
        <v>1</v>
      </c>
      <c r="P242">
        <v>240588</v>
      </c>
      <c r="Q242">
        <v>32807</v>
      </c>
      <c r="R242">
        <v>0</v>
      </c>
      <c r="S242">
        <v>0</v>
      </c>
      <c r="T242">
        <v>0</v>
      </c>
      <c r="U242">
        <v>0</v>
      </c>
      <c r="V242" t="s">
        <v>1687</v>
      </c>
      <c r="W242">
        <v>2</v>
      </c>
      <c r="X242" t="s">
        <v>520</v>
      </c>
      <c r="Y242">
        <v>2020</v>
      </c>
      <c r="Z242">
        <v>3</v>
      </c>
      <c r="AA242" t="s">
        <v>1688</v>
      </c>
      <c r="AB242">
        <v>2020</v>
      </c>
      <c r="AC242" t="s">
        <v>521</v>
      </c>
    </row>
    <row r="243" spans="1:29" x14ac:dyDescent="0.25">
      <c r="A243" t="s">
        <v>220</v>
      </c>
      <c r="B243" t="s">
        <v>1446</v>
      </c>
      <c r="C243" t="s">
        <v>1447</v>
      </c>
      <c r="D243" t="s">
        <v>1448</v>
      </c>
      <c r="E243" t="s">
        <v>1449</v>
      </c>
      <c r="G243" t="s">
        <v>139</v>
      </c>
      <c r="H243" t="s">
        <v>1562</v>
      </c>
      <c r="I243" t="s">
        <v>1563</v>
      </c>
      <c r="J243" t="s">
        <v>1564</v>
      </c>
      <c r="K243" t="s">
        <v>140</v>
      </c>
      <c r="L243" t="s">
        <v>1623</v>
      </c>
      <c r="M243" t="s">
        <v>1624</v>
      </c>
      <c r="N243">
        <v>99347</v>
      </c>
      <c r="O243">
        <v>3</v>
      </c>
      <c r="P243">
        <v>51660</v>
      </c>
      <c r="Q243">
        <v>24837</v>
      </c>
      <c r="R243">
        <v>20863</v>
      </c>
      <c r="S243">
        <v>1987</v>
      </c>
      <c r="T243">
        <v>0</v>
      </c>
      <c r="U243">
        <v>22850</v>
      </c>
      <c r="V243" t="s">
        <v>1687</v>
      </c>
      <c r="W243">
        <v>2</v>
      </c>
      <c r="X243" t="s">
        <v>520</v>
      </c>
      <c r="Y243">
        <v>2020</v>
      </c>
      <c r="Z243">
        <v>3</v>
      </c>
      <c r="AA243" t="s">
        <v>1688</v>
      </c>
      <c r="AB243">
        <v>2020</v>
      </c>
      <c r="AC243" t="s">
        <v>521</v>
      </c>
    </row>
    <row r="244" spans="1:29" x14ac:dyDescent="0.25">
      <c r="A244" t="s">
        <v>236</v>
      </c>
      <c r="B244" t="s">
        <v>1446</v>
      </c>
      <c r="C244" t="s">
        <v>1447</v>
      </c>
      <c r="D244" t="s">
        <v>1448</v>
      </c>
      <c r="E244" t="s">
        <v>1449</v>
      </c>
      <c r="G244" t="s">
        <v>156</v>
      </c>
      <c r="H244" t="s">
        <v>1501</v>
      </c>
      <c r="I244" t="s">
        <v>1502</v>
      </c>
      <c r="J244" t="s">
        <v>1503</v>
      </c>
      <c r="K244" t="s">
        <v>159</v>
      </c>
      <c r="L244" t="s">
        <v>1625</v>
      </c>
      <c r="M244" t="s">
        <v>1626</v>
      </c>
      <c r="N244">
        <v>227629</v>
      </c>
      <c r="O244">
        <v>1</v>
      </c>
      <c r="P244">
        <v>193485</v>
      </c>
      <c r="Q244">
        <v>31868</v>
      </c>
      <c r="R244">
        <v>2276</v>
      </c>
      <c r="S244">
        <v>0</v>
      </c>
      <c r="T244">
        <v>0</v>
      </c>
      <c r="U244">
        <v>2276</v>
      </c>
      <c r="V244" t="s">
        <v>1687</v>
      </c>
      <c r="W244">
        <v>2</v>
      </c>
      <c r="X244" t="s">
        <v>520</v>
      </c>
      <c r="Y244">
        <v>2020</v>
      </c>
      <c r="Z244">
        <v>3</v>
      </c>
      <c r="AA244" t="s">
        <v>1688</v>
      </c>
      <c r="AB244">
        <v>2020</v>
      </c>
      <c r="AC244" t="s">
        <v>521</v>
      </c>
    </row>
    <row r="245" spans="1:29" x14ac:dyDescent="0.25">
      <c r="A245" t="s">
        <v>234</v>
      </c>
      <c r="B245" t="s">
        <v>1446</v>
      </c>
      <c r="C245" t="s">
        <v>1447</v>
      </c>
      <c r="D245" t="s">
        <v>1448</v>
      </c>
      <c r="E245" t="s">
        <v>1449</v>
      </c>
      <c r="G245" t="s">
        <v>156</v>
      </c>
      <c r="H245" t="s">
        <v>1501</v>
      </c>
      <c r="I245" t="s">
        <v>1502</v>
      </c>
      <c r="J245" t="s">
        <v>1503</v>
      </c>
      <c r="K245" t="s">
        <v>157</v>
      </c>
      <c r="L245" t="s">
        <v>1627</v>
      </c>
      <c r="M245" t="s">
        <v>1628</v>
      </c>
      <c r="N245">
        <v>376859</v>
      </c>
      <c r="O245">
        <v>1</v>
      </c>
      <c r="P245">
        <v>312793</v>
      </c>
      <c r="Q245">
        <v>60297</v>
      </c>
      <c r="R245">
        <v>3769</v>
      </c>
      <c r="S245">
        <v>0</v>
      </c>
      <c r="T245">
        <v>0</v>
      </c>
      <c r="U245">
        <v>3769</v>
      </c>
      <c r="V245" t="s">
        <v>1687</v>
      </c>
      <c r="W245">
        <v>2</v>
      </c>
      <c r="X245" t="s">
        <v>520</v>
      </c>
      <c r="Y245">
        <v>2020</v>
      </c>
      <c r="Z245">
        <v>3</v>
      </c>
      <c r="AA245" t="s">
        <v>1688</v>
      </c>
      <c r="AB245">
        <v>2020</v>
      </c>
      <c r="AC245" t="s">
        <v>521</v>
      </c>
    </row>
    <row r="246" spans="1:29" x14ac:dyDescent="0.25">
      <c r="A246" t="s">
        <v>213</v>
      </c>
      <c r="B246" t="s">
        <v>1446</v>
      </c>
      <c r="C246" t="s">
        <v>1447</v>
      </c>
      <c r="D246" t="s">
        <v>1448</v>
      </c>
      <c r="E246" t="s">
        <v>1449</v>
      </c>
      <c r="G246" t="s">
        <v>128</v>
      </c>
      <c r="H246" t="s">
        <v>1460</v>
      </c>
      <c r="I246" t="s">
        <v>1461</v>
      </c>
      <c r="J246" t="s">
        <v>1462</v>
      </c>
      <c r="K246" t="s">
        <v>1629</v>
      </c>
      <c r="L246" t="s">
        <v>1630</v>
      </c>
      <c r="M246" t="s">
        <v>1631</v>
      </c>
      <c r="N246">
        <v>139650</v>
      </c>
      <c r="O246">
        <v>2</v>
      </c>
      <c r="P246">
        <v>100548</v>
      </c>
      <c r="Q246">
        <v>25137</v>
      </c>
      <c r="R246">
        <v>9776</v>
      </c>
      <c r="S246">
        <v>4190</v>
      </c>
      <c r="T246">
        <v>0</v>
      </c>
      <c r="U246">
        <v>13965</v>
      </c>
      <c r="V246" t="s">
        <v>1687</v>
      </c>
      <c r="W246">
        <v>2</v>
      </c>
      <c r="X246" t="s">
        <v>520</v>
      </c>
      <c r="Y246">
        <v>2020</v>
      </c>
      <c r="Z246">
        <v>3</v>
      </c>
      <c r="AA246" t="s">
        <v>1688</v>
      </c>
      <c r="AB246">
        <v>2020</v>
      </c>
      <c r="AC246" t="s">
        <v>521</v>
      </c>
    </row>
    <row r="247" spans="1:29" x14ac:dyDescent="0.25">
      <c r="A247" t="s">
        <v>242</v>
      </c>
      <c r="B247" t="s">
        <v>1446</v>
      </c>
      <c r="C247" t="s">
        <v>1447</v>
      </c>
      <c r="D247" t="s">
        <v>1448</v>
      </c>
      <c r="E247" t="s">
        <v>1449</v>
      </c>
      <c r="G247" t="s">
        <v>165</v>
      </c>
      <c r="H247" t="s">
        <v>1612</v>
      </c>
      <c r="I247" t="s">
        <v>1613</v>
      </c>
      <c r="J247" t="s">
        <v>1614</v>
      </c>
      <c r="K247" t="s">
        <v>167</v>
      </c>
      <c r="L247" t="s">
        <v>1632</v>
      </c>
      <c r="M247" t="s">
        <v>1633</v>
      </c>
      <c r="N247">
        <v>80784</v>
      </c>
      <c r="O247">
        <v>1</v>
      </c>
      <c r="P247">
        <v>69474</v>
      </c>
      <c r="Q247">
        <v>9694</v>
      </c>
      <c r="R247">
        <v>1616</v>
      </c>
      <c r="S247">
        <v>0</v>
      </c>
      <c r="T247">
        <v>0</v>
      </c>
      <c r="U247">
        <v>1616</v>
      </c>
      <c r="V247" t="s">
        <v>1687</v>
      </c>
      <c r="W247">
        <v>2</v>
      </c>
      <c r="X247" t="s">
        <v>520</v>
      </c>
      <c r="Y247">
        <v>2020</v>
      </c>
      <c r="Z247">
        <v>3</v>
      </c>
      <c r="AA247" t="s">
        <v>1688</v>
      </c>
      <c r="AB247">
        <v>2020</v>
      </c>
      <c r="AC247" t="s">
        <v>521</v>
      </c>
    </row>
    <row r="248" spans="1:29" x14ac:dyDescent="0.25">
      <c r="A248" t="s">
        <v>237</v>
      </c>
      <c r="B248" t="s">
        <v>1446</v>
      </c>
      <c r="C248" t="s">
        <v>1447</v>
      </c>
      <c r="D248" t="s">
        <v>1448</v>
      </c>
      <c r="E248" t="s">
        <v>1449</v>
      </c>
      <c r="G248" t="s">
        <v>160</v>
      </c>
      <c r="H248" t="s">
        <v>1580</v>
      </c>
      <c r="I248" t="s">
        <v>1581</v>
      </c>
      <c r="J248" t="s">
        <v>1582</v>
      </c>
      <c r="K248" t="s">
        <v>1634</v>
      </c>
      <c r="L248" t="s">
        <v>1635</v>
      </c>
      <c r="M248" t="s">
        <v>1636</v>
      </c>
      <c r="N248">
        <v>347213</v>
      </c>
      <c r="O248">
        <v>1</v>
      </c>
      <c r="P248">
        <v>281243</v>
      </c>
      <c r="Q248">
        <v>59026</v>
      </c>
      <c r="R248">
        <v>6944</v>
      </c>
      <c r="S248">
        <v>0</v>
      </c>
      <c r="T248">
        <v>0</v>
      </c>
      <c r="U248">
        <v>6944</v>
      </c>
      <c r="V248" t="s">
        <v>1687</v>
      </c>
      <c r="W248">
        <v>2</v>
      </c>
      <c r="X248" t="s">
        <v>520</v>
      </c>
      <c r="Y248">
        <v>2020</v>
      </c>
      <c r="Z248">
        <v>3</v>
      </c>
      <c r="AA248" t="s">
        <v>1688</v>
      </c>
      <c r="AB248">
        <v>2020</v>
      </c>
      <c r="AC248" t="s">
        <v>521</v>
      </c>
    </row>
    <row r="249" spans="1:29" x14ac:dyDescent="0.25">
      <c r="A249" t="s">
        <v>240</v>
      </c>
      <c r="B249" t="s">
        <v>1446</v>
      </c>
      <c r="C249" t="s">
        <v>1447</v>
      </c>
      <c r="D249" t="s">
        <v>1448</v>
      </c>
      <c r="E249" t="s">
        <v>1449</v>
      </c>
      <c r="G249" t="s">
        <v>165</v>
      </c>
      <c r="H249" t="s">
        <v>1612</v>
      </c>
      <c r="I249" t="s">
        <v>1613</v>
      </c>
      <c r="J249" t="s">
        <v>1614</v>
      </c>
      <c r="K249" t="s">
        <v>1637</v>
      </c>
      <c r="L249" t="s">
        <v>1638</v>
      </c>
      <c r="M249" t="s">
        <v>1639</v>
      </c>
      <c r="N249">
        <v>492557</v>
      </c>
      <c r="O249">
        <v>1</v>
      </c>
      <c r="P249">
        <v>413748</v>
      </c>
      <c r="Q249">
        <v>73884</v>
      </c>
      <c r="R249">
        <v>4926</v>
      </c>
      <c r="S249">
        <v>0</v>
      </c>
      <c r="T249">
        <v>0</v>
      </c>
      <c r="U249">
        <v>4926</v>
      </c>
      <c r="V249" t="s">
        <v>1687</v>
      </c>
      <c r="W249">
        <v>2</v>
      </c>
      <c r="X249" t="s">
        <v>520</v>
      </c>
      <c r="Y249">
        <v>2020</v>
      </c>
      <c r="Z249">
        <v>3</v>
      </c>
      <c r="AA249" t="s">
        <v>1688</v>
      </c>
      <c r="AB249">
        <v>2020</v>
      </c>
      <c r="AC249" t="s">
        <v>521</v>
      </c>
    </row>
    <row r="250" spans="1:29" x14ac:dyDescent="0.25">
      <c r="A250" t="s">
        <v>239</v>
      </c>
      <c r="B250" t="s">
        <v>1446</v>
      </c>
      <c r="C250" t="s">
        <v>1447</v>
      </c>
      <c r="D250" t="s">
        <v>1448</v>
      </c>
      <c r="E250" t="s">
        <v>1449</v>
      </c>
      <c r="G250" t="s">
        <v>160</v>
      </c>
      <c r="H250" t="s">
        <v>1580</v>
      </c>
      <c r="I250" t="s">
        <v>1581</v>
      </c>
      <c r="J250" t="s">
        <v>1582</v>
      </c>
      <c r="K250" t="s">
        <v>1640</v>
      </c>
      <c r="L250" t="s">
        <v>1641</v>
      </c>
      <c r="M250" t="s">
        <v>1642</v>
      </c>
      <c r="N250">
        <v>120733</v>
      </c>
      <c r="O250">
        <v>1</v>
      </c>
      <c r="P250">
        <v>97794</v>
      </c>
      <c r="Q250">
        <v>19317</v>
      </c>
      <c r="R250">
        <v>3622</v>
      </c>
      <c r="S250">
        <v>0</v>
      </c>
      <c r="T250">
        <v>0</v>
      </c>
      <c r="U250">
        <v>3622</v>
      </c>
      <c r="V250" t="s">
        <v>1687</v>
      </c>
      <c r="W250">
        <v>2</v>
      </c>
      <c r="X250" t="s">
        <v>520</v>
      </c>
      <c r="Y250">
        <v>2020</v>
      </c>
      <c r="Z250">
        <v>3</v>
      </c>
      <c r="AA250" t="s">
        <v>1688</v>
      </c>
      <c r="AB250">
        <v>2020</v>
      </c>
      <c r="AC250" t="s">
        <v>521</v>
      </c>
    </row>
    <row r="251" spans="1:29" x14ac:dyDescent="0.25">
      <c r="A251" t="s">
        <v>1645</v>
      </c>
      <c r="B251" t="s">
        <v>1446</v>
      </c>
      <c r="C251" t="s">
        <v>1447</v>
      </c>
      <c r="D251" t="s">
        <v>1448</v>
      </c>
      <c r="E251" t="s">
        <v>1449</v>
      </c>
      <c r="G251" t="s">
        <v>160</v>
      </c>
      <c r="H251" t="s">
        <v>1580</v>
      </c>
      <c r="I251" t="s">
        <v>1581</v>
      </c>
      <c r="J251" t="s">
        <v>1582</v>
      </c>
      <c r="K251" t="s">
        <v>164</v>
      </c>
      <c r="L251" t="s">
        <v>1643</v>
      </c>
      <c r="M251" t="s">
        <v>1644</v>
      </c>
      <c r="N251">
        <v>335384</v>
      </c>
      <c r="O251">
        <v>2</v>
      </c>
      <c r="P251">
        <v>261600</v>
      </c>
      <c r="Q251">
        <v>63723</v>
      </c>
      <c r="R251">
        <v>10062</v>
      </c>
      <c r="S251">
        <v>0</v>
      </c>
      <c r="T251">
        <v>0</v>
      </c>
      <c r="U251">
        <v>10062</v>
      </c>
      <c r="V251" t="s">
        <v>1687</v>
      </c>
      <c r="W251">
        <v>2</v>
      </c>
      <c r="X251" t="s">
        <v>520</v>
      </c>
      <c r="Y251">
        <v>2020</v>
      </c>
      <c r="Z251">
        <v>3</v>
      </c>
      <c r="AA251" t="s">
        <v>1688</v>
      </c>
      <c r="AB251">
        <v>2020</v>
      </c>
      <c r="AC251" t="s">
        <v>521</v>
      </c>
    </row>
    <row r="252" spans="1:29" x14ac:dyDescent="0.25">
      <c r="A252" t="s">
        <v>233</v>
      </c>
      <c r="B252" t="s">
        <v>1446</v>
      </c>
      <c r="C252" t="s">
        <v>1447</v>
      </c>
      <c r="D252" t="s">
        <v>1448</v>
      </c>
      <c r="E252" t="s">
        <v>1449</v>
      </c>
      <c r="G252" t="s">
        <v>149</v>
      </c>
      <c r="H252" t="s">
        <v>1595</v>
      </c>
      <c r="I252" t="s">
        <v>1596</v>
      </c>
      <c r="J252" t="s">
        <v>1597</v>
      </c>
      <c r="K252" t="s">
        <v>1646</v>
      </c>
      <c r="L252" t="s">
        <v>1647</v>
      </c>
      <c r="M252" t="s">
        <v>1648</v>
      </c>
      <c r="N252">
        <v>322228</v>
      </c>
      <c r="O252">
        <v>2</v>
      </c>
      <c r="P252">
        <v>228782</v>
      </c>
      <c r="Q252">
        <v>80557</v>
      </c>
      <c r="R252">
        <v>12889</v>
      </c>
      <c r="S252">
        <v>0</v>
      </c>
      <c r="T252">
        <v>0</v>
      </c>
      <c r="U252">
        <v>12889</v>
      </c>
      <c r="V252" t="s">
        <v>1687</v>
      </c>
      <c r="W252">
        <v>2</v>
      </c>
      <c r="X252" t="s">
        <v>520</v>
      </c>
      <c r="Y252">
        <v>2020</v>
      </c>
      <c r="Z252">
        <v>3</v>
      </c>
      <c r="AA252" t="s">
        <v>1688</v>
      </c>
      <c r="AB252">
        <v>2020</v>
      </c>
      <c r="AC252" t="s">
        <v>521</v>
      </c>
    </row>
    <row r="253" spans="1:29" x14ac:dyDescent="0.25">
      <c r="A253" t="s">
        <v>209</v>
      </c>
      <c r="B253" t="s">
        <v>1446</v>
      </c>
      <c r="C253" t="s">
        <v>1447</v>
      </c>
      <c r="D253" t="s">
        <v>1448</v>
      </c>
      <c r="E253" t="s">
        <v>1449</v>
      </c>
      <c r="G253" t="s">
        <v>1553</v>
      </c>
      <c r="H253" t="s">
        <v>1554</v>
      </c>
      <c r="I253" t="s">
        <v>1555</v>
      </c>
      <c r="J253" t="s">
        <v>1556</v>
      </c>
      <c r="K253" t="s">
        <v>127</v>
      </c>
      <c r="L253" t="s">
        <v>1649</v>
      </c>
      <c r="M253" t="s">
        <v>1650</v>
      </c>
      <c r="N253">
        <v>31361</v>
      </c>
      <c r="O253">
        <v>2</v>
      </c>
      <c r="P253">
        <v>22266</v>
      </c>
      <c r="Q253">
        <v>7840</v>
      </c>
      <c r="R253">
        <v>941</v>
      </c>
      <c r="S253">
        <v>314</v>
      </c>
      <c r="T253">
        <v>0</v>
      </c>
      <c r="U253">
        <v>1254</v>
      </c>
      <c r="V253" t="s">
        <v>1687</v>
      </c>
      <c r="W253">
        <v>2</v>
      </c>
      <c r="X253" t="s">
        <v>520</v>
      </c>
      <c r="Y253">
        <v>2020</v>
      </c>
      <c r="Z253">
        <v>3</v>
      </c>
      <c r="AA253" t="s">
        <v>1688</v>
      </c>
      <c r="AB253">
        <v>2020</v>
      </c>
      <c r="AC253" t="s">
        <v>521</v>
      </c>
    </row>
    <row r="254" spans="1:29" x14ac:dyDescent="0.25">
      <c r="A254" t="s">
        <v>261</v>
      </c>
      <c r="B254" t="s">
        <v>1446</v>
      </c>
      <c r="C254" t="s">
        <v>1447</v>
      </c>
      <c r="D254" t="s">
        <v>1448</v>
      </c>
      <c r="E254" t="s">
        <v>1449</v>
      </c>
      <c r="G254" t="s">
        <v>191</v>
      </c>
      <c r="H254" t="s">
        <v>1516</v>
      </c>
      <c r="I254" t="s">
        <v>1517</v>
      </c>
      <c r="J254" t="s">
        <v>1518</v>
      </c>
      <c r="K254" t="s">
        <v>1651</v>
      </c>
      <c r="L254" t="s">
        <v>1652</v>
      </c>
      <c r="M254" t="s">
        <v>1653</v>
      </c>
      <c r="N254">
        <v>30053</v>
      </c>
      <c r="O254">
        <v>3</v>
      </c>
      <c r="P254">
        <v>10218</v>
      </c>
      <c r="Q254">
        <v>12322</v>
      </c>
      <c r="R254">
        <v>6612</v>
      </c>
      <c r="S254">
        <v>902</v>
      </c>
      <c r="T254">
        <v>0</v>
      </c>
      <c r="U254">
        <v>7513</v>
      </c>
      <c r="V254" t="s">
        <v>1687</v>
      </c>
      <c r="W254">
        <v>2</v>
      </c>
      <c r="X254" t="s">
        <v>520</v>
      </c>
      <c r="Y254">
        <v>2020</v>
      </c>
      <c r="Z254">
        <v>3</v>
      </c>
      <c r="AA254" t="s">
        <v>1688</v>
      </c>
      <c r="AB254">
        <v>2020</v>
      </c>
      <c r="AC254" t="s">
        <v>521</v>
      </c>
    </row>
    <row r="255" spans="1:29" x14ac:dyDescent="0.25">
      <c r="A255" t="s">
        <v>227</v>
      </c>
      <c r="B255" t="s">
        <v>1446</v>
      </c>
      <c r="C255" t="s">
        <v>1447</v>
      </c>
      <c r="D255" t="s">
        <v>1448</v>
      </c>
      <c r="E255" t="s">
        <v>1449</v>
      </c>
      <c r="G255" t="s">
        <v>144</v>
      </c>
      <c r="H255" t="s">
        <v>1547</v>
      </c>
      <c r="I255" t="s">
        <v>1548</v>
      </c>
      <c r="J255" t="s">
        <v>1549</v>
      </c>
      <c r="K255" t="s">
        <v>1654</v>
      </c>
      <c r="L255" t="s">
        <v>1655</v>
      </c>
      <c r="M255" t="s">
        <v>1656</v>
      </c>
      <c r="N255">
        <v>234212</v>
      </c>
      <c r="O255">
        <v>2</v>
      </c>
      <c r="P255">
        <v>166291</v>
      </c>
      <c r="Q255">
        <v>60895</v>
      </c>
      <c r="R255">
        <v>7026</v>
      </c>
      <c r="S255">
        <v>0</v>
      </c>
      <c r="T255">
        <v>0</v>
      </c>
      <c r="U255">
        <v>7026</v>
      </c>
      <c r="V255" t="s">
        <v>1687</v>
      </c>
      <c r="W255">
        <v>2</v>
      </c>
      <c r="X255" t="s">
        <v>520</v>
      </c>
      <c r="Y255">
        <v>2020</v>
      </c>
      <c r="Z255">
        <v>3</v>
      </c>
      <c r="AA255" t="s">
        <v>1688</v>
      </c>
      <c r="AB255">
        <v>2020</v>
      </c>
      <c r="AC255" t="s">
        <v>521</v>
      </c>
    </row>
    <row r="256" spans="1:29" x14ac:dyDescent="0.25">
      <c r="A256" t="s">
        <v>218</v>
      </c>
      <c r="B256" t="s">
        <v>1446</v>
      </c>
      <c r="C256" t="s">
        <v>1447</v>
      </c>
      <c r="D256" t="s">
        <v>1448</v>
      </c>
      <c r="E256" t="s">
        <v>1449</v>
      </c>
      <c r="G256" t="s">
        <v>136</v>
      </c>
      <c r="H256" t="s">
        <v>1586</v>
      </c>
      <c r="I256" t="s">
        <v>1587</v>
      </c>
      <c r="J256" t="s">
        <v>1588</v>
      </c>
      <c r="K256" t="s">
        <v>137</v>
      </c>
      <c r="L256" t="s">
        <v>1657</v>
      </c>
      <c r="M256" t="s">
        <v>1658</v>
      </c>
      <c r="N256">
        <v>133850</v>
      </c>
      <c r="O256">
        <v>3</v>
      </c>
      <c r="P256">
        <v>54879</v>
      </c>
      <c r="Q256">
        <v>38817</v>
      </c>
      <c r="R256">
        <v>34801</v>
      </c>
      <c r="S256">
        <v>5354</v>
      </c>
      <c r="T256">
        <v>0</v>
      </c>
      <c r="U256">
        <v>40155</v>
      </c>
      <c r="V256" t="s">
        <v>1687</v>
      </c>
      <c r="W256">
        <v>2</v>
      </c>
      <c r="X256" t="s">
        <v>520</v>
      </c>
      <c r="Y256">
        <v>2020</v>
      </c>
      <c r="Z256">
        <v>3</v>
      </c>
      <c r="AA256" t="s">
        <v>1688</v>
      </c>
      <c r="AB256">
        <v>2020</v>
      </c>
      <c r="AC256" t="s">
        <v>521</v>
      </c>
    </row>
    <row r="257" spans="1:29" x14ac:dyDescent="0.25">
      <c r="A257" t="s">
        <v>246</v>
      </c>
      <c r="B257" t="s">
        <v>1446</v>
      </c>
      <c r="C257" t="s">
        <v>1447</v>
      </c>
      <c r="D257" t="s">
        <v>1448</v>
      </c>
      <c r="E257" t="s">
        <v>1449</v>
      </c>
      <c r="G257" t="s">
        <v>173</v>
      </c>
      <c r="H257" t="s">
        <v>1450</v>
      </c>
      <c r="I257" t="s">
        <v>1451</v>
      </c>
      <c r="J257" t="s">
        <v>1452</v>
      </c>
      <c r="K257" t="s">
        <v>174</v>
      </c>
      <c r="L257" t="s">
        <v>1659</v>
      </c>
      <c r="M257" t="s">
        <v>1660</v>
      </c>
      <c r="N257">
        <v>483584</v>
      </c>
      <c r="O257">
        <v>2</v>
      </c>
      <c r="P257">
        <v>357852</v>
      </c>
      <c r="Q257">
        <v>101553</v>
      </c>
      <c r="R257">
        <v>24179</v>
      </c>
      <c r="S257">
        <v>0</v>
      </c>
      <c r="T257">
        <v>0</v>
      </c>
      <c r="U257">
        <v>24179</v>
      </c>
      <c r="V257" t="s">
        <v>1687</v>
      </c>
      <c r="W257">
        <v>2</v>
      </c>
      <c r="X257" t="s">
        <v>520</v>
      </c>
      <c r="Y257">
        <v>2020</v>
      </c>
      <c r="Z257">
        <v>3</v>
      </c>
      <c r="AA257" t="s">
        <v>1688</v>
      </c>
      <c r="AB257">
        <v>2020</v>
      </c>
      <c r="AC257" t="s">
        <v>521</v>
      </c>
    </row>
    <row r="258" spans="1:29" x14ac:dyDescent="0.25">
      <c r="A258" t="s">
        <v>256</v>
      </c>
      <c r="B258" t="s">
        <v>1446</v>
      </c>
      <c r="C258" t="s">
        <v>1447</v>
      </c>
      <c r="D258" t="s">
        <v>1448</v>
      </c>
      <c r="E258" t="s">
        <v>1449</v>
      </c>
      <c r="G258" t="s">
        <v>184</v>
      </c>
      <c r="H258" t="s">
        <v>1661</v>
      </c>
      <c r="I258" t="s">
        <v>1662</v>
      </c>
      <c r="J258" t="s">
        <v>1663</v>
      </c>
      <c r="K258" t="s">
        <v>1664</v>
      </c>
      <c r="L258" t="s">
        <v>1665</v>
      </c>
      <c r="M258" t="s">
        <v>1666</v>
      </c>
      <c r="N258">
        <v>129497</v>
      </c>
      <c r="O258">
        <v>1</v>
      </c>
      <c r="P258">
        <v>117842</v>
      </c>
      <c r="Q258">
        <v>11655</v>
      </c>
      <c r="R258">
        <v>0</v>
      </c>
      <c r="S258">
        <v>0</v>
      </c>
      <c r="T258">
        <v>0</v>
      </c>
      <c r="U258">
        <v>0</v>
      </c>
      <c r="V258" t="s">
        <v>1687</v>
      </c>
      <c r="W258">
        <v>2</v>
      </c>
      <c r="X258" t="s">
        <v>520</v>
      </c>
      <c r="Y258">
        <v>2020</v>
      </c>
      <c r="Z258">
        <v>3</v>
      </c>
      <c r="AA258" t="s">
        <v>1688</v>
      </c>
      <c r="AB258">
        <v>2020</v>
      </c>
      <c r="AC258" t="s">
        <v>521</v>
      </c>
    </row>
    <row r="259" spans="1:29" x14ac:dyDescent="0.25">
      <c r="A259" t="s">
        <v>254</v>
      </c>
      <c r="B259" t="s">
        <v>1446</v>
      </c>
      <c r="C259" t="s">
        <v>1447</v>
      </c>
      <c r="D259" t="s">
        <v>1448</v>
      </c>
      <c r="E259" t="s">
        <v>1449</v>
      </c>
      <c r="G259" t="s">
        <v>184</v>
      </c>
      <c r="H259" t="s">
        <v>1661</v>
      </c>
      <c r="I259" t="s">
        <v>1662</v>
      </c>
      <c r="J259" t="s">
        <v>1663</v>
      </c>
      <c r="K259" t="s">
        <v>1667</v>
      </c>
      <c r="L259" t="s">
        <v>1668</v>
      </c>
      <c r="M259" t="s">
        <v>1669</v>
      </c>
      <c r="N259">
        <v>374680</v>
      </c>
      <c r="O259">
        <v>2</v>
      </c>
      <c r="P259">
        <v>288504</v>
      </c>
      <c r="Q259">
        <v>71189</v>
      </c>
      <c r="R259">
        <v>14987</v>
      </c>
      <c r="S259">
        <v>0</v>
      </c>
      <c r="T259">
        <v>0</v>
      </c>
      <c r="U259">
        <v>14987</v>
      </c>
      <c r="V259" t="s">
        <v>1687</v>
      </c>
      <c r="W259">
        <v>2</v>
      </c>
      <c r="X259" t="s">
        <v>520</v>
      </c>
      <c r="Y259">
        <v>2020</v>
      </c>
      <c r="Z259">
        <v>3</v>
      </c>
      <c r="AA259" t="s">
        <v>1688</v>
      </c>
      <c r="AB259">
        <v>2020</v>
      </c>
      <c r="AC259" t="s">
        <v>521</v>
      </c>
    </row>
    <row r="260" spans="1:29" x14ac:dyDescent="0.25">
      <c r="A260" t="s">
        <v>255</v>
      </c>
      <c r="B260" t="s">
        <v>1446</v>
      </c>
      <c r="C260" t="s">
        <v>1447</v>
      </c>
      <c r="D260" t="s">
        <v>1448</v>
      </c>
      <c r="E260" t="s">
        <v>1449</v>
      </c>
      <c r="G260" t="s">
        <v>184</v>
      </c>
      <c r="H260" t="s">
        <v>1661</v>
      </c>
      <c r="I260" t="s">
        <v>1662</v>
      </c>
      <c r="J260" t="s">
        <v>1663</v>
      </c>
      <c r="K260" t="s">
        <v>1670</v>
      </c>
      <c r="L260" t="s">
        <v>1671</v>
      </c>
      <c r="M260" t="s">
        <v>1672</v>
      </c>
      <c r="N260">
        <v>469778</v>
      </c>
      <c r="O260">
        <v>1</v>
      </c>
      <c r="P260">
        <v>385218</v>
      </c>
      <c r="Q260">
        <v>70467</v>
      </c>
      <c r="R260">
        <v>14093</v>
      </c>
      <c r="S260">
        <v>0</v>
      </c>
      <c r="T260">
        <v>0</v>
      </c>
      <c r="U260">
        <v>14093</v>
      </c>
      <c r="V260" t="s">
        <v>1687</v>
      </c>
      <c r="W260">
        <v>2</v>
      </c>
      <c r="X260" t="s">
        <v>520</v>
      </c>
      <c r="Y260">
        <v>2020</v>
      </c>
      <c r="Z260">
        <v>3</v>
      </c>
      <c r="AA260" t="s">
        <v>1688</v>
      </c>
      <c r="AB260">
        <v>2020</v>
      </c>
      <c r="AC260" t="s">
        <v>521</v>
      </c>
    </row>
    <row r="261" spans="1:29" x14ac:dyDescent="0.25">
      <c r="A261" t="s">
        <v>257</v>
      </c>
      <c r="B261" t="s">
        <v>1446</v>
      </c>
      <c r="C261" t="s">
        <v>1447</v>
      </c>
      <c r="D261" t="s">
        <v>1448</v>
      </c>
      <c r="E261" t="s">
        <v>1449</v>
      </c>
      <c r="G261" t="s">
        <v>188</v>
      </c>
      <c r="H261" t="s">
        <v>1673</v>
      </c>
      <c r="I261" t="s">
        <v>1674</v>
      </c>
      <c r="J261" t="s">
        <v>1675</v>
      </c>
      <c r="K261" t="s">
        <v>189</v>
      </c>
      <c r="L261" t="s">
        <v>1676</v>
      </c>
      <c r="M261" t="s">
        <v>1677</v>
      </c>
      <c r="N261">
        <v>21170</v>
      </c>
      <c r="O261">
        <v>3</v>
      </c>
      <c r="P261">
        <v>11008</v>
      </c>
      <c r="Q261">
        <v>5716</v>
      </c>
      <c r="R261">
        <v>3811</v>
      </c>
      <c r="S261">
        <v>635</v>
      </c>
      <c r="T261">
        <v>0</v>
      </c>
      <c r="U261">
        <v>4446</v>
      </c>
      <c r="V261" t="s">
        <v>1687</v>
      </c>
      <c r="W261">
        <v>2</v>
      </c>
      <c r="X261" t="s">
        <v>520</v>
      </c>
      <c r="Y261">
        <v>2020</v>
      </c>
      <c r="Z261">
        <v>3</v>
      </c>
      <c r="AA261" t="s">
        <v>1688</v>
      </c>
      <c r="AB261">
        <v>2020</v>
      </c>
      <c r="AC261" t="s">
        <v>521</v>
      </c>
    </row>
    <row r="262" spans="1:29" x14ac:dyDescent="0.25">
      <c r="A262" t="s">
        <v>313</v>
      </c>
      <c r="B262" t="s">
        <v>1446</v>
      </c>
      <c r="C262" t="s">
        <v>1447</v>
      </c>
      <c r="D262" t="s">
        <v>1448</v>
      </c>
      <c r="E262" t="s">
        <v>1449</v>
      </c>
      <c r="G262" t="s">
        <v>188</v>
      </c>
      <c r="H262" t="s">
        <v>1673</v>
      </c>
      <c r="I262" t="s">
        <v>1674</v>
      </c>
      <c r="J262" t="s">
        <v>1675</v>
      </c>
      <c r="K262" t="s">
        <v>190</v>
      </c>
      <c r="L262" t="s">
        <v>1678</v>
      </c>
      <c r="M262" t="s">
        <v>1679</v>
      </c>
      <c r="N262">
        <v>16327</v>
      </c>
      <c r="O262">
        <v>3</v>
      </c>
      <c r="P262">
        <v>8653</v>
      </c>
      <c r="Q262">
        <v>4082</v>
      </c>
      <c r="R262">
        <v>3102</v>
      </c>
      <c r="S262">
        <v>490</v>
      </c>
      <c r="T262">
        <v>0</v>
      </c>
      <c r="U262">
        <v>3592</v>
      </c>
      <c r="V262" t="s">
        <v>1687</v>
      </c>
      <c r="W262">
        <v>2</v>
      </c>
      <c r="X262" t="s">
        <v>520</v>
      </c>
      <c r="Y262">
        <v>2020</v>
      </c>
      <c r="Z262">
        <v>3</v>
      </c>
      <c r="AA262" t="s">
        <v>1688</v>
      </c>
      <c r="AB262">
        <v>2020</v>
      </c>
      <c r="AC262" t="s">
        <v>521</v>
      </c>
    </row>
    <row r="263" spans="1:29" x14ac:dyDescent="0.25">
      <c r="A263" t="s">
        <v>311</v>
      </c>
      <c r="B263" t="s">
        <v>1446</v>
      </c>
      <c r="C263" t="s">
        <v>1447</v>
      </c>
      <c r="D263" t="s">
        <v>1448</v>
      </c>
      <c r="E263" t="s">
        <v>1449</v>
      </c>
      <c r="G263" t="s">
        <v>1465</v>
      </c>
      <c r="H263" t="s">
        <v>1466</v>
      </c>
      <c r="I263" t="s">
        <v>1467</v>
      </c>
      <c r="J263" t="s">
        <v>1468</v>
      </c>
      <c r="K263" t="s">
        <v>124</v>
      </c>
      <c r="L263" t="s">
        <v>1680</v>
      </c>
      <c r="M263" t="s">
        <v>1681</v>
      </c>
      <c r="N263">
        <v>41040</v>
      </c>
      <c r="O263">
        <v>2</v>
      </c>
      <c r="P263">
        <v>29549</v>
      </c>
      <c r="Q263">
        <v>8208</v>
      </c>
      <c r="R263">
        <v>2873</v>
      </c>
      <c r="S263">
        <v>410</v>
      </c>
      <c r="T263">
        <v>0</v>
      </c>
      <c r="U263">
        <v>3283</v>
      </c>
      <c r="V263" t="s">
        <v>1687</v>
      </c>
      <c r="W263">
        <v>2</v>
      </c>
      <c r="X263" t="s">
        <v>520</v>
      </c>
      <c r="Y263">
        <v>2020</v>
      </c>
      <c r="Z263">
        <v>3</v>
      </c>
      <c r="AA263" t="s">
        <v>1688</v>
      </c>
      <c r="AB263">
        <v>2020</v>
      </c>
      <c r="AC263" t="s">
        <v>521</v>
      </c>
    </row>
    <row r="264" spans="1:29" x14ac:dyDescent="0.25">
      <c r="A264" t="s">
        <v>219</v>
      </c>
      <c r="B264" t="s">
        <v>1446</v>
      </c>
      <c r="C264" t="s">
        <v>1447</v>
      </c>
      <c r="D264" t="s">
        <v>1448</v>
      </c>
      <c r="E264" t="s">
        <v>1449</v>
      </c>
      <c r="G264" t="s">
        <v>136</v>
      </c>
      <c r="H264" t="s">
        <v>1586</v>
      </c>
      <c r="I264" t="s">
        <v>1587</v>
      </c>
      <c r="J264" t="s">
        <v>1588</v>
      </c>
      <c r="K264" t="s">
        <v>1682</v>
      </c>
      <c r="L264" t="s">
        <v>1683</v>
      </c>
      <c r="M264" t="s">
        <v>1684</v>
      </c>
      <c r="N264">
        <v>131320</v>
      </c>
      <c r="O264">
        <v>2</v>
      </c>
      <c r="P264">
        <v>91924</v>
      </c>
      <c r="Q264">
        <v>24951</v>
      </c>
      <c r="R264">
        <v>11819</v>
      </c>
      <c r="S264">
        <v>2626</v>
      </c>
      <c r="T264">
        <v>0</v>
      </c>
      <c r="U264">
        <v>14445</v>
      </c>
      <c r="V264" t="s">
        <v>1687</v>
      </c>
      <c r="W264">
        <v>2</v>
      </c>
      <c r="X264" t="s">
        <v>520</v>
      </c>
      <c r="Y264">
        <v>2020</v>
      </c>
      <c r="Z264">
        <v>3</v>
      </c>
      <c r="AA264" t="s">
        <v>1688</v>
      </c>
      <c r="AB264">
        <v>2020</v>
      </c>
      <c r="AC264" t="s">
        <v>521</v>
      </c>
    </row>
    <row r="265" spans="1:29" x14ac:dyDescent="0.25">
      <c r="A265" t="s">
        <v>221</v>
      </c>
      <c r="B265" t="s">
        <v>1446</v>
      </c>
      <c r="C265" t="s">
        <v>1447</v>
      </c>
      <c r="D265" t="s">
        <v>1448</v>
      </c>
      <c r="E265" t="s">
        <v>1449</v>
      </c>
      <c r="G265" t="s">
        <v>139</v>
      </c>
      <c r="H265" t="s">
        <v>1562</v>
      </c>
      <c r="I265" t="s">
        <v>1563</v>
      </c>
      <c r="J265" t="s">
        <v>1564</v>
      </c>
      <c r="K265" t="s">
        <v>141</v>
      </c>
      <c r="L265" t="s">
        <v>1685</v>
      </c>
      <c r="M265" t="s">
        <v>1686</v>
      </c>
      <c r="N265">
        <v>247313</v>
      </c>
      <c r="O265">
        <v>3</v>
      </c>
      <c r="P265">
        <v>136022</v>
      </c>
      <c r="Q265">
        <v>59355</v>
      </c>
      <c r="R265">
        <v>46989</v>
      </c>
      <c r="S265">
        <v>4946</v>
      </c>
      <c r="T265">
        <v>0</v>
      </c>
      <c r="U265">
        <v>51936</v>
      </c>
      <c r="V265" t="s">
        <v>1687</v>
      </c>
      <c r="W265">
        <v>2</v>
      </c>
      <c r="X265" t="s">
        <v>520</v>
      </c>
      <c r="Y265">
        <v>2020</v>
      </c>
      <c r="Z265">
        <v>3</v>
      </c>
      <c r="AA265" t="s">
        <v>1688</v>
      </c>
      <c r="AB265">
        <v>2020</v>
      </c>
      <c r="AC265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Matrice intermediaire (2)</vt:lpstr>
      <vt:lpstr>Matrice intermediaire</vt:lpstr>
      <vt:lpstr>Label</vt:lpstr>
      <vt:lpstr>CH</vt:lpstr>
      <vt:lpstr>CADRE</vt:lpstr>
      <vt:lpstr>TCHAD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abel.bakoi</dc:creator>
  <cp:lastModifiedBy>CBMS-NIGER1</cp:lastModifiedBy>
  <dcterms:created xsi:type="dcterms:W3CDTF">2020-03-09T09:43:12Z</dcterms:created>
  <dcterms:modified xsi:type="dcterms:W3CDTF">2020-04-20T18:53:55Z</dcterms:modified>
</cp:coreProperties>
</file>