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Food and Agriculture Organization\FAO 2020\DL\WORKDIR\"/>
    </mc:Choice>
  </mc:AlternateContent>
  <bookViews>
    <workbookView xWindow="0" yWindow="0" windowWidth="20490" windowHeight="7785"/>
  </bookViews>
  <sheets>
    <sheet name="Matrice intermediaire (2)" sheetId="3" r:id="rId1"/>
    <sheet name="Matrice intermediaire" sheetId="1" r:id="rId2"/>
    <sheet name="Label" sheetId="2" r:id="rId3"/>
    <sheet name="CH" sheetId="4" r:id="rId4"/>
  </sheets>
  <definedNames>
    <definedName name="_xlnm._FilterDatabase" localSheetId="3" hidden="1">CH!$B$1:$AC$265</definedName>
    <definedName name="BURKINA">Label!$F$1:$G$111</definedName>
    <definedName name="CADRE">CH!$A$1:$AC$265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Z3" i="3" l="1"/>
  <c r="DA3" i="3"/>
  <c r="DB3" i="3"/>
  <c r="DC3" i="3"/>
  <c r="DD3" i="3"/>
  <c r="DE3" i="3"/>
  <c r="CZ4" i="3"/>
  <c r="DA4" i="3"/>
  <c r="DB4" i="3"/>
  <c r="DC4" i="3"/>
  <c r="DD4" i="3"/>
  <c r="DE4" i="3"/>
  <c r="CZ5" i="3"/>
  <c r="DA5" i="3"/>
  <c r="DB5" i="3"/>
  <c r="DC5" i="3"/>
  <c r="DD5" i="3"/>
  <c r="DE5" i="3"/>
  <c r="CZ6" i="3"/>
  <c r="DA6" i="3"/>
  <c r="DB6" i="3"/>
  <c r="DC6" i="3"/>
  <c r="DD6" i="3"/>
  <c r="DE6" i="3"/>
  <c r="CZ7" i="3"/>
  <c r="DA7" i="3"/>
  <c r="DB7" i="3"/>
  <c r="DC7" i="3"/>
  <c r="DD7" i="3"/>
  <c r="DE7" i="3"/>
  <c r="CZ8" i="3"/>
  <c r="DA8" i="3"/>
  <c r="DB8" i="3"/>
  <c r="DC8" i="3"/>
  <c r="DD8" i="3"/>
  <c r="DE8" i="3"/>
  <c r="CZ9" i="3"/>
  <c r="DA9" i="3"/>
  <c r="DB9" i="3"/>
  <c r="DC9" i="3"/>
  <c r="DD9" i="3"/>
  <c r="DE9" i="3"/>
  <c r="CZ10" i="3"/>
  <c r="DA10" i="3"/>
  <c r="DB10" i="3"/>
  <c r="DC10" i="3"/>
  <c r="DD10" i="3"/>
  <c r="DE10" i="3"/>
  <c r="CZ11" i="3"/>
  <c r="DA11" i="3"/>
  <c r="DB11" i="3"/>
  <c r="DC11" i="3"/>
  <c r="DD11" i="3"/>
  <c r="DE11" i="3"/>
  <c r="CZ12" i="3"/>
  <c r="DA12" i="3"/>
  <c r="DB12" i="3"/>
  <c r="DC12" i="3"/>
  <c r="DD12" i="3"/>
  <c r="DE12" i="3"/>
  <c r="CZ13" i="3"/>
  <c r="DA13" i="3"/>
  <c r="DB13" i="3"/>
  <c r="DC13" i="3"/>
  <c r="DD13" i="3"/>
  <c r="DE13" i="3"/>
  <c r="CZ14" i="3"/>
  <c r="DA14" i="3"/>
  <c r="DB14" i="3"/>
  <c r="DC14" i="3"/>
  <c r="DD14" i="3"/>
  <c r="DE14" i="3"/>
  <c r="CZ15" i="3"/>
  <c r="DA15" i="3"/>
  <c r="DB15" i="3"/>
  <c r="DC15" i="3"/>
  <c r="DD15" i="3"/>
  <c r="DE15" i="3"/>
  <c r="CZ16" i="3"/>
  <c r="DA16" i="3"/>
  <c r="DB16" i="3"/>
  <c r="DC16" i="3"/>
  <c r="DD16" i="3"/>
  <c r="DE16" i="3"/>
  <c r="CZ17" i="3"/>
  <c r="DA17" i="3"/>
  <c r="DB17" i="3"/>
  <c r="DC17" i="3"/>
  <c r="DD17" i="3"/>
  <c r="DE17" i="3"/>
  <c r="CZ18" i="3"/>
  <c r="DA18" i="3"/>
  <c r="DB18" i="3"/>
  <c r="DC18" i="3"/>
  <c r="DD18" i="3"/>
  <c r="DE18" i="3"/>
  <c r="CZ19" i="3"/>
  <c r="DA19" i="3"/>
  <c r="DB19" i="3"/>
  <c r="DC19" i="3"/>
  <c r="DD19" i="3"/>
  <c r="DE19" i="3"/>
  <c r="CZ20" i="3"/>
  <c r="DA20" i="3"/>
  <c r="DB20" i="3"/>
  <c r="DC20" i="3"/>
  <c r="DD20" i="3"/>
  <c r="DE20" i="3"/>
  <c r="CZ21" i="3"/>
  <c r="DA21" i="3"/>
  <c r="DB21" i="3"/>
  <c r="DC21" i="3"/>
  <c r="DD21" i="3"/>
  <c r="DE21" i="3"/>
  <c r="CZ22" i="3"/>
  <c r="DA22" i="3"/>
  <c r="DB22" i="3"/>
  <c r="DC22" i="3"/>
  <c r="DD22" i="3"/>
  <c r="DE22" i="3"/>
  <c r="CZ23" i="3"/>
  <c r="DA23" i="3"/>
  <c r="DB23" i="3"/>
  <c r="DC23" i="3"/>
  <c r="DD23" i="3"/>
  <c r="DE23" i="3"/>
  <c r="CZ24" i="3"/>
  <c r="DA24" i="3"/>
  <c r="DB24" i="3"/>
  <c r="DC24" i="3"/>
  <c r="DD24" i="3"/>
  <c r="DE24" i="3"/>
  <c r="CZ25" i="3"/>
  <c r="DA25" i="3"/>
  <c r="DB25" i="3"/>
  <c r="DC25" i="3"/>
  <c r="DD25" i="3"/>
  <c r="DE25" i="3"/>
  <c r="CZ26" i="3"/>
  <c r="DA26" i="3"/>
  <c r="DB26" i="3"/>
  <c r="DC26" i="3"/>
  <c r="DD26" i="3"/>
  <c r="DE26" i="3"/>
  <c r="CZ27" i="3"/>
  <c r="DA27" i="3"/>
  <c r="DB27" i="3"/>
  <c r="DC27" i="3"/>
  <c r="DD27" i="3"/>
  <c r="DE27" i="3"/>
  <c r="CZ28" i="3"/>
  <c r="DA28" i="3"/>
  <c r="DB28" i="3"/>
  <c r="DC28" i="3"/>
  <c r="DD28" i="3"/>
  <c r="DE28" i="3"/>
  <c r="CZ29" i="3"/>
  <c r="DA29" i="3"/>
  <c r="DB29" i="3"/>
  <c r="DC29" i="3"/>
  <c r="DD29" i="3"/>
  <c r="DE29" i="3"/>
  <c r="CZ30" i="3"/>
  <c r="DA30" i="3"/>
  <c r="DB30" i="3"/>
  <c r="DC30" i="3"/>
  <c r="DD30" i="3"/>
  <c r="DE30" i="3"/>
  <c r="CZ31" i="3"/>
  <c r="DA31" i="3"/>
  <c r="DB31" i="3"/>
  <c r="DC31" i="3"/>
  <c r="DD31" i="3"/>
  <c r="DE31" i="3"/>
  <c r="CZ32" i="3"/>
  <c r="DA32" i="3"/>
  <c r="DB32" i="3"/>
  <c r="DC32" i="3"/>
  <c r="DD32" i="3"/>
  <c r="DE32" i="3"/>
  <c r="CZ33" i="3"/>
  <c r="DA33" i="3"/>
  <c r="DB33" i="3"/>
  <c r="DC33" i="3"/>
  <c r="DD33" i="3"/>
  <c r="DE33" i="3"/>
  <c r="CZ34" i="3"/>
  <c r="DA34" i="3"/>
  <c r="DB34" i="3"/>
  <c r="DC34" i="3"/>
  <c r="DD34" i="3"/>
  <c r="DE34" i="3"/>
  <c r="CZ35" i="3"/>
  <c r="DA35" i="3"/>
  <c r="DB35" i="3"/>
  <c r="DC35" i="3"/>
  <c r="DD35" i="3"/>
  <c r="DE35" i="3"/>
  <c r="CZ36" i="3"/>
  <c r="DA36" i="3"/>
  <c r="DB36" i="3"/>
  <c r="DC36" i="3"/>
  <c r="DD36" i="3"/>
  <c r="DE36" i="3"/>
  <c r="CZ37" i="3"/>
  <c r="DA37" i="3"/>
  <c r="DB37" i="3"/>
  <c r="DC37" i="3"/>
  <c r="DD37" i="3"/>
  <c r="DE37" i="3"/>
  <c r="CZ38" i="3"/>
  <c r="DA38" i="3"/>
  <c r="DB38" i="3"/>
  <c r="DC38" i="3"/>
  <c r="DD38" i="3"/>
  <c r="DE38" i="3"/>
  <c r="CZ39" i="3"/>
  <c r="DA39" i="3"/>
  <c r="DB39" i="3"/>
  <c r="DC39" i="3"/>
  <c r="DD39" i="3"/>
  <c r="DE39" i="3"/>
  <c r="CZ40" i="3"/>
  <c r="DA40" i="3"/>
  <c r="DB40" i="3"/>
  <c r="DC40" i="3"/>
  <c r="DD40" i="3"/>
  <c r="DE40" i="3"/>
  <c r="CZ41" i="3"/>
  <c r="DA41" i="3"/>
  <c r="DB41" i="3"/>
  <c r="DC41" i="3"/>
  <c r="DD41" i="3"/>
  <c r="DE41" i="3"/>
  <c r="CZ42" i="3"/>
  <c r="DA42" i="3"/>
  <c r="DB42" i="3"/>
  <c r="DC42" i="3"/>
  <c r="DD42" i="3"/>
  <c r="DE42" i="3"/>
  <c r="CZ43" i="3"/>
  <c r="DA43" i="3"/>
  <c r="DB43" i="3"/>
  <c r="DC43" i="3"/>
  <c r="DD43" i="3"/>
  <c r="DE43" i="3"/>
  <c r="CZ44" i="3"/>
  <c r="DA44" i="3"/>
  <c r="DB44" i="3"/>
  <c r="DC44" i="3"/>
  <c r="DD44" i="3"/>
  <c r="DE44" i="3"/>
  <c r="CZ45" i="3"/>
  <c r="DA45" i="3"/>
  <c r="DB45" i="3"/>
  <c r="DC45" i="3"/>
  <c r="DD45" i="3"/>
  <c r="DE45" i="3"/>
  <c r="CZ46" i="3"/>
  <c r="DA46" i="3"/>
  <c r="DB46" i="3"/>
  <c r="DC46" i="3"/>
  <c r="DD46" i="3"/>
  <c r="DE46" i="3"/>
  <c r="DE2" i="3"/>
  <c r="DD2" i="3"/>
  <c r="DC2" i="3"/>
  <c r="DB2" i="3"/>
  <c r="DA2" i="3"/>
  <c r="CZ2" i="3"/>
  <c r="DF3" i="3"/>
  <c r="DF4" i="3"/>
  <c r="DF5" i="3"/>
  <c r="DF6" i="3"/>
  <c r="DF7" i="3"/>
  <c r="DF8" i="3"/>
  <c r="DF9" i="3"/>
  <c r="DF10" i="3"/>
  <c r="DF11" i="3"/>
  <c r="DF12" i="3"/>
  <c r="DF13" i="3"/>
  <c r="DF14" i="3"/>
  <c r="DF15" i="3"/>
  <c r="DF16" i="3"/>
  <c r="DF17" i="3"/>
  <c r="DF18" i="3"/>
  <c r="DF19" i="3"/>
  <c r="DF20" i="3"/>
  <c r="DF21" i="3"/>
  <c r="DF22" i="3"/>
  <c r="DF23" i="3"/>
  <c r="DF24" i="3"/>
  <c r="DF25" i="3"/>
  <c r="DF26" i="3"/>
  <c r="DF27" i="3"/>
  <c r="DF28" i="3"/>
  <c r="DF29" i="3"/>
  <c r="DF30" i="3"/>
  <c r="DF31" i="3"/>
  <c r="DF32" i="3"/>
  <c r="DF33" i="3"/>
  <c r="DF34" i="3"/>
  <c r="DF35" i="3"/>
  <c r="DF36" i="3"/>
  <c r="DF37" i="3"/>
  <c r="DF38" i="3"/>
  <c r="DF39" i="3"/>
  <c r="DF40" i="3"/>
  <c r="DF41" i="3"/>
  <c r="DF42" i="3"/>
  <c r="DF43" i="3"/>
  <c r="DF44" i="3"/>
  <c r="DF45" i="3"/>
  <c r="DF46" i="3"/>
  <c r="DF2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2" i="2"/>
</calcChain>
</file>

<file path=xl/sharedStrings.xml><?xml version="1.0" encoding="utf-8"?>
<sst xmlns="http://schemas.openxmlformats.org/spreadsheetml/2006/main" count="5029" uniqueCount="1621">
  <si>
    <t>ADMIN1Name</t>
  </si>
  <si>
    <t>ADMIN2Name</t>
  </si>
  <si>
    <t>Population</t>
  </si>
  <si>
    <t>Geocode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</si>
  <si>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</si>
  <si>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</si>
  <si>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</si>
  <si>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</si>
  <si>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</si>
  <si>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</si>
  <si>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</si>
  <si>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</si>
  <si>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</si>
  <si>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</si>
  <si>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</si>
  <si>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</si>
  <si>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</si>
  <si>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</si>
  <si>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</si>
  <si>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</si>
  <si>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</si>
  <si>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</si>
  <si>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</si>
  <si>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</si>
  <si>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</si>
  <si>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</si>
  <si>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</si>
  <si>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</si>
  <si>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</si>
  <si>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01_choc_subi_Non</t>
  </si>
  <si>
    <t>01_choc_subi_Oui</t>
  </si>
  <si>
    <t>26_Indice_richesse_Final_Quintile de richesse tres pauvre</t>
  </si>
  <si>
    <t>26_Indice_richesse_Final_Quintile de richesse pauvre</t>
  </si>
  <si>
    <t>26_Indice_richesse_Final_Quintile de richesse moyen</t>
  </si>
  <si>
    <t>26_Indice_richesse_Final_Quintile de richesse nanti</t>
  </si>
  <si>
    <t>41_source_eau_boisson_Robineteaucourante</t>
  </si>
  <si>
    <t>41_source_eau_boisson_Forage/pompe</t>
  </si>
  <si>
    <t>41_source_eau_boisson_Eaudesurface</t>
  </si>
  <si>
    <t>41_source_eau_boisson_Puitsamélioré</t>
  </si>
  <si>
    <t>41_source_eau_boisson_Puitstraditionnel</t>
  </si>
  <si>
    <t>42_moyenne_nombre_repas_enfant</t>
  </si>
  <si>
    <t>43_energie_cuisson_aliment_Bois</t>
  </si>
  <si>
    <t>43_energie_cuisson_aliment_Charbon de bois</t>
  </si>
  <si>
    <t>43_energie_cuisson_aliment_Gaz</t>
  </si>
  <si>
    <t>43_energie_cuisson_aliment_Electricité</t>
  </si>
  <si>
    <t>43_energie_cuisson_aliment_Déchets des animaux</t>
  </si>
  <si>
    <t>43_energie_cuisson_aliment_Autres</t>
  </si>
  <si>
    <t>Z1_DPME_C</t>
  </si>
  <si>
    <t>Z1_DPME_pop_C</t>
  </si>
  <si>
    <t>Z1_DS_C</t>
  </si>
  <si>
    <t>Z1_Pop_DS_C</t>
  </si>
  <si>
    <t>Z1_DPME_Pr</t>
  </si>
  <si>
    <t>Z1_Pop_DPME_Pr</t>
  </si>
  <si>
    <t>Z1_DS_Pr</t>
  </si>
  <si>
    <t>Z1_pop_DS_Pr</t>
  </si>
  <si>
    <t>Z2_DPME_C</t>
  </si>
  <si>
    <t>Z2_DPME_pop_C</t>
  </si>
  <si>
    <t>Z2_DS_C</t>
  </si>
  <si>
    <t>Z2_Pop_DS_C</t>
  </si>
  <si>
    <t>Z2_DPME_Pr</t>
  </si>
  <si>
    <t>Z2_Pop_DPME_Pr</t>
  </si>
  <si>
    <t>Z2_DS_Pr</t>
  </si>
  <si>
    <t>Z2_pop_DS_Pr</t>
  </si>
  <si>
    <t>Z3_DPME_C</t>
  </si>
  <si>
    <t>Z3_DPME_pop_C</t>
  </si>
  <si>
    <t>Z3_DS_C</t>
  </si>
  <si>
    <t>Z3_Pop_DS_C</t>
  </si>
  <si>
    <t>Z3_DPME_Pr</t>
  </si>
  <si>
    <t>Z3_Pop_DPME_Pr</t>
  </si>
  <si>
    <t>Z3_DS_Pr</t>
  </si>
  <si>
    <t>Z3_pop_DS_Pr</t>
  </si>
  <si>
    <t>Z4_DPME_C</t>
  </si>
  <si>
    <t>Z4_DPME_pop_C</t>
  </si>
  <si>
    <t>Z4_DS_C</t>
  </si>
  <si>
    <t>Z4_Pop_DS_C</t>
  </si>
  <si>
    <t>Z4_DPME_Pr</t>
  </si>
  <si>
    <t>Z4_Pop_DPME_Pr</t>
  </si>
  <si>
    <t>Z4_DS_Pr</t>
  </si>
  <si>
    <t>Z4_pop_DS_Pr</t>
  </si>
  <si>
    <t>Proxy_cal</t>
  </si>
  <si>
    <t>MAG_pt</t>
  </si>
  <si>
    <t>MAG_Pharv</t>
  </si>
  <si>
    <t>MAG_Soud</t>
  </si>
  <si>
    <t>IMC</t>
  </si>
  <si>
    <t>MUAC</t>
  </si>
  <si>
    <t>TBM</t>
  </si>
  <si>
    <t>TMM5</t>
  </si>
  <si>
    <t>03_moyenne_Sup_detruite_ennemis_culture</t>
  </si>
  <si>
    <t>02_choc_secheresse</t>
  </si>
  <si>
    <t>02_choc_inondation</t>
  </si>
  <si>
    <t>02_choc_ennemis_culture</t>
  </si>
  <si>
    <t>02_choc_autres</t>
  </si>
  <si>
    <t>06_taux_endettement</t>
  </si>
  <si>
    <t>06_Tarissement_marre</t>
  </si>
  <si>
    <t>07_depart_menages</t>
  </si>
  <si>
    <t>08_Acces_financement</t>
  </si>
  <si>
    <t>11_evo_mil_5y</t>
  </si>
  <si>
    <t>11_evo_sorgho_5y</t>
  </si>
  <si>
    <t>11_evo_riz_5y</t>
  </si>
  <si>
    <t>12_evo_arachide_5y</t>
  </si>
  <si>
    <t>12_evo_coton_5y</t>
  </si>
  <si>
    <t>12_evo_sesame_5y</t>
  </si>
  <si>
    <t>27_evo_sorgho_5y</t>
  </si>
  <si>
    <t>27_evo_riz_5y</t>
  </si>
  <si>
    <t>27_evo_arachide_5y</t>
  </si>
  <si>
    <t>28_evo_coton_5y</t>
  </si>
  <si>
    <t>28_evo_sesame_5y</t>
  </si>
  <si>
    <t>BOUCLE DU MOUHOUN</t>
  </si>
  <si>
    <t>BALE</t>
  </si>
  <si>
    <t>CENTRE NORD</t>
  </si>
  <si>
    <t>BAM</t>
  </si>
  <si>
    <t>BANWA</t>
  </si>
  <si>
    <t>CENTRE SUD</t>
  </si>
  <si>
    <t>BAZEGA</t>
  </si>
  <si>
    <t>SUD OUEST</t>
  </si>
  <si>
    <t>BOUGOURIBA</t>
  </si>
  <si>
    <t>CENTRE EST</t>
  </si>
  <si>
    <t>BOULGOU</t>
  </si>
  <si>
    <t>CENTRE OUEST</t>
  </si>
  <si>
    <t>BOULKIEMDE</t>
  </si>
  <si>
    <t/>
  </si>
  <si>
    <t>CASCADES</t>
  </si>
  <si>
    <t>COMOE</t>
  </si>
  <si>
    <t>PLATEAU CENTRAL</t>
  </si>
  <si>
    <t>GANZOURGOU</t>
  </si>
  <si>
    <t>EST</t>
  </si>
  <si>
    <t>GNAGNA</t>
  </si>
  <si>
    <t>GOURMA</t>
  </si>
  <si>
    <t>HAUTS BASSINS</t>
  </si>
  <si>
    <t>HOUET</t>
  </si>
  <si>
    <t>IOBA</t>
  </si>
  <si>
    <t>CENTRE</t>
  </si>
  <si>
    <t>KADIOGO</t>
  </si>
  <si>
    <t>KENEDOUGOU</t>
  </si>
  <si>
    <t>KOMANDJOARI</t>
  </si>
  <si>
    <t>KOMPIENGA</t>
  </si>
  <si>
    <t>KOSSI</t>
  </si>
  <si>
    <t>KOULPELGO</t>
  </si>
  <si>
    <t>KOURITENGA</t>
  </si>
  <si>
    <t>KOURWEOGO</t>
  </si>
  <si>
    <t>LERABA</t>
  </si>
  <si>
    <t>NORD</t>
  </si>
  <si>
    <t>LOROUM</t>
  </si>
  <si>
    <t>MOUHOUN</t>
  </si>
  <si>
    <t>NAHOURI</t>
  </si>
  <si>
    <t>NAMENTENGA</t>
  </si>
  <si>
    <t>NAYALA</t>
  </si>
  <si>
    <t>NOUMBIEL</t>
  </si>
  <si>
    <t>OUBRITENGA</t>
  </si>
  <si>
    <t>SAHEL</t>
  </si>
  <si>
    <t>OUDALAN</t>
  </si>
  <si>
    <t>PASSORE</t>
  </si>
  <si>
    <t>PONI</t>
  </si>
  <si>
    <t>SANGUIE</t>
  </si>
  <si>
    <t>SANMATENGA</t>
  </si>
  <si>
    <t>SENO</t>
  </si>
  <si>
    <t>SISSILI</t>
  </si>
  <si>
    <t>SOUM</t>
  </si>
  <si>
    <t>SOUROU</t>
  </si>
  <si>
    <t>TAPOA</t>
  </si>
  <si>
    <t>TUY</t>
  </si>
  <si>
    <t>YAGHA</t>
  </si>
  <si>
    <t>YATENGA</t>
  </si>
  <si>
    <t>ZIRO</t>
  </si>
  <si>
    <t>ZONDOMA</t>
  </si>
  <si>
    <t>ZOUNDWEOGO</t>
  </si>
  <si>
    <t>V001</t>
  </si>
  <si>
    <t>V002</t>
  </si>
  <si>
    <t>Burkina</t>
  </si>
  <si>
    <t>41_acces_eau_potable</t>
  </si>
  <si>
    <t>Variable</t>
  </si>
  <si>
    <t>Variables</t>
  </si>
  <si>
    <t>V030</t>
  </si>
  <si>
    <t>V031</t>
  </si>
  <si>
    <t>V053</t>
  </si>
  <si>
    <t>V052</t>
  </si>
  <si>
    <t>V042</t>
  </si>
  <si>
    <t>V041</t>
  </si>
  <si>
    <t>V054</t>
  </si>
  <si>
    <t>V082</t>
  </si>
  <si>
    <t>V086</t>
  </si>
  <si>
    <t>V087</t>
  </si>
  <si>
    <t>V089</t>
  </si>
  <si>
    <t>V100</t>
  </si>
  <si>
    <t>V102</t>
  </si>
  <si>
    <t>V101</t>
  </si>
  <si>
    <t>V106</t>
  </si>
  <si>
    <t>V110</t>
  </si>
  <si>
    <t>V108</t>
  </si>
  <si>
    <t>V137</t>
  </si>
  <si>
    <t>V138</t>
  </si>
  <si>
    <t>V136</t>
  </si>
  <si>
    <t>V135</t>
  </si>
  <si>
    <t>V146</t>
  </si>
  <si>
    <t>V144</t>
  </si>
  <si>
    <t>V143</t>
  </si>
  <si>
    <t>V151</t>
  </si>
  <si>
    <t>V150</t>
  </si>
  <si>
    <t>V204</t>
  </si>
  <si>
    <t>V206</t>
  </si>
  <si>
    <t>V216</t>
  </si>
  <si>
    <t>V211</t>
  </si>
  <si>
    <t>V212</t>
  </si>
  <si>
    <t>V215</t>
  </si>
  <si>
    <t>V214</t>
  </si>
  <si>
    <t>V213</t>
  </si>
  <si>
    <t>V007</t>
  </si>
  <si>
    <t>V006</t>
  </si>
  <si>
    <t>V008</t>
  </si>
  <si>
    <t>V005</t>
  </si>
  <si>
    <t>V004</t>
  </si>
  <si>
    <t>V014</t>
  </si>
  <si>
    <t>V009</t>
  </si>
  <si>
    <t>V010</t>
  </si>
  <si>
    <t>V011</t>
  </si>
  <si>
    <t>V012</t>
  </si>
  <si>
    <t>V013</t>
  </si>
  <si>
    <t>V020</t>
  </si>
  <si>
    <t>V015</t>
  </si>
  <si>
    <t>V016</t>
  </si>
  <si>
    <t>V017</t>
  </si>
  <si>
    <t>V018</t>
  </si>
  <si>
    <t>V019</t>
  </si>
  <si>
    <t>V309</t>
  </si>
  <si>
    <t>V023</t>
  </si>
  <si>
    <t>V024</t>
  </si>
  <si>
    <t>V025</t>
  </si>
  <si>
    <t>V021</t>
  </si>
  <si>
    <t>V022</t>
  </si>
  <si>
    <t>V307</t>
  </si>
  <si>
    <t>V306</t>
  </si>
  <si>
    <t>V308</t>
  </si>
  <si>
    <t>V310</t>
  </si>
  <si>
    <t>Pays</t>
  </si>
  <si>
    <t>V319</t>
  </si>
  <si>
    <t>Phase1</t>
  </si>
  <si>
    <t>V313</t>
  </si>
  <si>
    <t>Phase2</t>
  </si>
  <si>
    <t>V314</t>
  </si>
  <si>
    <t>Phase3</t>
  </si>
  <si>
    <t>V315</t>
  </si>
  <si>
    <t>Phase35</t>
  </si>
  <si>
    <t>V318</t>
  </si>
  <si>
    <t>Phase4</t>
  </si>
  <si>
    <t>V316</t>
  </si>
  <si>
    <t>Phase5</t>
  </si>
  <si>
    <t>V317</t>
  </si>
  <si>
    <t>V003</t>
  </si>
  <si>
    <t>V305</t>
  </si>
  <si>
    <t>V029</t>
  </si>
  <si>
    <t>V026</t>
  </si>
  <si>
    <t>V027</t>
  </si>
  <si>
    <t>V028</t>
  </si>
  <si>
    <t>V311</t>
  </si>
  <si>
    <t>V312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</si>
  <si>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</si>
  <si>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</si>
  <si>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</si>
  <si>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</si>
  <si>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</si>
  <si>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</si>
  <si>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</si>
  <si>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</si>
  <si>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</si>
  <si>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</si>
  <si>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</si>
  <si>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</si>
  <si>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</si>
  <si>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</si>
  <si>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</si>
  <si>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</si>
  <si>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</si>
  <si>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</si>
  <si>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</si>
  <si>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</si>
  <si>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</si>
  <si>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</si>
  <si>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</si>
  <si>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</si>
  <si>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</si>
  <si>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</si>
  <si>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</si>
  <si>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</si>
  <si>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</si>
  <si>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</si>
  <si>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</si>
  <si>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</si>
  <si>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adm0_name</t>
  </si>
  <si>
    <t>adm0_gaulcode</t>
  </si>
  <si>
    <t>adm0_pcod3</t>
  </si>
  <si>
    <t>adm0_pcod2</t>
  </si>
  <si>
    <t>region</t>
  </si>
  <si>
    <t>adm1_name</t>
  </si>
  <si>
    <t>adm1_gaulcode</t>
  </si>
  <si>
    <t>adm1_pcod3</t>
  </si>
  <si>
    <t>adm1_pcod2</t>
  </si>
  <si>
    <t>adm2_name</t>
  </si>
  <si>
    <t>adm2_gaulcode</t>
  </si>
  <si>
    <t>adm2_pcod3</t>
  </si>
  <si>
    <t>adm2_pcod2</t>
  </si>
  <si>
    <t>population</t>
  </si>
  <si>
    <t>phase_class</t>
  </si>
  <si>
    <t>phase1</t>
  </si>
  <si>
    <t>phase2</t>
  </si>
  <si>
    <t>phase3</t>
  </si>
  <si>
    <t>phase4</t>
  </si>
  <si>
    <t>phase5</t>
  </si>
  <si>
    <t>phase35</t>
  </si>
  <si>
    <t>chtype</t>
  </si>
  <si>
    <t>exercise_code</t>
  </si>
  <si>
    <t>exercise_label</t>
  </si>
  <si>
    <t>exercise_year</t>
  </si>
  <si>
    <t>reference_code</t>
  </si>
  <si>
    <t>reference_label</t>
  </si>
  <si>
    <t>reference_year</t>
  </si>
  <si>
    <t>status</t>
  </si>
  <si>
    <t>Burkina Faso</t>
  </si>
  <si>
    <t>42</t>
  </si>
  <si>
    <t>BFA</t>
  </si>
  <si>
    <t>BF</t>
  </si>
  <si>
    <t>Boucle du Mouhoun</t>
  </si>
  <si>
    <t>40276</t>
  </si>
  <si>
    <t>BFA046</t>
  </si>
  <si>
    <t>BF46</t>
  </si>
  <si>
    <t>Bale</t>
  </si>
  <si>
    <t>154444</t>
  </si>
  <si>
    <t>BFA046001</t>
  </si>
  <si>
    <t>BF4601</t>
  </si>
  <si>
    <t>Jan-May</t>
  </si>
  <si>
    <t>outofcamp</t>
  </si>
  <si>
    <t>Centre-Nord</t>
  </si>
  <si>
    <t>40280</t>
  </si>
  <si>
    <t>BFA049</t>
  </si>
  <si>
    <t>BF49</t>
  </si>
  <si>
    <t>Bam</t>
  </si>
  <si>
    <t>154454</t>
  </si>
  <si>
    <t>BFA049001</t>
  </si>
  <si>
    <t>BF4901</t>
  </si>
  <si>
    <t>Banwa</t>
  </si>
  <si>
    <t>154442</t>
  </si>
  <si>
    <t>BFA046002</t>
  </si>
  <si>
    <t>BF4602</t>
  </si>
  <si>
    <t>Centre-Sud</t>
  </si>
  <si>
    <t>40282</t>
  </si>
  <si>
    <t>BFA051</t>
  </si>
  <si>
    <t>BF51</t>
  </si>
  <si>
    <t>Bazega</t>
  </si>
  <si>
    <t>154461</t>
  </si>
  <si>
    <t>BFA051001</t>
  </si>
  <si>
    <t>BF5101</t>
  </si>
  <si>
    <t>Sud-Ouest</t>
  </si>
  <si>
    <t>40288</t>
  </si>
  <si>
    <t>BFA057</t>
  </si>
  <si>
    <t>BF57</t>
  </si>
  <si>
    <t>Bougouriba</t>
  </si>
  <si>
    <t>154483</t>
  </si>
  <si>
    <t>BFA057001</t>
  </si>
  <si>
    <t>BF5701</t>
  </si>
  <si>
    <t>Centre-Est</t>
  </si>
  <si>
    <t>40279</t>
  </si>
  <si>
    <t>BFA048</t>
  </si>
  <si>
    <t>BF48</t>
  </si>
  <si>
    <t>Boulgou</t>
  </si>
  <si>
    <t>154451</t>
  </si>
  <si>
    <t>BFA048001</t>
  </si>
  <si>
    <t>BF4801</t>
  </si>
  <si>
    <t>Centre-Ouest</t>
  </si>
  <si>
    <t>40281</t>
  </si>
  <si>
    <t>BFA050</t>
  </si>
  <si>
    <t>BF50</t>
  </si>
  <si>
    <t>Boulkiemde</t>
  </si>
  <si>
    <t>154457</t>
  </si>
  <si>
    <t>BFA050001</t>
  </si>
  <si>
    <t>BF5001</t>
  </si>
  <si>
    <t>Cascades</t>
  </si>
  <si>
    <t>40277</t>
  </si>
  <si>
    <t>BFA047</t>
  </si>
  <si>
    <t>BF47</t>
  </si>
  <si>
    <t>Comoe</t>
  </si>
  <si>
    <t>154448</t>
  </si>
  <si>
    <t>BFA047001</t>
  </si>
  <si>
    <t>BF4701</t>
  </si>
  <si>
    <t>Plateau Central</t>
  </si>
  <si>
    <t>40286</t>
  </si>
  <si>
    <t>BFA055</t>
  </si>
  <si>
    <t>BF55</t>
  </si>
  <si>
    <t>Ganzourgou</t>
  </si>
  <si>
    <t>154476</t>
  </si>
  <si>
    <t>BFA055001</t>
  </si>
  <si>
    <t>BF5501</t>
  </si>
  <si>
    <t>Est</t>
  </si>
  <si>
    <t>40283</t>
  </si>
  <si>
    <t>BFA052</t>
  </si>
  <si>
    <t>BF52</t>
  </si>
  <si>
    <t>Gnagna</t>
  </si>
  <si>
    <t>154464</t>
  </si>
  <si>
    <t>BFA052001</t>
  </si>
  <si>
    <t>BF5201</t>
  </si>
  <si>
    <t>Gourma</t>
  </si>
  <si>
    <t>154465</t>
  </si>
  <si>
    <t>BFA052002</t>
  </si>
  <si>
    <t>BF5202</t>
  </si>
  <si>
    <t>Hauts-Bassins</t>
  </si>
  <si>
    <t>40284</t>
  </si>
  <si>
    <t>BFA053</t>
  </si>
  <si>
    <t>BF53</t>
  </si>
  <si>
    <t>Houet</t>
  </si>
  <si>
    <t>154469</t>
  </si>
  <si>
    <t>BFA053001</t>
  </si>
  <si>
    <t>BF5301</t>
  </si>
  <si>
    <t>Ioba</t>
  </si>
  <si>
    <t>154484</t>
  </si>
  <si>
    <t>BFA057002</t>
  </si>
  <si>
    <t>BF5702</t>
  </si>
  <si>
    <t>Centre</t>
  </si>
  <si>
    <t>40278</t>
  </si>
  <si>
    <t>BFA013</t>
  </si>
  <si>
    <t>BF13</t>
  </si>
  <si>
    <t>Kadiogo</t>
  </si>
  <si>
    <t>154450</t>
  </si>
  <si>
    <t>BFA013000</t>
  </si>
  <si>
    <t>BF1300</t>
  </si>
  <si>
    <t>Kenedougou</t>
  </si>
  <si>
    <t>154470</t>
  </si>
  <si>
    <t>BFA053002</t>
  </si>
  <si>
    <t>BF5302</t>
  </si>
  <si>
    <t>Komonjdjari</t>
  </si>
  <si>
    <t>154466</t>
  </si>
  <si>
    <t>BFA052003</t>
  </si>
  <si>
    <t>BF5203</t>
  </si>
  <si>
    <t>Kompienga</t>
  </si>
  <si>
    <t>154467</t>
  </si>
  <si>
    <t>BFA052004</t>
  </si>
  <si>
    <t>BF5204</t>
  </si>
  <si>
    <t>Kossi</t>
  </si>
  <si>
    <t>154443</t>
  </si>
  <si>
    <t>BFA046003</t>
  </si>
  <si>
    <t>BF4603</t>
  </si>
  <si>
    <t>Koulpelogo</t>
  </si>
  <si>
    <t>154452</t>
  </si>
  <si>
    <t>BFA048002</t>
  </si>
  <si>
    <t>BF4802</t>
  </si>
  <si>
    <t>Kouritenga</t>
  </si>
  <si>
    <t>154453</t>
  </si>
  <si>
    <t>BFA048003</t>
  </si>
  <si>
    <t>BF4803</t>
  </si>
  <si>
    <t>Kourweogo</t>
  </si>
  <si>
    <t>154477</t>
  </si>
  <si>
    <t>BFA055002</t>
  </si>
  <si>
    <t>BF5502</t>
  </si>
  <si>
    <t>Leraba</t>
  </si>
  <si>
    <t>154449</t>
  </si>
  <si>
    <t>BFA047002</t>
  </si>
  <si>
    <t>BF4702</t>
  </si>
  <si>
    <t>Nord</t>
  </si>
  <si>
    <t>40285</t>
  </si>
  <si>
    <t>BFA054</t>
  </si>
  <si>
    <t>BF54</t>
  </si>
  <si>
    <t>Loroum</t>
  </si>
  <si>
    <t>154472</t>
  </si>
  <si>
    <t>BFA054001</t>
  </si>
  <si>
    <t>BF5401</t>
  </si>
  <si>
    <t>Mouhoun</t>
  </si>
  <si>
    <t>154445</t>
  </si>
  <si>
    <t>BFA046004</t>
  </si>
  <si>
    <t>BF4604</t>
  </si>
  <si>
    <t>Nahouri</t>
  </si>
  <si>
    <t>154462</t>
  </si>
  <si>
    <t>BFA051002</t>
  </si>
  <si>
    <t>BF5102</t>
  </si>
  <si>
    <t>Namentenga</t>
  </si>
  <si>
    <t>154455</t>
  </si>
  <si>
    <t>BFA049002</t>
  </si>
  <si>
    <t>BF4902</t>
  </si>
  <si>
    <t>Nayala</t>
  </si>
  <si>
    <t>154446</t>
  </si>
  <si>
    <t>BFA046005</t>
  </si>
  <si>
    <t>BF4605</t>
  </si>
  <si>
    <t>Noumbiel</t>
  </si>
  <si>
    <t>154485</t>
  </si>
  <si>
    <t>BFA057003</t>
  </si>
  <si>
    <t>BF5703</t>
  </si>
  <si>
    <t>Oubritenga</t>
  </si>
  <si>
    <t>154478</t>
  </si>
  <si>
    <t>BFA055003</t>
  </si>
  <si>
    <t>BF5503</t>
  </si>
  <si>
    <t>Sahel</t>
  </si>
  <si>
    <t>40287</t>
  </si>
  <si>
    <t>BFA056</t>
  </si>
  <si>
    <t>BF56</t>
  </si>
  <si>
    <t>Oudalan</t>
  </si>
  <si>
    <t>154479</t>
  </si>
  <si>
    <t>BFA056001</t>
  </si>
  <si>
    <t>BF5601</t>
  </si>
  <si>
    <t>Passore</t>
  </si>
  <si>
    <t>154473</t>
  </si>
  <si>
    <t>BFA054002</t>
  </si>
  <si>
    <t>BF5402</t>
  </si>
  <si>
    <t>Poni</t>
  </si>
  <si>
    <t>154486</t>
  </si>
  <si>
    <t>BFA057004</t>
  </si>
  <si>
    <t>BF5704</t>
  </si>
  <si>
    <t>Sanguie</t>
  </si>
  <si>
    <t>154458</t>
  </si>
  <si>
    <t>BFA050002</t>
  </si>
  <si>
    <t>BF5002</t>
  </si>
  <si>
    <t>Sanmatenga</t>
  </si>
  <si>
    <t>154456</t>
  </si>
  <si>
    <t>BFA049003</t>
  </si>
  <si>
    <t>BF4903</t>
  </si>
  <si>
    <t>Seno</t>
  </si>
  <si>
    <t>154480</t>
  </si>
  <si>
    <t>BFA056002</t>
  </si>
  <si>
    <t>BF5602</t>
  </si>
  <si>
    <t>Sissili</t>
  </si>
  <si>
    <t>154459</t>
  </si>
  <si>
    <t>BFA050003</t>
  </si>
  <si>
    <t>BF5003</t>
  </si>
  <si>
    <t>Soum</t>
  </si>
  <si>
    <t>154481</t>
  </si>
  <si>
    <t>BFA056003</t>
  </si>
  <si>
    <t>BF5603</t>
  </si>
  <si>
    <t>Sourou</t>
  </si>
  <si>
    <t>154447</t>
  </si>
  <si>
    <t>BFA046006</t>
  </si>
  <si>
    <t>BF4606</t>
  </si>
  <si>
    <t>Tapoa</t>
  </si>
  <si>
    <t>154468</t>
  </si>
  <si>
    <t>BFA052005</t>
  </si>
  <si>
    <t>BF5205</t>
  </si>
  <si>
    <t>Tuy</t>
  </si>
  <si>
    <t>154471</t>
  </si>
  <si>
    <t>BFA053003</t>
  </si>
  <si>
    <t>BF5303</t>
  </si>
  <si>
    <t>Yagha</t>
  </si>
  <si>
    <t>154482</t>
  </si>
  <si>
    <t>BFA056004</t>
  </si>
  <si>
    <t>BF5604</t>
  </si>
  <si>
    <t>Yatenga</t>
  </si>
  <si>
    <t>154474</t>
  </si>
  <si>
    <t>BFA054003</t>
  </si>
  <si>
    <t>BF5403</t>
  </si>
  <si>
    <t>Ziro</t>
  </si>
  <si>
    <t>154460</t>
  </si>
  <si>
    <t>BFA050004</t>
  </si>
  <si>
    <t>BF5004</t>
  </si>
  <si>
    <t>Zondoma</t>
  </si>
  <si>
    <t>154475</t>
  </si>
  <si>
    <t>BFA054004</t>
  </si>
  <si>
    <t>BF5404</t>
  </si>
  <si>
    <t>Zoundweogo</t>
  </si>
  <si>
    <t>154463</t>
  </si>
  <si>
    <t>BFA051003</t>
  </si>
  <si>
    <t>BF5103</t>
  </si>
  <si>
    <t>Mali</t>
  </si>
  <si>
    <t>155</t>
  </si>
  <si>
    <t>MLI</t>
  </si>
  <si>
    <t>ML</t>
  </si>
  <si>
    <t>Kayes</t>
  </si>
  <si>
    <t>1928</t>
  </si>
  <si>
    <t>MLI001</t>
  </si>
  <si>
    <t>ML01</t>
  </si>
  <si>
    <t>Bafoulabe</t>
  </si>
  <si>
    <t>19376</t>
  </si>
  <si>
    <t>MLI001001</t>
  </si>
  <si>
    <t>Diema</t>
  </si>
  <si>
    <t>19377</t>
  </si>
  <si>
    <t>MLI001002</t>
  </si>
  <si>
    <t>19378</t>
  </si>
  <si>
    <t>MLI001003</t>
  </si>
  <si>
    <t>Kenieba</t>
  </si>
  <si>
    <t>19379</t>
  </si>
  <si>
    <t>MLI001004</t>
  </si>
  <si>
    <t>Kita</t>
  </si>
  <si>
    <t>19380</t>
  </si>
  <si>
    <t>MLI001005</t>
  </si>
  <si>
    <t>Nioro</t>
  </si>
  <si>
    <t>19381</t>
  </si>
  <si>
    <t>MLI001006</t>
  </si>
  <si>
    <t>Yelimane</t>
  </si>
  <si>
    <t>19382</t>
  </si>
  <si>
    <t>MLI001007</t>
  </si>
  <si>
    <t>Koulikoro</t>
  </si>
  <si>
    <t>1930</t>
  </si>
  <si>
    <t>MLI002</t>
  </si>
  <si>
    <t>ML02</t>
  </si>
  <si>
    <t>Banamba</t>
  </si>
  <si>
    <t>19387</t>
  </si>
  <si>
    <t>MLI002001</t>
  </si>
  <si>
    <t>Dioila</t>
  </si>
  <si>
    <t>19388</t>
  </si>
  <si>
    <t>MLI002002</t>
  </si>
  <si>
    <t>Kangaba</t>
  </si>
  <si>
    <t>19389</t>
  </si>
  <si>
    <t>MLI002003</t>
  </si>
  <si>
    <t>Kati</t>
  </si>
  <si>
    <t>19390</t>
  </si>
  <si>
    <t>MLI002004</t>
  </si>
  <si>
    <t>Kolokani</t>
  </si>
  <si>
    <t>19391</t>
  </si>
  <si>
    <t>MLI002005</t>
  </si>
  <si>
    <t>19392</t>
  </si>
  <si>
    <t>MLI002006</t>
  </si>
  <si>
    <t>Nara</t>
  </si>
  <si>
    <t>19393</t>
  </si>
  <si>
    <t>MLI002007</t>
  </si>
  <si>
    <t>Sikasso</t>
  </si>
  <si>
    <t>1933</t>
  </si>
  <si>
    <t>MLI003</t>
  </si>
  <si>
    <t>ML03</t>
  </si>
  <si>
    <t>Bougouni</t>
  </si>
  <si>
    <t>19409</t>
  </si>
  <si>
    <t>MLI003001</t>
  </si>
  <si>
    <t>Kadiolo</t>
  </si>
  <si>
    <t>19410</t>
  </si>
  <si>
    <t>MLI003002</t>
  </si>
  <si>
    <t>Kolondieba</t>
  </si>
  <si>
    <t>19411</t>
  </si>
  <si>
    <t>MLI003003</t>
  </si>
  <si>
    <t>Koutiala</t>
  </si>
  <si>
    <t>19412</t>
  </si>
  <si>
    <t>MLI003004</t>
  </si>
  <si>
    <t>19413</t>
  </si>
  <si>
    <t>MLI003005</t>
  </si>
  <si>
    <t>Yanfolila</t>
  </si>
  <si>
    <t>19414</t>
  </si>
  <si>
    <t>MLI003006</t>
  </si>
  <si>
    <t>Yorosso</t>
  </si>
  <si>
    <t>19415</t>
  </si>
  <si>
    <t>MLI003007</t>
  </si>
  <si>
    <t>Segou</t>
  </si>
  <si>
    <t>1932</t>
  </si>
  <si>
    <t>MLI004</t>
  </si>
  <si>
    <t>ML04</t>
  </si>
  <si>
    <t>Baroueli</t>
  </si>
  <si>
    <t>19402</t>
  </si>
  <si>
    <t>MLI004001</t>
  </si>
  <si>
    <t>Bla</t>
  </si>
  <si>
    <t>19403</t>
  </si>
  <si>
    <t>MLI004002</t>
  </si>
  <si>
    <t>Macina</t>
  </si>
  <si>
    <t>19404</t>
  </si>
  <si>
    <t>MLI004003</t>
  </si>
  <si>
    <t>Niono</t>
  </si>
  <si>
    <t>19405</t>
  </si>
  <si>
    <t>MLI004004</t>
  </si>
  <si>
    <t>San</t>
  </si>
  <si>
    <t>19406</t>
  </si>
  <si>
    <t>MLI004005</t>
  </si>
  <si>
    <t>19407</t>
  </si>
  <si>
    <t>MLI004006</t>
  </si>
  <si>
    <t>Tominian</t>
  </si>
  <si>
    <t>19408</t>
  </si>
  <si>
    <t>MLI004007</t>
  </si>
  <si>
    <t>Mopti</t>
  </si>
  <si>
    <t>1931</t>
  </si>
  <si>
    <t>MLI005</t>
  </si>
  <si>
    <t>ML05</t>
  </si>
  <si>
    <t>Bandiagara</t>
  </si>
  <si>
    <t>19394</t>
  </si>
  <si>
    <t>MLI005001</t>
  </si>
  <si>
    <t>Bankass</t>
  </si>
  <si>
    <t>19395</t>
  </si>
  <si>
    <t>MLI005002</t>
  </si>
  <si>
    <t>Djenne</t>
  </si>
  <si>
    <t>19396</t>
  </si>
  <si>
    <t>MLI005003</t>
  </si>
  <si>
    <t>Douentza</t>
  </si>
  <si>
    <t>19397</t>
  </si>
  <si>
    <t>MLI005004</t>
  </si>
  <si>
    <t>Koro</t>
  </si>
  <si>
    <t>19398</t>
  </si>
  <si>
    <t>MLI005005</t>
  </si>
  <si>
    <t>19399</t>
  </si>
  <si>
    <t>MLI005006</t>
  </si>
  <si>
    <t>Tenenkou</t>
  </si>
  <si>
    <t>19400</t>
  </si>
  <si>
    <t>MLI005007</t>
  </si>
  <si>
    <t>Youwarou</t>
  </si>
  <si>
    <t>19401</t>
  </si>
  <si>
    <t>MLI005008</t>
  </si>
  <si>
    <t>Tombouctou</t>
  </si>
  <si>
    <t>1934</t>
  </si>
  <si>
    <t>MLI006</t>
  </si>
  <si>
    <t>ML06</t>
  </si>
  <si>
    <t>Dire</t>
  </si>
  <si>
    <t>19416</t>
  </si>
  <si>
    <t>MLI006001</t>
  </si>
  <si>
    <t>Goundam</t>
  </si>
  <si>
    <t>19417</t>
  </si>
  <si>
    <t>MLI006002</t>
  </si>
  <si>
    <t>Gourma-Rharous</t>
  </si>
  <si>
    <t>19418</t>
  </si>
  <si>
    <t>MLI006003</t>
  </si>
  <si>
    <t>Niafunke</t>
  </si>
  <si>
    <t>19419</t>
  </si>
  <si>
    <t>MLI006004</t>
  </si>
  <si>
    <t>19420</t>
  </si>
  <si>
    <t>MLI006005</t>
  </si>
  <si>
    <t>Gao</t>
  </si>
  <si>
    <t>1927</t>
  </si>
  <si>
    <t>MLI007</t>
  </si>
  <si>
    <t>ML07</t>
  </si>
  <si>
    <t>Ansongo</t>
  </si>
  <si>
    <t>19372</t>
  </si>
  <si>
    <t>MLI007001</t>
  </si>
  <si>
    <t>Bourem</t>
  </si>
  <si>
    <t>19373</t>
  </si>
  <si>
    <t>MLI007002</t>
  </si>
  <si>
    <t>19374</t>
  </si>
  <si>
    <t>MLI007003</t>
  </si>
  <si>
    <t>Menaka</t>
  </si>
  <si>
    <t>19375</t>
  </si>
  <si>
    <t>MLI007004</t>
  </si>
  <si>
    <t>Kidal</t>
  </si>
  <si>
    <t>1929</t>
  </si>
  <si>
    <t>MLI008</t>
  </si>
  <si>
    <t>ML08</t>
  </si>
  <si>
    <t>Abeibara</t>
  </si>
  <si>
    <t>19383</t>
  </si>
  <si>
    <t>MLI008001</t>
  </si>
  <si>
    <t>19384</t>
  </si>
  <si>
    <t>MLI008002</t>
  </si>
  <si>
    <t>Tessalit</t>
  </si>
  <si>
    <t>19385</t>
  </si>
  <si>
    <t>MLI008003</t>
  </si>
  <si>
    <t>Tin-Essako</t>
  </si>
  <si>
    <t>19386</t>
  </si>
  <si>
    <t>MLI008004</t>
  </si>
  <si>
    <t>Bamako</t>
  </si>
  <si>
    <t>1926</t>
  </si>
  <si>
    <t>MLI009</t>
  </si>
  <si>
    <t>ML09</t>
  </si>
  <si>
    <t>Commune I</t>
  </si>
  <si>
    <t>MLI00900101</t>
  </si>
  <si>
    <t>Commune II</t>
  </si>
  <si>
    <t>MLI00900102</t>
  </si>
  <si>
    <t>Commune III</t>
  </si>
  <si>
    <t>MLI00900103</t>
  </si>
  <si>
    <t>Commune IV</t>
  </si>
  <si>
    <t>MLI00900104</t>
  </si>
  <si>
    <t>Commune V</t>
  </si>
  <si>
    <t>MLI00900105</t>
  </si>
  <si>
    <t>Commune VI</t>
  </si>
  <si>
    <t>MLI00900106</t>
  </si>
  <si>
    <t>Niger</t>
  </si>
  <si>
    <t>181</t>
  </si>
  <si>
    <t>NER</t>
  </si>
  <si>
    <t>NE</t>
  </si>
  <si>
    <t>Agadez</t>
  </si>
  <si>
    <t>2202</t>
  </si>
  <si>
    <t>NER001</t>
  </si>
  <si>
    <t>NE01</t>
  </si>
  <si>
    <t>Aderbissinat</t>
  </si>
  <si>
    <t>22553</t>
  </si>
  <si>
    <t>NER001001</t>
  </si>
  <si>
    <t>Arlit</t>
  </si>
  <si>
    <t>123656</t>
  </si>
  <si>
    <t>NER001002</t>
  </si>
  <si>
    <t>Bilma</t>
  </si>
  <si>
    <t>22552</t>
  </si>
  <si>
    <t>NER001003</t>
  </si>
  <si>
    <t>Iferouane</t>
  </si>
  <si>
    <t>22551</t>
  </si>
  <si>
    <t>NER001004</t>
  </si>
  <si>
    <t>Ingall</t>
  </si>
  <si>
    <t>123655</t>
  </si>
  <si>
    <t>NER001005</t>
  </si>
  <si>
    <t>Tchirozerine</t>
  </si>
  <si>
    <t>123654</t>
  </si>
  <si>
    <t>NER001006</t>
  </si>
  <si>
    <t>Diffa</t>
  </si>
  <si>
    <t>2203</t>
  </si>
  <si>
    <t>NER002</t>
  </si>
  <si>
    <t>NE02</t>
  </si>
  <si>
    <t>22554</t>
  </si>
  <si>
    <t>NER002002</t>
  </si>
  <si>
    <t>Goudoumaria</t>
  </si>
  <si>
    <t>22555</t>
  </si>
  <si>
    <t>NER002003</t>
  </si>
  <si>
    <t>Maine-Soroa</t>
  </si>
  <si>
    <t>123659</t>
  </si>
  <si>
    <t>NER002004</t>
  </si>
  <si>
    <t>N'Gourti</t>
  </si>
  <si>
    <t>22556</t>
  </si>
  <si>
    <t>NER002005</t>
  </si>
  <si>
    <t>Dosso</t>
  </si>
  <si>
    <t>2204</t>
  </si>
  <si>
    <t>NER003</t>
  </si>
  <si>
    <t>NE03</t>
  </si>
  <si>
    <t>Boboye</t>
  </si>
  <si>
    <t>123646</t>
  </si>
  <si>
    <t>NER003001</t>
  </si>
  <si>
    <t>Dioundiou</t>
  </si>
  <si>
    <t>123647</t>
  </si>
  <si>
    <t>NER003002</t>
  </si>
  <si>
    <t>Dogondoutchi</t>
  </si>
  <si>
    <t>123661</t>
  </si>
  <si>
    <t>NER003003</t>
  </si>
  <si>
    <t>22559</t>
  </si>
  <si>
    <t>NER003004</t>
  </si>
  <si>
    <t>Falmey</t>
  </si>
  <si>
    <t>22557</t>
  </si>
  <si>
    <t>NER003005</t>
  </si>
  <si>
    <t>Gaya</t>
  </si>
  <si>
    <t>22560</t>
  </si>
  <si>
    <t>NER003006</t>
  </si>
  <si>
    <t>Loga</t>
  </si>
  <si>
    <t>22561</t>
  </si>
  <si>
    <t>NER003007</t>
  </si>
  <si>
    <t>Tibiri (Doutchi)</t>
  </si>
  <si>
    <t>22558</t>
  </si>
  <si>
    <t>NER003008</t>
  </si>
  <si>
    <t>Maradi</t>
  </si>
  <si>
    <t>2205</t>
  </si>
  <si>
    <t>NER004</t>
  </si>
  <si>
    <t>NE04</t>
  </si>
  <si>
    <t>Aguie</t>
  </si>
  <si>
    <t>22562</t>
  </si>
  <si>
    <t>NER004001</t>
  </si>
  <si>
    <t>Bermo</t>
  </si>
  <si>
    <t>123660</t>
  </si>
  <si>
    <t>NER004002</t>
  </si>
  <si>
    <t>Dakoro</t>
  </si>
  <si>
    <t>22563</t>
  </si>
  <si>
    <t>NER004003</t>
  </si>
  <si>
    <t>Gazaoua</t>
  </si>
  <si>
    <t>123667</t>
  </si>
  <si>
    <t>NER004004</t>
  </si>
  <si>
    <t>Guidan-Roumdji</t>
  </si>
  <si>
    <t>22564</t>
  </si>
  <si>
    <t>NER004005</t>
  </si>
  <si>
    <t>Madarounfa</t>
  </si>
  <si>
    <t>22565</t>
  </si>
  <si>
    <t>NER004006</t>
  </si>
  <si>
    <t>Mayahi</t>
  </si>
  <si>
    <t>22566</t>
  </si>
  <si>
    <t>NER004008</t>
  </si>
  <si>
    <t>Tessaoua</t>
  </si>
  <si>
    <t>22567</t>
  </si>
  <si>
    <t>NER004009</t>
  </si>
  <si>
    <t>Tahoua</t>
  </si>
  <si>
    <t>2207</t>
  </si>
  <si>
    <t>NER005</t>
  </si>
  <si>
    <t>NE05</t>
  </si>
  <si>
    <t>Abalak</t>
  </si>
  <si>
    <t>123651</t>
  </si>
  <si>
    <t>NER005001</t>
  </si>
  <si>
    <t>Bagaroua</t>
  </si>
  <si>
    <t>22573</t>
  </si>
  <si>
    <t>NER005002</t>
  </si>
  <si>
    <t>Bouza</t>
  </si>
  <si>
    <t>22572</t>
  </si>
  <si>
    <t>NER005004</t>
  </si>
  <si>
    <t>Illela</t>
  </si>
  <si>
    <t>123650</t>
  </si>
  <si>
    <t>NER005005</t>
  </si>
  <si>
    <t>Keita</t>
  </si>
  <si>
    <t>22574</t>
  </si>
  <si>
    <t>NER005006</t>
  </si>
  <si>
    <t>Madaoua</t>
  </si>
  <si>
    <t>22575</t>
  </si>
  <si>
    <t>NER005007</t>
  </si>
  <si>
    <t>Malbaza</t>
  </si>
  <si>
    <t>123649</t>
  </si>
  <si>
    <t>NER005008</t>
  </si>
  <si>
    <t>22576</t>
  </si>
  <si>
    <t>NER005009</t>
  </si>
  <si>
    <t>Tchintabaraden</t>
  </si>
  <si>
    <t>123652</t>
  </si>
  <si>
    <t>NER005011</t>
  </si>
  <si>
    <t>Tillaberi</t>
  </si>
  <si>
    <t>2208</t>
  </si>
  <si>
    <t>NER006</t>
  </si>
  <si>
    <t>NE06</t>
  </si>
  <si>
    <t>Balleyara</t>
  </si>
  <si>
    <t>22578</t>
  </si>
  <si>
    <t>NER006003</t>
  </si>
  <si>
    <t>Filingue</t>
  </si>
  <si>
    <t>123643</t>
  </si>
  <si>
    <t>NER006006</t>
  </si>
  <si>
    <t>Gotheye</t>
  </si>
  <si>
    <t>22582</t>
  </si>
  <si>
    <t>NER006007</t>
  </si>
  <si>
    <t>Kollo</t>
  </si>
  <si>
    <t>22579</t>
  </si>
  <si>
    <t>NER006008</t>
  </si>
  <si>
    <t>Ouallam</t>
  </si>
  <si>
    <t>22580</t>
  </si>
  <si>
    <t>NER006009</t>
  </si>
  <si>
    <t>Say</t>
  </si>
  <si>
    <t>123648</t>
  </si>
  <si>
    <t>NER006010</t>
  </si>
  <si>
    <t>22583</t>
  </si>
  <si>
    <t>NER006012</t>
  </si>
  <si>
    <t>Tera</t>
  </si>
  <si>
    <t>123641</t>
  </si>
  <si>
    <t>NER006011</t>
  </si>
  <si>
    <t>Zinder</t>
  </si>
  <si>
    <t>2209</t>
  </si>
  <si>
    <t>NER007</t>
  </si>
  <si>
    <t>NE07</t>
  </si>
  <si>
    <t>Belbedji</t>
  </si>
  <si>
    <t>22588</t>
  </si>
  <si>
    <t>NER007001</t>
  </si>
  <si>
    <t>Damagaram Takaya</t>
  </si>
  <si>
    <t>22587</t>
  </si>
  <si>
    <t>NER007002</t>
  </si>
  <si>
    <t>Dungass</t>
  </si>
  <si>
    <t>123665</t>
  </si>
  <si>
    <t>NER007003</t>
  </si>
  <si>
    <t>Goure</t>
  </si>
  <si>
    <t>123664</t>
  </si>
  <si>
    <t>NER007004</t>
  </si>
  <si>
    <t>Kantche</t>
  </si>
  <si>
    <t>22586</t>
  </si>
  <si>
    <t>NER007005</t>
  </si>
  <si>
    <t>Magaria</t>
  </si>
  <si>
    <t>22585</t>
  </si>
  <si>
    <t>NER007006</t>
  </si>
  <si>
    <t>Mirriah</t>
  </si>
  <si>
    <t>123663</t>
  </si>
  <si>
    <t>NER007007</t>
  </si>
  <si>
    <t>Takeita</t>
  </si>
  <si>
    <t>123662</t>
  </si>
  <si>
    <t>NER007008</t>
  </si>
  <si>
    <t>Tanout</t>
  </si>
  <si>
    <t>123666</t>
  </si>
  <si>
    <t>NER007009</t>
  </si>
  <si>
    <t>Tesker</t>
  </si>
  <si>
    <t>22584</t>
  </si>
  <si>
    <t>NER007010</t>
  </si>
  <si>
    <t>Senegal</t>
  </si>
  <si>
    <t>217</t>
  </si>
  <si>
    <t>SEN</t>
  </si>
  <si>
    <t>SN</t>
  </si>
  <si>
    <t>Ziguinchor</t>
  </si>
  <si>
    <t>2645</t>
  </si>
  <si>
    <t>SEN014</t>
  </si>
  <si>
    <t>SN14</t>
  </si>
  <si>
    <t>Bignona</t>
  </si>
  <si>
    <t>25346</t>
  </si>
  <si>
    <t>SEN014001</t>
  </si>
  <si>
    <t>Sedhiou</t>
  </si>
  <si>
    <t>1376</t>
  </si>
  <si>
    <t>SEN011</t>
  </si>
  <si>
    <t>SN11</t>
  </si>
  <si>
    <t>Bounkiling</t>
  </si>
  <si>
    <t>1381</t>
  </si>
  <si>
    <t>SEN011001</t>
  </si>
  <si>
    <t>Diourbel</t>
  </si>
  <si>
    <t>47585</t>
  </si>
  <si>
    <t>SEN002</t>
  </si>
  <si>
    <t>SN02</t>
  </si>
  <si>
    <t>25323</t>
  </si>
  <si>
    <t>SEN002002</t>
  </si>
  <si>
    <t>Fatick</t>
  </si>
  <si>
    <t>47586</t>
  </si>
  <si>
    <t>SEN003</t>
  </si>
  <si>
    <t>SN03</t>
  </si>
  <si>
    <t>25325</t>
  </si>
  <si>
    <t>SEN003001</t>
  </si>
  <si>
    <t>Foundiougne</t>
  </si>
  <si>
    <t>25326</t>
  </si>
  <si>
    <t>SEN003002</t>
  </si>
  <si>
    <t>Gossas</t>
  </si>
  <si>
    <t>1383</t>
  </si>
  <si>
    <t>SEN003003</t>
  </si>
  <si>
    <t>Tambacounda</t>
  </si>
  <si>
    <t>1377</t>
  </si>
  <si>
    <t>SEN012</t>
  </si>
  <si>
    <t>SN12</t>
  </si>
  <si>
    <t>Goudiry</t>
  </si>
  <si>
    <t>1384</t>
  </si>
  <si>
    <t>SEN012002</t>
  </si>
  <si>
    <t>Goudomp</t>
  </si>
  <si>
    <t>1394</t>
  </si>
  <si>
    <t>SEN011002</t>
  </si>
  <si>
    <t>Kaolack</t>
  </si>
  <si>
    <t>1373</t>
  </si>
  <si>
    <t>SEN005</t>
  </si>
  <si>
    <t>SN05</t>
  </si>
  <si>
    <t>Guinguineo</t>
  </si>
  <si>
    <t>1395</t>
  </si>
  <si>
    <t>SEN005001</t>
  </si>
  <si>
    <t>Kaffrine</t>
  </si>
  <si>
    <t>1378</t>
  </si>
  <si>
    <t>SEN004</t>
  </si>
  <si>
    <t>SN04</t>
  </si>
  <si>
    <t>1396</t>
  </si>
  <si>
    <t>SEN004002</t>
  </si>
  <si>
    <t>Matam</t>
  </si>
  <si>
    <t>47588</t>
  </si>
  <si>
    <t>SEN009</t>
  </si>
  <si>
    <t>SN09</t>
  </si>
  <si>
    <t>Kanel</t>
  </si>
  <si>
    <t>47593</t>
  </si>
  <si>
    <t>SEN009001</t>
  </si>
  <si>
    <t>25329</t>
  </si>
  <si>
    <t>SEN005002</t>
  </si>
  <si>
    <t>Louga</t>
  </si>
  <si>
    <t>47587</t>
  </si>
  <si>
    <t>SEN008</t>
  </si>
  <si>
    <t>SN08</t>
  </si>
  <si>
    <t>Kebemer</t>
  </si>
  <si>
    <t>25334</t>
  </si>
  <si>
    <t>SEN008001</t>
  </si>
  <si>
    <t>Kedougou</t>
  </si>
  <si>
    <t>1374</t>
  </si>
  <si>
    <t>SEN006</t>
  </si>
  <si>
    <t>SN06</t>
  </si>
  <si>
    <t>1397</t>
  </si>
  <si>
    <t>SEN006001</t>
  </si>
  <si>
    <t>Koungheul</t>
  </si>
  <si>
    <t>1486</t>
  </si>
  <si>
    <t>SEN004003</t>
  </si>
  <si>
    <t>Linguere</t>
  </si>
  <si>
    <t>47594</t>
  </si>
  <si>
    <t>SEN008002</t>
  </si>
  <si>
    <t>25336</t>
  </si>
  <si>
    <t>SEN008003</t>
  </si>
  <si>
    <t>Malem Hodar</t>
  </si>
  <si>
    <t>1497</t>
  </si>
  <si>
    <t>SEN004005</t>
  </si>
  <si>
    <t>47595</t>
  </si>
  <si>
    <t>SEN009002</t>
  </si>
  <si>
    <t>Mbacke</t>
  </si>
  <si>
    <t>47596</t>
  </si>
  <si>
    <t>SEN002003</t>
  </si>
  <si>
    <t>Birkelane</t>
  </si>
  <si>
    <t>1380</t>
  </si>
  <si>
    <t>SEN004001</t>
  </si>
  <si>
    <t>Thies</t>
  </si>
  <si>
    <t>2644</t>
  </si>
  <si>
    <t>SEN013</t>
  </si>
  <si>
    <t>SN13</t>
  </si>
  <si>
    <t>Mbour</t>
  </si>
  <si>
    <t>25343</t>
  </si>
  <si>
    <t>SEN013001</t>
  </si>
  <si>
    <t>Kolda</t>
  </si>
  <si>
    <t>1375</t>
  </si>
  <si>
    <t>SEN007</t>
  </si>
  <si>
    <t>SN07</t>
  </si>
  <si>
    <t>Medina Yoro Foulah</t>
  </si>
  <si>
    <t>1499</t>
  </si>
  <si>
    <t>SEN007002</t>
  </si>
  <si>
    <t>Nioro Du Rip</t>
  </si>
  <si>
    <t>25330</t>
  </si>
  <si>
    <t>SEN005003</t>
  </si>
  <si>
    <t>Oussouye</t>
  </si>
  <si>
    <t>25347</t>
  </si>
  <si>
    <t>SEN014002</t>
  </si>
  <si>
    <t>Saint Louis</t>
  </si>
  <si>
    <t>47589</t>
  </si>
  <si>
    <t>SEN010</t>
  </si>
  <si>
    <t>SN10</t>
  </si>
  <si>
    <t>Podor</t>
  </si>
  <si>
    <t>47598</t>
  </si>
  <si>
    <t>SEN010002</t>
  </si>
  <si>
    <t>Ranerou</t>
  </si>
  <si>
    <t>47599</t>
  </si>
  <si>
    <t>SEN009003</t>
  </si>
  <si>
    <t>47600</t>
  </si>
  <si>
    <t>SEN010003</t>
  </si>
  <si>
    <t>Salemata</t>
  </si>
  <si>
    <t>1510</t>
  </si>
  <si>
    <t>SEN006002</t>
  </si>
  <si>
    <t>Saraya</t>
  </si>
  <si>
    <t>1538</t>
  </si>
  <si>
    <t>SEN006003</t>
  </si>
  <si>
    <t>1609</t>
  </si>
  <si>
    <t>SEN011003</t>
  </si>
  <si>
    <t>1649</t>
  </si>
  <si>
    <t>SEN012004</t>
  </si>
  <si>
    <t>25344</t>
  </si>
  <si>
    <t>SEN013002</t>
  </si>
  <si>
    <t>Velingara</t>
  </si>
  <si>
    <t>25333</t>
  </si>
  <si>
    <t>SEN007003</t>
  </si>
  <si>
    <t>25348</t>
  </si>
  <si>
    <t>SEN014003</t>
  </si>
  <si>
    <t>Bakel</t>
  </si>
  <si>
    <t>1379</t>
  </si>
  <si>
    <t>SEN012001</t>
  </si>
  <si>
    <t>Bambey</t>
  </si>
  <si>
    <t>25322</t>
  </si>
  <si>
    <t>SEN002001</t>
  </si>
  <si>
    <t>Dagana</t>
  </si>
  <si>
    <t>47590</t>
  </si>
  <si>
    <t>SEN010001</t>
  </si>
  <si>
    <t>1408</t>
  </si>
  <si>
    <t>SEN007001</t>
  </si>
  <si>
    <t>Dakar</t>
  </si>
  <si>
    <t>2636</t>
  </si>
  <si>
    <t>SEN001</t>
  </si>
  <si>
    <t>SN01</t>
  </si>
  <si>
    <t>Rufisque</t>
  </si>
  <si>
    <t>25321</t>
  </si>
  <si>
    <t>SEN001004</t>
  </si>
  <si>
    <t>Tivaouane</t>
  </si>
  <si>
    <t>25345</t>
  </si>
  <si>
    <t>SEN013003</t>
  </si>
  <si>
    <t>Koumpentoum</t>
  </si>
  <si>
    <t>1488</t>
  </si>
  <si>
    <t>SEN012003</t>
  </si>
  <si>
    <t>Chad</t>
  </si>
  <si>
    <t>50</t>
  </si>
  <si>
    <t>TCD</t>
  </si>
  <si>
    <t>TD</t>
  </si>
  <si>
    <t>Ouaddai</t>
  </si>
  <si>
    <t>12926</t>
  </si>
  <si>
    <t>TCD014</t>
  </si>
  <si>
    <t>TD14</t>
  </si>
  <si>
    <t>Abdi</t>
  </si>
  <si>
    <t>65351</t>
  </si>
  <si>
    <t>TCD014002</t>
  </si>
  <si>
    <t>Salamat</t>
  </si>
  <si>
    <t>881</t>
  </si>
  <si>
    <t>TCD015</t>
  </si>
  <si>
    <t>TD15</t>
  </si>
  <si>
    <t>Aboudeia</t>
  </si>
  <si>
    <t>65361</t>
  </si>
  <si>
    <t>TCD015002</t>
  </si>
  <si>
    <t>Guera</t>
  </si>
  <si>
    <t>873</t>
  </si>
  <si>
    <t>TCD004</t>
  </si>
  <si>
    <t>TD04</t>
  </si>
  <si>
    <t>Abtouyour</t>
  </si>
  <si>
    <t>65410</t>
  </si>
  <si>
    <t>TCD004002</t>
  </si>
  <si>
    <t>Ennedi-Est</t>
  </si>
  <si>
    <t>12906</t>
  </si>
  <si>
    <t>TCD020</t>
  </si>
  <si>
    <t>TD20</t>
  </si>
  <si>
    <t>Am-Djarass</t>
  </si>
  <si>
    <t>65466</t>
  </si>
  <si>
    <t>TCD020001</t>
  </si>
  <si>
    <t>Assoungha</t>
  </si>
  <si>
    <t>65374</t>
  </si>
  <si>
    <t>TCD014003</t>
  </si>
  <si>
    <t>Chari-Baguirmi</t>
  </si>
  <si>
    <t>12910</t>
  </si>
  <si>
    <t>TCD003</t>
  </si>
  <si>
    <t>TD03</t>
  </si>
  <si>
    <t>Baguirmi</t>
  </si>
  <si>
    <t>65377</t>
  </si>
  <si>
    <t>TCD003001</t>
  </si>
  <si>
    <t>Bahr Azoum</t>
  </si>
  <si>
    <t>65356</t>
  </si>
  <si>
    <t>TCD015001</t>
  </si>
  <si>
    <t>Barh-El-Gazel</t>
  </si>
  <si>
    <t>12914</t>
  </si>
  <si>
    <t>TCD019</t>
  </si>
  <si>
    <t>TD19</t>
  </si>
  <si>
    <t>Barh-El-Gazel Nord</t>
  </si>
  <si>
    <t>65657</t>
  </si>
  <si>
    <t>TCD019002</t>
  </si>
  <si>
    <t>Barh-El-Gazel Ouest</t>
  </si>
  <si>
    <t>65597</t>
  </si>
  <si>
    <t>TCD019003</t>
  </si>
  <si>
    <t>Barh-El-Gazel Sud</t>
  </si>
  <si>
    <t>65623</t>
  </si>
  <si>
    <t>TCD019001</t>
  </si>
  <si>
    <t>Moyen-Chari</t>
  </si>
  <si>
    <t>12923</t>
  </si>
  <si>
    <t>TCD013</t>
  </si>
  <si>
    <t>TD13</t>
  </si>
  <si>
    <t>Bahr Koh</t>
  </si>
  <si>
    <t>65368</t>
  </si>
  <si>
    <t>TCD013001</t>
  </si>
  <si>
    <t>Mandoul</t>
  </si>
  <si>
    <t>12925</t>
  </si>
  <si>
    <t>TCD010</t>
  </si>
  <si>
    <t>TD10</t>
  </si>
  <si>
    <t>Barh Sara</t>
  </si>
  <si>
    <t>65382</t>
  </si>
  <si>
    <t>TCD010002</t>
  </si>
  <si>
    <t>Barh Signaka</t>
  </si>
  <si>
    <t>65431</t>
  </si>
  <si>
    <t>TCD004003</t>
  </si>
  <si>
    <t>Batha</t>
  </si>
  <si>
    <t>12904</t>
  </si>
  <si>
    <t>TCD001</t>
  </si>
  <si>
    <t>TD01</t>
  </si>
  <si>
    <t>Batha Est</t>
  </si>
  <si>
    <t>65442</t>
  </si>
  <si>
    <t>TCD001002</t>
  </si>
  <si>
    <t>Batha Ouest</t>
  </si>
  <si>
    <t>65445</t>
  </si>
  <si>
    <t>TCD001001</t>
  </si>
  <si>
    <t>Wadi Fira</t>
  </si>
  <si>
    <t>870</t>
  </si>
  <si>
    <t>TCD017</t>
  </si>
  <si>
    <t>TD17</t>
  </si>
  <si>
    <t>Biltine</t>
  </si>
  <si>
    <t>65360</t>
  </si>
  <si>
    <t>TCD017001</t>
  </si>
  <si>
    <t>Borkou</t>
  </si>
  <si>
    <t>12907</t>
  </si>
  <si>
    <t>TCD002</t>
  </si>
  <si>
    <t>TD02</t>
  </si>
  <si>
    <t>Borkou Yala</t>
  </si>
  <si>
    <t>65417</t>
  </si>
  <si>
    <t>TCD002002</t>
  </si>
  <si>
    <t>65419</t>
  </si>
  <si>
    <t>TCD002001</t>
  </si>
  <si>
    <t>Chari</t>
  </si>
  <si>
    <t>65463</t>
  </si>
  <si>
    <t>TCD003002</t>
  </si>
  <si>
    <t>Hadjer-Lamis</t>
  </si>
  <si>
    <t>12911</t>
  </si>
  <si>
    <t>TCD005</t>
  </si>
  <si>
    <t>TD05</t>
  </si>
  <si>
    <t>Dababa</t>
  </si>
  <si>
    <t>65414</t>
  </si>
  <si>
    <t>TCD005002</t>
  </si>
  <si>
    <t>65579</t>
  </si>
  <si>
    <t>TCD005001</t>
  </si>
  <si>
    <t>Dar Tama</t>
  </si>
  <si>
    <t>65367</t>
  </si>
  <si>
    <t>TCD017002</t>
  </si>
  <si>
    <t>Sila</t>
  </si>
  <si>
    <t>12927</t>
  </si>
  <si>
    <t>TCD021</t>
  </si>
  <si>
    <t>TD21</t>
  </si>
  <si>
    <t>Djourf Al Ahmar</t>
  </si>
  <si>
    <t>65365</t>
  </si>
  <si>
    <t>TCD021002</t>
  </si>
  <si>
    <t>Logone Occidental</t>
  </si>
  <si>
    <t>876</t>
  </si>
  <si>
    <t>TCD008</t>
  </si>
  <si>
    <t>TD08</t>
  </si>
  <si>
    <t>Dodje</t>
  </si>
  <si>
    <t>65387</t>
  </si>
  <si>
    <t>TCD008002</t>
  </si>
  <si>
    <t>Ennedi-Ouest</t>
  </si>
  <si>
    <t>12908</t>
  </si>
  <si>
    <t>TCD023</t>
  </si>
  <si>
    <t>TD23</t>
  </si>
  <si>
    <t>Fada</t>
  </si>
  <si>
    <t>65464</t>
  </si>
  <si>
    <t>TCD023001</t>
  </si>
  <si>
    <t>Fittri</t>
  </si>
  <si>
    <t>65469</t>
  </si>
  <si>
    <t>TCD001003</t>
  </si>
  <si>
    <t>Lac</t>
  </si>
  <si>
    <t>875</t>
  </si>
  <si>
    <t>TCD007</t>
  </si>
  <si>
    <t>TD07</t>
  </si>
  <si>
    <t>Fouli</t>
  </si>
  <si>
    <t>65416</t>
  </si>
  <si>
    <t>TCD007004</t>
  </si>
  <si>
    <t>Grande Sido</t>
  </si>
  <si>
    <t>65577</t>
  </si>
  <si>
    <t>TCD013002</t>
  </si>
  <si>
    <t>Gueni</t>
  </si>
  <si>
    <t>65373</t>
  </si>
  <si>
    <t>TCD008003</t>
  </si>
  <si>
    <t>65404</t>
  </si>
  <si>
    <t>TCD004001</t>
  </si>
  <si>
    <t>Haraze Al Biar</t>
  </si>
  <si>
    <t>65354</t>
  </si>
  <si>
    <t>TCD005003</t>
  </si>
  <si>
    <t>Haraze Mangueigne</t>
  </si>
  <si>
    <t>65459</t>
  </si>
  <si>
    <t>TCD015003</t>
  </si>
  <si>
    <t>Kobe</t>
  </si>
  <si>
    <t>65521</t>
  </si>
  <si>
    <t>TCD017003</t>
  </si>
  <si>
    <t>Mayo Kebbi Est</t>
  </si>
  <si>
    <t>12921</t>
  </si>
  <si>
    <t>TCD011</t>
  </si>
  <si>
    <t>TD11</t>
  </si>
  <si>
    <t>La Kabbia</t>
  </si>
  <si>
    <t>65397</t>
  </si>
  <si>
    <t>TCD011002</t>
  </si>
  <si>
    <t>Kanem</t>
  </si>
  <si>
    <t>12915</t>
  </si>
  <si>
    <t>TCD006</t>
  </si>
  <si>
    <t>TD06</t>
  </si>
  <si>
    <t>65670</t>
  </si>
  <si>
    <t>TCD006001</t>
  </si>
  <si>
    <t>Kaya</t>
  </si>
  <si>
    <t>65420</t>
  </si>
  <si>
    <t>TCD007003</t>
  </si>
  <si>
    <t>Kimiti</t>
  </si>
  <si>
    <t>65376</t>
  </si>
  <si>
    <t>TCD021001</t>
  </si>
  <si>
    <t>Logone Oriental</t>
  </si>
  <si>
    <t>12918</t>
  </si>
  <si>
    <t>TCD009</t>
  </si>
  <si>
    <t>TD09</t>
  </si>
  <si>
    <t>Kouh Est</t>
  </si>
  <si>
    <t>65403</t>
  </si>
  <si>
    <t>TCD009002</t>
  </si>
  <si>
    <t>Kouh Ouest</t>
  </si>
  <si>
    <t>65383</t>
  </si>
  <si>
    <t>TCD009003</t>
  </si>
  <si>
    <t>La Nya Pende</t>
  </si>
  <si>
    <t>65391</t>
  </si>
  <si>
    <t>TCD009005</t>
  </si>
  <si>
    <t>La Nya</t>
  </si>
  <si>
    <t>65379</t>
  </si>
  <si>
    <t>TCD009004</t>
  </si>
  <si>
    <t>La Pende</t>
  </si>
  <si>
    <t>65452</t>
  </si>
  <si>
    <t>TCD009001</t>
  </si>
  <si>
    <t>Lac Iro</t>
  </si>
  <si>
    <t>65355</t>
  </si>
  <si>
    <t>TCD013003</t>
  </si>
  <si>
    <t>Mayo-Kebbi Ouest</t>
  </si>
  <si>
    <t>12922</t>
  </si>
  <si>
    <t>TCD012</t>
  </si>
  <si>
    <t>TD12</t>
  </si>
  <si>
    <t>Lac Lere</t>
  </si>
  <si>
    <t>65406</t>
  </si>
  <si>
    <t>TCD012002</t>
  </si>
  <si>
    <t>Lac Wey</t>
  </si>
  <si>
    <t>65364</t>
  </si>
  <si>
    <t>TCD008001</t>
  </si>
  <si>
    <t>Loug Chari</t>
  </si>
  <si>
    <t>65362</t>
  </si>
  <si>
    <t>TCD003003</t>
  </si>
  <si>
    <t>Mamdi</t>
  </si>
  <si>
    <t>65415</t>
  </si>
  <si>
    <t>TCD007001</t>
  </si>
  <si>
    <t>Mandoul Occidental</t>
  </si>
  <si>
    <t>65372</t>
  </si>
  <si>
    <t>TCD010003</t>
  </si>
  <si>
    <t>Mandoul Oriental</t>
  </si>
  <si>
    <t>65384</t>
  </si>
  <si>
    <t>TCD010001</t>
  </si>
  <si>
    <t>Mangalme</t>
  </si>
  <si>
    <t>65429</t>
  </si>
  <si>
    <t>TCD004004</t>
  </si>
  <si>
    <t>Mayo-Binder</t>
  </si>
  <si>
    <t>65405</t>
  </si>
  <si>
    <t>TCD012003</t>
  </si>
  <si>
    <t>Mayo Boneye</t>
  </si>
  <si>
    <t>65519</t>
  </si>
  <si>
    <t>TCD011001</t>
  </si>
  <si>
    <t>Mayo Dallah</t>
  </si>
  <si>
    <t>65435</t>
  </si>
  <si>
    <t>TCD012001</t>
  </si>
  <si>
    <t>Mayo Lemye</t>
  </si>
  <si>
    <t>65601</t>
  </si>
  <si>
    <t>TCD011003</t>
  </si>
  <si>
    <t>Mont Illi</t>
  </si>
  <si>
    <t>65468</t>
  </si>
  <si>
    <t>TCD011004</t>
  </si>
  <si>
    <t>Monts De Lam</t>
  </si>
  <si>
    <t>65418</t>
  </si>
  <si>
    <t>TCD009006</t>
  </si>
  <si>
    <t>Mourtcha</t>
  </si>
  <si>
    <t>65465</t>
  </si>
  <si>
    <t>TCD023003</t>
  </si>
  <si>
    <t>Megri</t>
  </si>
  <si>
    <t>65507</t>
  </si>
  <si>
    <t>TCD017004</t>
  </si>
  <si>
    <t>Ngourkosso</t>
  </si>
  <si>
    <t>65378</t>
  </si>
  <si>
    <t>TCD008004</t>
  </si>
  <si>
    <t>Nord Kanem</t>
  </si>
  <si>
    <t>65639</t>
  </si>
  <si>
    <t>TCD006002</t>
  </si>
  <si>
    <t>Ouara</t>
  </si>
  <si>
    <t>65422</t>
  </si>
  <si>
    <t>TCD014001</t>
  </si>
  <si>
    <t>Tandjile</t>
  </si>
  <si>
    <t>12930</t>
  </si>
  <si>
    <t>TCD016</t>
  </si>
  <si>
    <t>TD16</t>
  </si>
  <si>
    <t>Tandjile Centre</t>
  </si>
  <si>
    <t>65396</t>
  </si>
  <si>
    <t>TCD016003</t>
  </si>
  <si>
    <t>Tandjile Est</t>
  </si>
  <si>
    <t>65434</t>
  </si>
  <si>
    <t>TCD016001</t>
  </si>
  <si>
    <t>Tandjile Ouest</t>
  </si>
  <si>
    <t>65363</t>
  </si>
  <si>
    <t>TCD016002</t>
  </si>
  <si>
    <t>Tibesti</t>
  </si>
  <si>
    <t>12909</t>
  </si>
  <si>
    <t>TCD022</t>
  </si>
  <si>
    <t>TD22</t>
  </si>
  <si>
    <t>Tibesti Est</t>
  </si>
  <si>
    <t>65683</t>
  </si>
  <si>
    <t>TCD022001</t>
  </si>
  <si>
    <t>Tibesti Ouest</t>
  </si>
  <si>
    <t>65682</t>
  </si>
  <si>
    <t>TCD022002</t>
  </si>
  <si>
    <t>Wadi Hawar</t>
  </si>
  <si>
    <t>65467</t>
  </si>
  <si>
    <t>TCD020002</t>
  </si>
  <si>
    <t>Wadi Bissam</t>
  </si>
  <si>
    <t>65357</t>
  </si>
  <si>
    <t>TCD006003</t>
  </si>
  <si>
    <t>Wayi</t>
  </si>
  <si>
    <t>65636</t>
  </si>
  <si>
    <t>TCD007002</t>
  </si>
  <si>
    <t>projected</t>
  </si>
  <si>
    <t>Jun-Aug</t>
  </si>
  <si>
    <t>ML0101</t>
  </si>
  <si>
    <t>ML0102</t>
  </si>
  <si>
    <t>ML0103</t>
  </si>
  <si>
    <t>ML0104</t>
  </si>
  <si>
    <t>ML0105</t>
  </si>
  <si>
    <t>ML0106</t>
  </si>
  <si>
    <t>ML0107</t>
  </si>
  <si>
    <t>ML0201</t>
  </si>
  <si>
    <t>ML0202</t>
  </si>
  <si>
    <t>ML0203</t>
  </si>
  <si>
    <t>ML0204</t>
  </si>
  <si>
    <t>ML0205</t>
  </si>
  <si>
    <t>ML0206</t>
  </si>
  <si>
    <t>ML0207</t>
  </si>
  <si>
    <t>ML0301</t>
  </si>
  <si>
    <t>ML0302</t>
  </si>
  <si>
    <t>ML0303</t>
  </si>
  <si>
    <t>ML0304</t>
  </si>
  <si>
    <t>ML0305</t>
  </si>
  <si>
    <t>ML0306</t>
  </si>
  <si>
    <t>ML0307</t>
  </si>
  <si>
    <t>ML0401</t>
  </si>
  <si>
    <t>ML0402</t>
  </si>
  <si>
    <t>ML0403</t>
  </si>
  <si>
    <t>ML0404</t>
  </si>
  <si>
    <t>ML0405</t>
  </si>
  <si>
    <t>ML0406</t>
  </si>
  <si>
    <t>ML0407</t>
  </si>
  <si>
    <t>ML0501</t>
  </si>
  <si>
    <t>ML0502</t>
  </si>
  <si>
    <t>ML0503</t>
  </si>
  <si>
    <t>ML0504</t>
  </si>
  <si>
    <t>ML0505</t>
  </si>
  <si>
    <t>ML0506</t>
  </si>
  <si>
    <t>ML0507</t>
  </si>
  <si>
    <t>ML0508</t>
  </si>
  <si>
    <t>ML0601</t>
  </si>
  <si>
    <t>ML0602</t>
  </si>
  <si>
    <t>ML0603</t>
  </si>
  <si>
    <t>ML0604</t>
  </si>
  <si>
    <t>ML0605</t>
  </si>
  <si>
    <t>ML0701</t>
  </si>
  <si>
    <t>ML0702</t>
  </si>
  <si>
    <t>ML0703</t>
  </si>
  <si>
    <t>ML0704</t>
  </si>
  <si>
    <t>ML0801</t>
  </si>
  <si>
    <t>ML0802</t>
  </si>
  <si>
    <t>ML0803</t>
  </si>
  <si>
    <t>ML0804</t>
  </si>
  <si>
    <t>ML90101</t>
  </si>
  <si>
    <t>ML90102</t>
  </si>
  <si>
    <t>ML90103</t>
  </si>
  <si>
    <t>ML90104</t>
  </si>
  <si>
    <t>ML90105</t>
  </si>
  <si>
    <t>ML90106</t>
  </si>
  <si>
    <t>NE0101</t>
  </si>
  <si>
    <t>NE0102</t>
  </si>
  <si>
    <t>NE0103</t>
  </si>
  <si>
    <t>NE0104</t>
  </si>
  <si>
    <t>NE0105</t>
  </si>
  <si>
    <t>NE0106</t>
  </si>
  <si>
    <t>NE0202</t>
  </si>
  <si>
    <t>NE0203</t>
  </si>
  <si>
    <t>NE0204</t>
  </si>
  <si>
    <t>NE0205</t>
  </si>
  <si>
    <t>NE0301</t>
  </si>
  <si>
    <t>NE0302</t>
  </si>
  <si>
    <t>NE0303</t>
  </si>
  <si>
    <t>NE0304</t>
  </si>
  <si>
    <t>NE0305</t>
  </si>
  <si>
    <t>NE0306</t>
  </si>
  <si>
    <t>NE0307</t>
  </si>
  <si>
    <t>NE0308</t>
  </si>
  <si>
    <t>NE0401</t>
  </si>
  <si>
    <t>NE0402</t>
  </si>
  <si>
    <t>NE0403</t>
  </si>
  <si>
    <t>NE0404</t>
  </si>
  <si>
    <t>NE0405</t>
  </si>
  <si>
    <t>NE0406</t>
  </si>
  <si>
    <t>NE0408</t>
  </si>
  <si>
    <t>NE0409</t>
  </si>
  <si>
    <t>NE0501</t>
  </si>
  <si>
    <t>NE0502</t>
  </si>
  <si>
    <t>NE0504</t>
  </si>
  <si>
    <t>NE0505</t>
  </si>
  <si>
    <t>NE0506</t>
  </si>
  <si>
    <t>NE0507</t>
  </si>
  <si>
    <t>NE0508</t>
  </si>
  <si>
    <t>NE0509</t>
  </si>
  <si>
    <t>NE0511</t>
  </si>
  <si>
    <t>NE0603</t>
  </si>
  <si>
    <t>NE0606</t>
  </si>
  <si>
    <t>NE0607</t>
  </si>
  <si>
    <t>NE0608</t>
  </si>
  <si>
    <t>NE0609</t>
  </si>
  <si>
    <t>NE0610</t>
  </si>
  <si>
    <t>NE0612</t>
  </si>
  <si>
    <t>NE0611</t>
  </si>
  <si>
    <t>NE0701</t>
  </si>
  <si>
    <t>NE0702</t>
  </si>
  <si>
    <t>NE0703</t>
  </si>
  <si>
    <t>NE0704</t>
  </si>
  <si>
    <t>NE0705</t>
  </si>
  <si>
    <t>NE0706</t>
  </si>
  <si>
    <t>NE0707</t>
  </si>
  <si>
    <t>NE0708</t>
  </si>
  <si>
    <t>NE0709</t>
  </si>
  <si>
    <t>NE0710</t>
  </si>
  <si>
    <t>SN1401</t>
  </si>
  <si>
    <t>SN1101</t>
  </si>
  <si>
    <t>SN0202</t>
  </si>
  <si>
    <t>SN0301</t>
  </si>
  <si>
    <t>SN0302</t>
  </si>
  <si>
    <t>SN0303</t>
  </si>
  <si>
    <t>SN1202</t>
  </si>
  <si>
    <t>SN1102</t>
  </si>
  <si>
    <t>SN0501</t>
  </si>
  <si>
    <t>SN0402</t>
  </si>
  <si>
    <t>SN0901</t>
  </si>
  <si>
    <t>SN0502</t>
  </si>
  <si>
    <t>SN0801</t>
  </si>
  <si>
    <t>SN0601</t>
  </si>
  <si>
    <t>SN0403</t>
  </si>
  <si>
    <t>SN0802</t>
  </si>
  <si>
    <t>SN0803</t>
  </si>
  <si>
    <t>SN0405</t>
  </si>
  <si>
    <t>SN0902</t>
  </si>
  <si>
    <t>SN0203</t>
  </si>
  <si>
    <t>SN0401</t>
  </si>
  <si>
    <t>SN1301</t>
  </si>
  <si>
    <t>SN0702</t>
  </si>
  <si>
    <t>SN0503</t>
  </si>
  <si>
    <t>SN1402</t>
  </si>
  <si>
    <t>SN1002</t>
  </si>
  <si>
    <t>SN0903</t>
  </si>
  <si>
    <t>SN1003</t>
  </si>
  <si>
    <t>SN0602</t>
  </si>
  <si>
    <t>SN0603</t>
  </si>
  <si>
    <t>SN1103</t>
  </si>
  <si>
    <t>SN1204</t>
  </si>
  <si>
    <t>SN1302</t>
  </si>
  <si>
    <t>SN0703</t>
  </si>
  <si>
    <t>SN1403</t>
  </si>
  <si>
    <t>SN1201</t>
  </si>
  <si>
    <t>SN0201</t>
  </si>
  <si>
    <t>SN1001</t>
  </si>
  <si>
    <t>SN0701</t>
  </si>
  <si>
    <t>SN0104</t>
  </si>
  <si>
    <t>SN1303</t>
  </si>
  <si>
    <t>SN1203</t>
  </si>
  <si>
    <t>TD1402</t>
  </si>
  <si>
    <t>TD1502</t>
  </si>
  <si>
    <t>TD0402</t>
  </si>
  <si>
    <t>TD2001</t>
  </si>
  <si>
    <t>TD1403</t>
  </si>
  <si>
    <t>TD0301</t>
  </si>
  <si>
    <t>TD1501</t>
  </si>
  <si>
    <t>TD1902</t>
  </si>
  <si>
    <t>TD1903</t>
  </si>
  <si>
    <t>TD1901</t>
  </si>
  <si>
    <t>TD1301</t>
  </si>
  <si>
    <t>TD1002</t>
  </si>
  <si>
    <t>TD0403</t>
  </si>
  <si>
    <t>TD0102</t>
  </si>
  <si>
    <t>TD0101</t>
  </si>
  <si>
    <t>TD1701</t>
  </si>
  <si>
    <t>TD0202</t>
  </si>
  <si>
    <t>TD0201</t>
  </si>
  <si>
    <t>TD0302</t>
  </si>
  <si>
    <t>TD0502</t>
  </si>
  <si>
    <t>TD0501</t>
  </si>
  <si>
    <t>TD1702</t>
  </si>
  <si>
    <t>TD2102</t>
  </si>
  <si>
    <t>TD0802</t>
  </si>
  <si>
    <t>TD2301</t>
  </si>
  <si>
    <t>TD0103</t>
  </si>
  <si>
    <t>TD0704</t>
  </si>
  <si>
    <t>TD1302</t>
  </si>
  <si>
    <t>TD0803</t>
  </si>
  <si>
    <t>TD0401</t>
  </si>
  <si>
    <t>TD0503</t>
  </si>
  <si>
    <t>TD1503</t>
  </si>
  <si>
    <t>TD1703</t>
  </si>
  <si>
    <t>TD1102</t>
  </si>
  <si>
    <t>TD0601</t>
  </si>
  <si>
    <t>TD0703</t>
  </si>
  <si>
    <t>TD2101</t>
  </si>
  <si>
    <t>TD0902</t>
  </si>
  <si>
    <t>TD0903</t>
  </si>
  <si>
    <t>TD0905</t>
  </si>
  <si>
    <t>TD0904</t>
  </si>
  <si>
    <t>TD0901</t>
  </si>
  <si>
    <t>TD1303</t>
  </si>
  <si>
    <t>TD1202</t>
  </si>
  <si>
    <t>TD0801</t>
  </si>
  <si>
    <t>TD0303</t>
  </si>
  <si>
    <t>TD0701</t>
  </si>
  <si>
    <t>TD1003</t>
  </si>
  <si>
    <t>TD1001</t>
  </si>
  <si>
    <t>TD0404</t>
  </si>
  <si>
    <t>TD1203</t>
  </si>
  <si>
    <t>TD1101</t>
  </si>
  <si>
    <t>TD1201</t>
  </si>
  <si>
    <t>TD1103</t>
  </si>
  <si>
    <t>TD1104</t>
  </si>
  <si>
    <t>TD0906</t>
  </si>
  <si>
    <t>TD2303</t>
  </si>
  <si>
    <t>TD1704</t>
  </si>
  <si>
    <t>TD0804</t>
  </si>
  <si>
    <t>TD0602</t>
  </si>
  <si>
    <t>TD1401</t>
  </si>
  <si>
    <t>TD1603</t>
  </si>
  <si>
    <t>TD1601</t>
  </si>
  <si>
    <t>TD1602</t>
  </si>
  <si>
    <t>TD2201</t>
  </si>
  <si>
    <t>TD2202</t>
  </si>
  <si>
    <t>TD2002</t>
  </si>
  <si>
    <t>TD0603</t>
  </si>
  <si>
    <t>TD0702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</si>
</sst>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%"/>
  </numFmts>
  <fonts count="5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</patternFill>
    </fill>
    <fill>
      <patternFill patternType="solid">
        <fgColor rgb="FF90EE90"/>
      </patternFill>
    </fill>
    <fill>
      <patternFill patternType="solid">
        <fgColor rgb="FFFFA5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164" fontId="0" fillId="0" borderId="0" xfId="1" applyNumberFormat="1" applyFont="1"/>
    <xf numFmtId="165" fontId="0" fillId="0" borderId="0" xfId="0" applyNumberFormat="1"/>
    <xf numFmtId="165" fontId="0" fillId="0" borderId="0" xfId="2" applyNumberFormat="1" applyFont="1"/>
    <xf numFmtId="0" fontId="1" fillId="2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 wrapText="1"/>
    </xf>
    <xf numFmtId="0" fontId="2" fillId="7" borderId="0" xfId="0" applyFont="1" applyFill="1" applyBorder="1" applyAlignment="1">
      <alignment horizontal="left" wrapText="1"/>
    </xf>
    <xf numFmtId="0" fontId="0" fillId="8" borderId="0" xfId="0" applyFill="1"/>
    <xf numFmtId="0" fontId="0" fillId="0" borderId="0" xfId="0" applyFill="1"/>
    <xf numFmtId="0" fontId="0" fillId="0" borderId="0" xfId="2" applyNumberFormat="1" applyFont="1" applyFill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6"/>
  <sheetViews>
    <sheetView tabSelected="1" topLeftCell="CM1" workbookViewId="0">
      <selection activeCell="CZ2" sqref="CZ2:DE46"/>
    </sheetView>
  </sheetViews>
  <sheetFormatPr baseColWidth="10" defaultColWidth="9.140625" defaultRowHeight="15" x14ac:dyDescent="0.25"/>
  <cols>
    <col min="1" max="1" width="22.140625" customWidth="1"/>
    <col min="2" max="2" width="21.140625" customWidth="1"/>
    <col min="3" max="3" width="12.85546875" customWidth="1"/>
    <col min="4" max="4" width="15.42578125" customWidth="1"/>
    <col min="5" max="5" width="11.7109375" customWidth="1"/>
    <col min="6" max="6" width="16.7109375" customWidth="1"/>
    <col min="110" max="110" width="12.140625" bestFit="1" customWidth="1"/>
  </cols>
  <sheetData>
    <row r="1" spans="1:110" s="1" customFormat="1" x14ac:dyDescent="0.25">
      <c r="A1" s="1" t="s">
        <v>166</v>
      </c>
      <c r="B1" s="1" t="s">
        <v>167</v>
      </c>
      <c r="C1" s="1" t="s">
        <v>247</v>
      </c>
      <c r="D1" s="1" t="s">
        <v>210</v>
      </c>
      <c r="E1" s="13" t="s">
        <v>209</v>
      </c>
      <c r="F1" s="13" t="s">
        <v>207</v>
      </c>
      <c r="G1" s="13" t="s">
        <v>206</v>
      </c>
      <c r="H1" s="13" t="s">
        <v>208</v>
      </c>
      <c r="I1" s="13" t="s">
        <v>212</v>
      </c>
      <c r="J1" s="13" t="s">
        <v>213</v>
      </c>
      <c r="K1" s="13" t="s">
        <v>214</v>
      </c>
      <c r="L1" s="13" t="s">
        <v>215</v>
      </c>
      <c r="M1" s="13" t="s">
        <v>216</v>
      </c>
      <c r="N1" s="13" t="s">
        <v>211</v>
      </c>
      <c r="O1" s="13" t="s">
        <v>218</v>
      </c>
      <c r="P1" s="13" t="s">
        <v>219</v>
      </c>
      <c r="Q1" s="13" t="s">
        <v>220</v>
      </c>
      <c r="R1" s="13" t="s">
        <v>221</v>
      </c>
      <c r="S1" s="13" t="s">
        <v>222</v>
      </c>
      <c r="T1" s="13" t="s">
        <v>217</v>
      </c>
      <c r="U1" s="13" t="s">
        <v>227</v>
      </c>
      <c r="V1" s="13" t="s">
        <v>228</v>
      </c>
      <c r="W1" s="13" t="s">
        <v>224</v>
      </c>
      <c r="X1" s="13" t="s">
        <v>225</v>
      </c>
      <c r="Y1" s="13" t="s">
        <v>226</v>
      </c>
      <c r="Z1" s="13" t="s">
        <v>250</v>
      </c>
      <c r="AA1" s="13" t="s">
        <v>251</v>
      </c>
      <c r="AB1" s="13" t="s">
        <v>252</v>
      </c>
      <c r="AC1" s="13" t="s">
        <v>249</v>
      </c>
      <c r="AD1" s="14" t="s">
        <v>172</v>
      </c>
      <c r="AE1" s="14" t="s">
        <v>173</v>
      </c>
      <c r="AF1" s="14" t="s">
        <v>177</v>
      </c>
      <c r="AG1" s="14" t="s">
        <v>176</v>
      </c>
      <c r="AH1" s="14" t="s">
        <v>175</v>
      </c>
      <c r="AI1" s="14" t="s">
        <v>174</v>
      </c>
      <c r="AJ1" s="14" t="s">
        <v>178</v>
      </c>
      <c r="AK1" s="15" t="s">
        <v>180</v>
      </c>
      <c r="AL1" s="15" t="s">
        <v>179</v>
      </c>
      <c r="AM1" s="15" t="s">
        <v>181</v>
      </c>
      <c r="AN1" s="15" t="s">
        <v>182</v>
      </c>
      <c r="AO1" s="15" t="s">
        <v>183</v>
      </c>
      <c r="AP1" s="15" t="s">
        <v>185</v>
      </c>
      <c r="AQ1" s="15" t="s">
        <v>184</v>
      </c>
      <c r="AR1" s="15" t="s">
        <v>186</v>
      </c>
      <c r="AS1" s="15" t="s">
        <v>187</v>
      </c>
      <c r="AT1" s="15" t="s">
        <v>188</v>
      </c>
      <c r="AU1" s="14" t="s">
        <v>192</v>
      </c>
      <c r="AV1" s="14" t="s">
        <v>191</v>
      </c>
      <c r="AW1" s="14" t="s">
        <v>189</v>
      </c>
      <c r="AX1" s="14" t="s">
        <v>190</v>
      </c>
      <c r="AY1" s="14" t="s">
        <v>195</v>
      </c>
      <c r="AZ1" s="14" t="s">
        <v>194</v>
      </c>
      <c r="BA1" s="14" t="s">
        <v>193</v>
      </c>
      <c r="BB1" s="14" t="s">
        <v>196</v>
      </c>
      <c r="BC1" s="14" t="s">
        <v>197</v>
      </c>
      <c r="BD1" s="14" t="s">
        <v>198</v>
      </c>
      <c r="BE1" s="14" t="s">
        <v>199</v>
      </c>
      <c r="BF1" s="14" t="s">
        <v>201</v>
      </c>
      <c r="BG1" s="14" t="s">
        <v>202</v>
      </c>
      <c r="BH1" s="14" t="s">
        <v>205</v>
      </c>
      <c r="BI1" s="14" t="s">
        <v>204</v>
      </c>
      <c r="BJ1" s="14" t="s">
        <v>203</v>
      </c>
      <c r="BK1" s="14" t="s">
        <v>200</v>
      </c>
      <c r="BL1" s="16" t="s">
        <v>255</v>
      </c>
      <c r="BM1" s="16" t="s">
        <v>256</v>
      </c>
      <c r="BN1" s="16" t="s">
        <v>258</v>
      </c>
      <c r="BO1" s="16" t="s">
        <v>261</v>
      </c>
      <c r="BP1" s="16" t="s">
        <v>257</v>
      </c>
      <c r="BQ1" s="16" t="s">
        <v>260</v>
      </c>
      <c r="BR1" s="16" t="s">
        <v>259</v>
      </c>
      <c r="BS1" s="16" t="s">
        <v>262</v>
      </c>
      <c r="BT1" s="16" t="s">
        <v>263</v>
      </c>
      <c r="BU1" s="16" t="s">
        <v>264</v>
      </c>
      <c r="BV1" s="16" t="s">
        <v>266</v>
      </c>
      <c r="BW1" s="16" t="s">
        <v>269</v>
      </c>
      <c r="BX1" s="16" t="s">
        <v>265</v>
      </c>
      <c r="BY1" s="16" t="s">
        <v>268</v>
      </c>
      <c r="BZ1" s="16" t="s">
        <v>267</v>
      </c>
      <c r="CA1" s="16" t="s">
        <v>270</v>
      </c>
      <c r="CB1" s="16" t="s">
        <v>271</v>
      </c>
      <c r="CC1" s="16" t="s">
        <v>272</v>
      </c>
      <c r="CD1" s="16" t="s">
        <v>274</v>
      </c>
      <c r="CE1" s="16" t="s">
        <v>277</v>
      </c>
      <c r="CF1" s="16" t="s">
        <v>273</v>
      </c>
      <c r="CG1" s="16" t="s">
        <v>276</v>
      </c>
      <c r="CH1" s="16" t="s">
        <v>275</v>
      </c>
      <c r="CI1" s="16" t="s">
        <v>278</v>
      </c>
      <c r="CJ1" s="16" t="s">
        <v>279</v>
      </c>
      <c r="CK1" s="16" t="s">
        <v>280</v>
      </c>
      <c r="CL1" s="16" t="s">
        <v>282</v>
      </c>
      <c r="CM1" s="16" t="s">
        <v>285</v>
      </c>
      <c r="CN1" s="16" t="s">
        <v>281</v>
      </c>
      <c r="CO1" s="16" t="s">
        <v>284</v>
      </c>
      <c r="CP1" s="16" t="s">
        <v>283</v>
      </c>
      <c r="CQ1" s="16" t="s">
        <v>286</v>
      </c>
      <c r="CR1" s="17" t="s">
        <v>248</v>
      </c>
      <c r="CS1" s="18" t="s">
        <v>230</v>
      </c>
      <c r="CT1" s="18" t="s">
        <v>229</v>
      </c>
      <c r="CU1" s="18" t="s">
        <v>231</v>
      </c>
      <c r="CV1" s="18" t="s">
        <v>223</v>
      </c>
      <c r="CW1" s="18" t="s">
        <v>232</v>
      </c>
      <c r="CX1" s="19" t="s">
        <v>253</v>
      </c>
      <c r="CY1" s="19" t="s">
        <v>254</v>
      </c>
      <c r="CZ1" t="s">
        <v>236</v>
      </c>
      <c r="DA1" t="s">
        <v>238</v>
      </c>
      <c r="DB1" t="s">
        <v>240</v>
      </c>
      <c r="DC1" t="s">
        <v>244</v>
      </c>
      <c r="DD1" t="s">
        <v>246</v>
      </c>
      <c r="DE1" t="s">
        <v>242</v>
      </c>
      <c r="DF1" t="s">
        <v>234</v>
      </c>
    </row>
    <row r="2" spans="1:110" x14ac:dyDescent="0.25">
      <c r="A2" s="9" t="s">
        <v>112</v>
      </c>
      <c r="B2" s="9" t="s">
        <v>165</v>
      </c>
      <c r="C2" s="10">
        <v>356073</v>
      </c>
      <c r="D2" t="s">
        <v>553</v>
      </c>
      <c r="E2" s="21">
        <v>13.700000000000001</v>
      </c>
      <c r="F2" s="21">
        <v>52</v>
      </c>
      <c r="G2" s="21">
        <v>34.300000000000004</v>
      </c>
      <c r="H2" s="21">
        <v>0</v>
      </c>
      <c r="I2" s="21">
        <v>34</v>
      </c>
      <c r="J2" s="21">
        <v>28.7</v>
      </c>
      <c r="K2" s="21">
        <v>32.700000000000003</v>
      </c>
      <c r="L2" s="21">
        <v>4.5999999999999996</v>
      </c>
      <c r="M2" s="21">
        <v>0</v>
      </c>
      <c r="N2" s="21">
        <v>0</v>
      </c>
      <c r="O2" s="21">
        <v>69.3</v>
      </c>
      <c r="P2" s="21">
        <v>9.1</v>
      </c>
      <c r="Q2" s="21">
        <v>11.4</v>
      </c>
      <c r="R2" s="21">
        <v>4.9000000000000004</v>
      </c>
      <c r="S2" s="21">
        <v>5.4</v>
      </c>
      <c r="T2" s="21">
        <v>0</v>
      </c>
      <c r="U2" s="21">
        <v>96.3</v>
      </c>
      <c r="V2" s="21">
        <v>1.9</v>
      </c>
      <c r="W2" s="21">
        <v>1.5</v>
      </c>
      <c r="X2" s="21">
        <v>0.4</v>
      </c>
      <c r="Y2" s="21">
        <v>0</v>
      </c>
      <c r="Z2" s="21">
        <v>91.2</v>
      </c>
      <c r="AA2" s="21">
        <v>8.4</v>
      </c>
      <c r="AB2" s="21">
        <v>0.4</v>
      </c>
      <c r="AC2" s="21">
        <v>0</v>
      </c>
      <c r="AD2" s="21">
        <v>65.151515151515156</v>
      </c>
      <c r="AE2" s="21">
        <v>34.848484848484851</v>
      </c>
      <c r="AF2" s="21">
        <v>19.318181818181817</v>
      </c>
      <c r="AG2" s="21">
        <v>5.4</v>
      </c>
      <c r="AH2" s="21">
        <v>0</v>
      </c>
      <c r="AI2" s="21">
        <v>0</v>
      </c>
      <c r="AJ2" s="21">
        <v>0</v>
      </c>
      <c r="AK2" s="21">
        <v>0</v>
      </c>
      <c r="AL2" s="21">
        <v>0</v>
      </c>
      <c r="AM2" s="21">
        <v>0</v>
      </c>
      <c r="AN2" s="21">
        <v>0</v>
      </c>
      <c r="AO2" s="21">
        <v>12.453678225551057</v>
      </c>
      <c r="AP2" s="21">
        <v>74.099023237865964</v>
      </c>
      <c r="AQ2" s="21">
        <v>-27.678770282194044</v>
      </c>
      <c r="AR2" s="21">
        <v>-22.052347217158086</v>
      </c>
      <c r="AS2" s="21">
        <v>14.052632252459718</v>
      </c>
      <c r="AT2" s="21">
        <v>656.48878425155522</v>
      </c>
      <c r="BD2">
        <v>0</v>
      </c>
      <c r="CS2" s="22">
        <v>8.1</v>
      </c>
      <c r="CZ2">
        <f>VLOOKUP($D2,CADRE,16,0)</f>
        <v>270615</v>
      </c>
      <c r="DA2">
        <f>VLOOKUP($D2,CADRE,17,0)</f>
        <v>74775</v>
      </c>
      <c r="DB2">
        <f>VLOOKUP($D2,CADRE,18,0)</f>
        <v>10682</v>
      </c>
      <c r="DC2">
        <f>VLOOKUP($D2,CADRE,19,0)</f>
        <v>0</v>
      </c>
      <c r="DD2">
        <f>VLOOKUP($D2,CADRE,20,0)</f>
        <v>0</v>
      </c>
      <c r="DE2">
        <f>VLOOKUP($D2,CADRE,21,0)</f>
        <v>10682</v>
      </c>
      <c r="DF2" t="str">
        <f>VLOOKUP($D2,CADRE,2,0)</f>
        <v>Burkina Faso</v>
      </c>
    </row>
    <row r="3" spans="1:110" x14ac:dyDescent="0.25">
      <c r="A3" s="9" t="s">
        <v>141</v>
      </c>
      <c r="B3" s="9" t="s">
        <v>164</v>
      </c>
      <c r="C3" s="10">
        <v>247211</v>
      </c>
      <c r="D3" t="s">
        <v>549</v>
      </c>
      <c r="E3" s="21">
        <v>0</v>
      </c>
      <c r="F3" s="21">
        <v>81.100000000000009</v>
      </c>
      <c r="G3" s="21">
        <v>18.899999999999999</v>
      </c>
      <c r="H3" s="21">
        <v>0</v>
      </c>
      <c r="I3" s="21">
        <v>46.400000000000006</v>
      </c>
      <c r="J3" s="21">
        <v>45.6</v>
      </c>
      <c r="K3" s="21">
        <v>8.1</v>
      </c>
      <c r="L3" s="21">
        <v>0</v>
      </c>
      <c r="M3" s="21">
        <v>0</v>
      </c>
      <c r="N3" s="21">
        <v>0</v>
      </c>
      <c r="O3" s="21">
        <v>56.699999999999996</v>
      </c>
      <c r="P3" s="21">
        <v>10.8</v>
      </c>
      <c r="Q3" s="21">
        <v>23.9</v>
      </c>
      <c r="R3" s="21">
        <v>5.6000000000000005</v>
      </c>
      <c r="S3" s="21">
        <v>3.1</v>
      </c>
      <c r="T3" s="21">
        <v>0</v>
      </c>
      <c r="U3" s="21">
        <v>93.899999999999991</v>
      </c>
      <c r="V3" s="21">
        <v>4.3999999999999995</v>
      </c>
      <c r="W3" s="21">
        <v>0.6</v>
      </c>
      <c r="X3" s="21">
        <v>1.0999999999999999</v>
      </c>
      <c r="Y3" s="21">
        <v>0</v>
      </c>
      <c r="Z3" s="21">
        <v>96.1</v>
      </c>
      <c r="AA3" s="21">
        <v>3.3000000000000003</v>
      </c>
      <c r="AB3" s="21">
        <v>0.6</v>
      </c>
      <c r="AC3" s="21">
        <v>0</v>
      </c>
      <c r="AD3" s="21">
        <v>41.071428571428569</v>
      </c>
      <c r="AE3" s="21">
        <v>58.928571428571431</v>
      </c>
      <c r="AF3" s="21">
        <v>35.119047619047613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-6.5322958289451787</v>
      </c>
      <c r="AP3" s="21">
        <v>17.607156853360806</v>
      </c>
      <c r="AQ3" s="21">
        <v>20.646303292355483</v>
      </c>
      <c r="AR3" s="21">
        <v>40.979978679129857</v>
      </c>
      <c r="AS3" s="21" t="e">
        <v>#VALUE!</v>
      </c>
      <c r="AT3" s="21">
        <v>22.535684377217912</v>
      </c>
      <c r="BD3">
        <v>0</v>
      </c>
      <c r="CS3" s="22">
        <v>7.8</v>
      </c>
      <c r="CZ3">
        <f>VLOOKUP($D3,CADRE,16,0)</f>
        <v>175520</v>
      </c>
      <c r="DA3">
        <f>VLOOKUP($D3,CADRE,17,0)</f>
        <v>61803</v>
      </c>
      <c r="DB3">
        <f>VLOOKUP($D3,CADRE,18,0)</f>
        <v>9888</v>
      </c>
      <c r="DC3">
        <f>VLOOKUP($D3,CADRE,19,0)</f>
        <v>0</v>
      </c>
      <c r="DD3">
        <f>VLOOKUP($D3,CADRE,20,0)</f>
        <v>0</v>
      </c>
      <c r="DE3">
        <f>VLOOKUP($D3,CADRE,21,0)</f>
        <v>9888</v>
      </c>
      <c r="DF3" t="str">
        <f>VLOOKUP($D3,CADRE,2,0)</f>
        <v>Burkina Faso</v>
      </c>
    </row>
    <row r="4" spans="1:110" x14ac:dyDescent="0.25">
      <c r="A4" s="9" t="s">
        <v>118</v>
      </c>
      <c r="B4" s="9" t="s">
        <v>163</v>
      </c>
      <c r="C4" s="10">
        <v>277873</v>
      </c>
      <c r="D4" t="s">
        <v>545</v>
      </c>
      <c r="E4" s="21">
        <v>3.2</v>
      </c>
      <c r="F4" s="21">
        <v>40.1</v>
      </c>
      <c r="G4" s="21">
        <v>56.8</v>
      </c>
      <c r="H4" s="21">
        <v>0</v>
      </c>
      <c r="I4" s="21">
        <v>66.400000000000006</v>
      </c>
      <c r="J4" s="21">
        <v>18.600000000000001</v>
      </c>
      <c r="K4" s="21">
        <v>14.6</v>
      </c>
      <c r="L4" s="21">
        <v>0.4</v>
      </c>
      <c r="M4" s="21">
        <v>0</v>
      </c>
      <c r="N4" s="21">
        <v>0</v>
      </c>
      <c r="O4" s="21">
        <v>93.7</v>
      </c>
      <c r="P4" s="21">
        <v>4.3999999999999995</v>
      </c>
      <c r="Q4" s="21">
        <v>1.6</v>
      </c>
      <c r="R4" s="21">
        <v>0.4</v>
      </c>
      <c r="S4" s="21">
        <v>0</v>
      </c>
      <c r="T4" s="21">
        <v>0</v>
      </c>
      <c r="U4" s="21">
        <v>99.6</v>
      </c>
      <c r="V4" s="21">
        <v>0</v>
      </c>
      <c r="W4" s="21">
        <v>0</v>
      </c>
      <c r="X4" s="21">
        <v>0.4</v>
      </c>
      <c r="Y4" s="21">
        <v>0</v>
      </c>
      <c r="Z4" s="21">
        <v>99.6</v>
      </c>
      <c r="AA4" s="21">
        <v>0</v>
      </c>
      <c r="AB4" s="21">
        <v>0.4</v>
      </c>
      <c r="AC4" s="21">
        <v>0</v>
      </c>
      <c r="AD4" s="21">
        <v>52.380952380952387</v>
      </c>
      <c r="AE4" s="21">
        <v>47.619047619047613</v>
      </c>
      <c r="AF4" s="21">
        <v>42.857142857142854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11.862716331836886</v>
      </c>
      <c r="AP4" s="21">
        <v>-0.84453307892338181</v>
      </c>
      <c r="AQ4" s="21">
        <v>-47.280952922451725</v>
      </c>
      <c r="AR4" s="21">
        <v>-17.0715244541354</v>
      </c>
      <c r="AS4" s="21">
        <v>-3.563596051446849</v>
      </c>
      <c r="AT4" s="21">
        <v>60.127226223185026</v>
      </c>
      <c r="BD4">
        <v>0</v>
      </c>
      <c r="CS4" s="22">
        <v>6.9</v>
      </c>
      <c r="CZ4">
        <f>VLOOKUP($D4,CADRE,16,0)</f>
        <v>244528</v>
      </c>
      <c r="DA4">
        <f>VLOOKUP($D4,CADRE,17,0)</f>
        <v>30566</v>
      </c>
      <c r="DB4">
        <f>VLOOKUP($D4,CADRE,18,0)</f>
        <v>2779</v>
      </c>
      <c r="DC4">
        <f>VLOOKUP($D4,CADRE,19,0)</f>
        <v>0</v>
      </c>
      <c r="DD4">
        <f>VLOOKUP($D4,CADRE,20,0)</f>
        <v>0</v>
      </c>
      <c r="DE4">
        <f>VLOOKUP($D4,CADRE,21,0)</f>
        <v>2779</v>
      </c>
      <c r="DF4" t="str">
        <f>VLOOKUP($D4,CADRE,2,0)</f>
        <v>Burkina Faso</v>
      </c>
    </row>
    <row r="5" spans="1:110" x14ac:dyDescent="0.25">
      <c r="A5" s="9" t="s">
        <v>141</v>
      </c>
      <c r="B5" s="9" t="s">
        <v>162</v>
      </c>
      <c r="C5" s="10">
        <v>800878</v>
      </c>
      <c r="D5" t="s">
        <v>541</v>
      </c>
      <c r="E5" s="21">
        <v>16</v>
      </c>
      <c r="F5" s="21">
        <v>55.000000000000007</v>
      </c>
      <c r="G5" s="21">
        <v>28.999999999999996</v>
      </c>
      <c r="H5" s="21">
        <v>0</v>
      </c>
      <c r="I5" s="21">
        <v>27.400000000000002</v>
      </c>
      <c r="J5" s="21">
        <v>35.9</v>
      </c>
      <c r="K5" s="21">
        <v>31.1</v>
      </c>
      <c r="L5" s="21">
        <v>5.6000000000000005</v>
      </c>
      <c r="M5" s="21">
        <v>0</v>
      </c>
      <c r="N5" s="21">
        <v>0</v>
      </c>
      <c r="O5" s="21">
        <v>78.600000000000009</v>
      </c>
      <c r="P5" s="21">
        <v>10.299999999999999</v>
      </c>
      <c r="Q5" s="21">
        <v>9.1999999999999993</v>
      </c>
      <c r="R5" s="21">
        <v>1.9</v>
      </c>
      <c r="S5" s="21">
        <v>0</v>
      </c>
      <c r="T5" s="21">
        <v>0</v>
      </c>
      <c r="U5" s="21">
        <v>96.899999999999991</v>
      </c>
      <c r="V5" s="21">
        <v>3.1</v>
      </c>
      <c r="W5" s="21">
        <v>0</v>
      </c>
      <c r="X5" s="21">
        <v>0</v>
      </c>
      <c r="Y5" s="21">
        <v>0</v>
      </c>
      <c r="Z5" s="21">
        <v>94</v>
      </c>
      <c r="AA5" s="21">
        <v>4.3999999999999995</v>
      </c>
      <c r="AB5" s="21">
        <v>1.6</v>
      </c>
      <c r="AC5" s="21">
        <v>0</v>
      </c>
      <c r="AD5" s="21">
        <v>43.373493975903614</v>
      </c>
      <c r="AE5" s="21">
        <v>56.626506024096393</v>
      </c>
      <c r="AF5" s="21">
        <v>37.751004016064257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-6.3272274745257429</v>
      </c>
      <c r="AP5" s="21">
        <v>-16.367735947543348</v>
      </c>
      <c r="AQ5" s="21">
        <v>22.198623618082337</v>
      </c>
      <c r="AR5" s="21">
        <v>3.549881728573534</v>
      </c>
      <c r="AS5" s="21" t="e">
        <v>#VALUE!</v>
      </c>
      <c r="AT5" s="21">
        <v>-41.763484791120078</v>
      </c>
      <c r="BD5">
        <v>0</v>
      </c>
      <c r="CS5" s="22">
        <v>7.9</v>
      </c>
      <c r="CZ5">
        <f>VLOOKUP($D5,CADRE,16,0)</f>
        <v>432474</v>
      </c>
      <c r="DA5">
        <f>VLOOKUP($D5,CADRE,17,0)</f>
        <v>200220</v>
      </c>
      <c r="DB5">
        <f>VLOOKUP($D5,CADRE,18,0)</f>
        <v>160176</v>
      </c>
      <c r="DC5">
        <f>VLOOKUP($D5,CADRE,19,0)</f>
        <v>8009</v>
      </c>
      <c r="DD5">
        <f>VLOOKUP($D5,CADRE,20,0)</f>
        <v>0</v>
      </c>
      <c r="DE5">
        <f>VLOOKUP($D5,CADRE,21,0)</f>
        <v>168184</v>
      </c>
      <c r="DF5" t="str">
        <f>VLOOKUP($D5,CADRE,2,0)</f>
        <v>Burkina Faso</v>
      </c>
    </row>
    <row r="6" spans="1:110" x14ac:dyDescent="0.25">
      <c r="A6" s="9" t="s">
        <v>149</v>
      </c>
      <c r="B6" s="9" t="s">
        <v>161</v>
      </c>
      <c r="C6" s="10">
        <v>244340</v>
      </c>
      <c r="D6" t="s">
        <v>537</v>
      </c>
      <c r="E6" s="21">
        <v>24.7</v>
      </c>
      <c r="F6" s="21">
        <v>49.9</v>
      </c>
      <c r="G6" s="21">
        <v>25.5</v>
      </c>
      <c r="H6" s="21">
        <v>0</v>
      </c>
      <c r="I6" s="21">
        <v>19.8</v>
      </c>
      <c r="J6" s="21">
        <v>25.2</v>
      </c>
      <c r="K6" s="21">
        <v>47</v>
      </c>
      <c r="L6" s="21">
        <v>8</v>
      </c>
      <c r="M6" s="21">
        <v>0</v>
      </c>
      <c r="N6" s="21">
        <v>0</v>
      </c>
      <c r="O6" s="21">
        <v>80.100000000000009</v>
      </c>
      <c r="P6" s="21">
        <v>11</v>
      </c>
      <c r="Q6" s="21">
        <v>8</v>
      </c>
      <c r="R6" s="21">
        <v>0.8</v>
      </c>
      <c r="S6" s="21">
        <v>0</v>
      </c>
      <c r="T6" s="21">
        <v>0</v>
      </c>
      <c r="U6" s="21">
        <v>99.2</v>
      </c>
      <c r="V6" s="21">
        <v>0.8</v>
      </c>
      <c r="W6" s="21">
        <v>0</v>
      </c>
      <c r="X6" s="21">
        <v>0</v>
      </c>
      <c r="Y6" s="21">
        <v>0</v>
      </c>
      <c r="Z6" s="21">
        <v>98.3</v>
      </c>
      <c r="AA6" s="21">
        <v>1.7000000000000002</v>
      </c>
      <c r="AB6" s="21">
        <v>0</v>
      </c>
      <c r="AC6" s="21">
        <v>0</v>
      </c>
      <c r="AD6" s="21">
        <v>66.315789473684205</v>
      </c>
      <c r="AE6" s="21">
        <v>33.684210526315788</v>
      </c>
      <c r="AF6" s="21">
        <v>20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26.253803807586927</v>
      </c>
      <c r="AP6" s="21">
        <v>-13.280152081585616</v>
      </c>
      <c r="AQ6" s="21">
        <v>24.847809403958809</v>
      </c>
      <c r="AR6" s="21">
        <v>-20.198589976468583</v>
      </c>
      <c r="AS6" s="21" t="e">
        <v>#VALUE!</v>
      </c>
      <c r="AT6" s="21">
        <v>-3.5945747628496116</v>
      </c>
      <c r="BD6">
        <v>0</v>
      </c>
      <c r="CS6" s="22">
        <v>10.199999999999999</v>
      </c>
      <c r="CZ6">
        <f>VLOOKUP($D6,CADRE,16,0)</f>
        <v>109953</v>
      </c>
      <c r="DA6">
        <f>VLOOKUP($D6,CADRE,17,0)</f>
        <v>73302</v>
      </c>
      <c r="DB6">
        <f>VLOOKUP($D6,CADRE,18,0)</f>
        <v>56198</v>
      </c>
      <c r="DC6">
        <f>VLOOKUP($D6,CADRE,19,0)</f>
        <v>4887</v>
      </c>
      <c r="DD6">
        <f>VLOOKUP($D6,CADRE,20,0)</f>
        <v>0</v>
      </c>
      <c r="DE6">
        <f>VLOOKUP($D6,CADRE,21,0)</f>
        <v>61085</v>
      </c>
      <c r="DF6" t="str">
        <f>VLOOKUP($D6,CADRE,2,0)</f>
        <v>Burkina Faso</v>
      </c>
    </row>
    <row r="7" spans="1:110" x14ac:dyDescent="0.25">
      <c r="A7" s="9" t="s">
        <v>128</v>
      </c>
      <c r="B7" s="9" t="s">
        <v>160</v>
      </c>
      <c r="C7" s="10">
        <v>354860</v>
      </c>
      <c r="D7" t="s">
        <v>533</v>
      </c>
      <c r="E7" s="21">
        <v>3.2</v>
      </c>
      <c r="F7" s="21">
        <v>51.2</v>
      </c>
      <c r="G7" s="21">
        <v>45.6</v>
      </c>
      <c r="H7" s="21">
        <v>0</v>
      </c>
      <c r="I7" s="21">
        <v>54</v>
      </c>
      <c r="J7" s="21">
        <v>36.1</v>
      </c>
      <c r="K7" s="21">
        <v>9.9</v>
      </c>
      <c r="L7" s="21">
        <v>0</v>
      </c>
      <c r="M7" s="21">
        <v>0</v>
      </c>
      <c r="N7" s="21">
        <v>0</v>
      </c>
      <c r="O7" s="21">
        <v>97.2</v>
      </c>
      <c r="P7" s="21">
        <v>1.2</v>
      </c>
      <c r="Q7" s="21">
        <v>1.6</v>
      </c>
      <c r="R7" s="21">
        <v>0</v>
      </c>
      <c r="S7" s="21">
        <v>0</v>
      </c>
      <c r="T7" s="21">
        <v>0</v>
      </c>
      <c r="U7" s="21">
        <v>99.6</v>
      </c>
      <c r="V7" s="21">
        <v>0.4</v>
      </c>
      <c r="W7" s="21">
        <v>0</v>
      </c>
      <c r="X7" s="21">
        <v>0</v>
      </c>
      <c r="Y7" s="21">
        <v>0</v>
      </c>
      <c r="Z7" s="21">
        <v>100</v>
      </c>
      <c r="AA7" s="21">
        <v>0</v>
      </c>
      <c r="AB7" s="21">
        <v>0</v>
      </c>
      <c r="AC7" s="21">
        <v>0</v>
      </c>
      <c r="AD7" s="21">
        <v>62.698412698412696</v>
      </c>
      <c r="AE7" s="21">
        <v>37.301587301587304</v>
      </c>
      <c r="AF7" s="21">
        <v>21.825396825396826</v>
      </c>
      <c r="AG7" s="21">
        <v>2.1999999999999997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-35.930631787300982</v>
      </c>
      <c r="AP7" s="21">
        <v>10.057276678544568</v>
      </c>
      <c r="AQ7" s="21">
        <v>-25.595313006276378</v>
      </c>
      <c r="AR7" s="21">
        <v>2.478737545916232</v>
      </c>
      <c r="AS7" s="21">
        <v>18.009393035594389</v>
      </c>
      <c r="AT7" s="21">
        <v>58.715801084013066</v>
      </c>
      <c r="BD7">
        <v>0</v>
      </c>
      <c r="CS7" s="22">
        <v>8.6</v>
      </c>
      <c r="CZ7">
        <f>VLOOKUP($D7,CADRE,16,0)</f>
        <v>301631</v>
      </c>
      <c r="DA7">
        <f>VLOOKUP($D7,CADRE,17,0)</f>
        <v>46132</v>
      </c>
      <c r="DB7">
        <f>VLOOKUP($D7,CADRE,18,0)</f>
        <v>7097</v>
      </c>
      <c r="DC7">
        <f>VLOOKUP($D7,CADRE,19,0)</f>
        <v>0</v>
      </c>
      <c r="DD7">
        <f>VLOOKUP($D7,CADRE,20,0)</f>
        <v>0</v>
      </c>
      <c r="DE7">
        <f>VLOOKUP($D7,CADRE,21,0)</f>
        <v>7097</v>
      </c>
      <c r="DF7" t="str">
        <f>VLOOKUP($D7,CADRE,2,0)</f>
        <v>Burkina Faso</v>
      </c>
    </row>
    <row r="8" spans="1:110" x14ac:dyDescent="0.25">
      <c r="A8" s="9" t="s">
        <v>125</v>
      </c>
      <c r="B8" s="9" t="s">
        <v>159</v>
      </c>
      <c r="C8" s="10">
        <v>537162</v>
      </c>
      <c r="D8" t="s">
        <v>529</v>
      </c>
      <c r="E8" s="21">
        <v>25.4</v>
      </c>
      <c r="F8" s="21">
        <v>62.4</v>
      </c>
      <c r="G8" s="21">
        <v>12.2</v>
      </c>
      <c r="H8" s="21">
        <v>0</v>
      </c>
      <c r="I8" s="21">
        <v>8.9</v>
      </c>
      <c r="J8" s="21">
        <v>32.5</v>
      </c>
      <c r="K8" s="21">
        <v>51.800000000000004</v>
      </c>
      <c r="L8" s="21">
        <v>6.8000000000000007</v>
      </c>
      <c r="M8" s="21">
        <v>0</v>
      </c>
      <c r="N8" s="21">
        <v>0</v>
      </c>
      <c r="O8" s="21">
        <v>82.8</v>
      </c>
      <c r="P8" s="21">
        <v>14.2</v>
      </c>
      <c r="Q8" s="21">
        <v>3</v>
      </c>
      <c r="R8" s="21">
        <v>0</v>
      </c>
      <c r="S8" s="21">
        <v>0</v>
      </c>
      <c r="T8" s="21">
        <v>0</v>
      </c>
      <c r="U8" s="21">
        <v>99.1</v>
      </c>
      <c r="V8" s="21">
        <v>0.5</v>
      </c>
      <c r="W8" s="21">
        <v>0.5</v>
      </c>
      <c r="X8" s="21">
        <v>0</v>
      </c>
      <c r="Y8" s="21">
        <v>0</v>
      </c>
      <c r="Z8" s="21">
        <v>99.1</v>
      </c>
      <c r="AA8" s="21">
        <v>0.89999999999999991</v>
      </c>
      <c r="AB8" s="21">
        <v>0</v>
      </c>
      <c r="AC8" s="21">
        <v>0</v>
      </c>
      <c r="AD8" s="21">
        <v>64.757709251101332</v>
      </c>
      <c r="AE8" s="21">
        <v>35.242290748898682</v>
      </c>
      <c r="AF8" s="21">
        <v>11.013215859030836</v>
      </c>
      <c r="AG8" s="21">
        <v>2.2999999999999998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-10.117842135908884</v>
      </c>
      <c r="AP8" s="21">
        <v>68.953122117977216</v>
      </c>
      <c r="AQ8" s="21">
        <v>11.384775181219364</v>
      </c>
      <c r="AR8" s="21">
        <v>38.789377736812682</v>
      </c>
      <c r="AS8" s="21">
        <v>12.4012996583863</v>
      </c>
      <c r="AT8" s="21">
        <v>155.53749573898176</v>
      </c>
      <c r="BD8">
        <v>0</v>
      </c>
      <c r="CS8" s="22">
        <v>4</v>
      </c>
      <c r="CZ8">
        <f>VLOOKUP($D8,CADRE,16,0)</f>
        <v>392128</v>
      </c>
      <c r="DA8">
        <f>VLOOKUP($D8,CADRE,17,0)</f>
        <v>128919</v>
      </c>
      <c r="DB8">
        <f>VLOOKUP($D8,CADRE,18,0)</f>
        <v>16115</v>
      </c>
      <c r="DC8">
        <f>VLOOKUP($D8,CADRE,19,0)</f>
        <v>0</v>
      </c>
      <c r="DD8">
        <f>VLOOKUP($D8,CADRE,20,0)</f>
        <v>0</v>
      </c>
      <c r="DE8">
        <f>VLOOKUP($D8,CADRE,21,0)</f>
        <v>16115</v>
      </c>
      <c r="DF8" t="str">
        <f>VLOOKUP($D8,CADRE,2,0)</f>
        <v>Burkina Faso</v>
      </c>
    </row>
    <row r="9" spans="1:110" x14ac:dyDescent="0.25">
      <c r="A9" s="9" t="s">
        <v>107</v>
      </c>
      <c r="B9" s="9" t="s">
        <v>158</v>
      </c>
      <c r="C9" s="10">
        <v>309312</v>
      </c>
      <c r="D9" t="s">
        <v>525</v>
      </c>
      <c r="E9" s="21">
        <v>29.099999999999998</v>
      </c>
      <c r="F9" s="21">
        <v>46.9</v>
      </c>
      <c r="G9" s="21">
        <v>24</v>
      </c>
      <c r="H9" s="21">
        <v>0</v>
      </c>
      <c r="I9" s="21">
        <v>22.3</v>
      </c>
      <c r="J9" s="21">
        <v>35.4</v>
      </c>
      <c r="K9" s="21">
        <v>25.8</v>
      </c>
      <c r="L9" s="21">
        <v>16.5</v>
      </c>
      <c r="M9" s="21">
        <v>0</v>
      </c>
      <c r="N9" s="21">
        <v>0</v>
      </c>
      <c r="O9" s="21">
        <v>95.1</v>
      </c>
      <c r="P9" s="21">
        <v>1.2</v>
      </c>
      <c r="Q9" s="21">
        <v>2.8000000000000003</v>
      </c>
      <c r="R9" s="21">
        <v>0.4</v>
      </c>
      <c r="S9" s="21">
        <v>0.5</v>
      </c>
      <c r="T9" s="21">
        <v>0</v>
      </c>
      <c r="U9" s="21">
        <v>97.8</v>
      </c>
      <c r="V9" s="21">
        <v>1.7000000000000002</v>
      </c>
      <c r="W9" s="21">
        <v>0.5</v>
      </c>
      <c r="X9" s="21">
        <v>0</v>
      </c>
      <c r="Y9" s="21">
        <v>0</v>
      </c>
      <c r="Z9" s="21">
        <v>98.1</v>
      </c>
      <c r="AA9" s="21">
        <v>1.9</v>
      </c>
      <c r="AB9" s="21">
        <v>0</v>
      </c>
      <c r="AC9" s="21">
        <v>0</v>
      </c>
      <c r="AD9" s="21">
        <v>48.63636363636364</v>
      </c>
      <c r="AE9" s="21">
        <v>51.363636363636367</v>
      </c>
      <c r="AF9" s="21">
        <v>30.909090909090907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-4.2210586761624258</v>
      </c>
      <c r="AP9" s="21">
        <v>24.487598377096532</v>
      </c>
      <c r="AQ9" s="21">
        <v>-35.168458652125324</v>
      </c>
      <c r="AR9" s="21">
        <v>42.711892923784653</v>
      </c>
      <c r="AS9" s="21" t="e">
        <v>#VALUE!</v>
      </c>
      <c r="AT9" s="21">
        <v>-13.120377795672711</v>
      </c>
      <c r="BD9">
        <v>0</v>
      </c>
      <c r="CS9" s="22">
        <v>7.6</v>
      </c>
      <c r="CZ9">
        <f>VLOOKUP($D9,CADRE,16,0)</f>
        <v>139190</v>
      </c>
      <c r="DA9">
        <f>VLOOKUP($D9,CADRE,17,0)</f>
        <v>123725</v>
      </c>
      <c r="DB9">
        <f>VLOOKUP($D9,CADRE,18,0)</f>
        <v>46397</v>
      </c>
      <c r="DC9">
        <f>VLOOKUP($D9,CADRE,19,0)</f>
        <v>0</v>
      </c>
      <c r="DD9">
        <f>VLOOKUP($D9,CADRE,20,0)</f>
        <v>0</v>
      </c>
      <c r="DE9">
        <f>VLOOKUP($D9,CADRE,21,0)</f>
        <v>46397</v>
      </c>
      <c r="DF9" t="str">
        <f>VLOOKUP($D9,CADRE,2,0)</f>
        <v>Burkina Faso</v>
      </c>
    </row>
    <row r="10" spans="1:110" x14ac:dyDescent="0.25">
      <c r="A10" s="9" t="s">
        <v>149</v>
      </c>
      <c r="B10" s="9" t="s">
        <v>157</v>
      </c>
      <c r="C10" s="10">
        <v>529371</v>
      </c>
      <c r="D10" t="s">
        <v>521</v>
      </c>
      <c r="E10" s="21">
        <v>4.5999999999999996</v>
      </c>
      <c r="F10" s="21">
        <v>40.799999999999997</v>
      </c>
      <c r="G10" s="21">
        <v>54.6</v>
      </c>
      <c r="H10" s="21">
        <v>0</v>
      </c>
      <c r="I10" s="21">
        <v>54.2</v>
      </c>
      <c r="J10" s="21">
        <v>26.700000000000003</v>
      </c>
      <c r="K10" s="21">
        <v>18.7</v>
      </c>
      <c r="L10" s="21">
        <v>0.4</v>
      </c>
      <c r="M10" s="21">
        <v>0</v>
      </c>
      <c r="N10" s="21">
        <v>0</v>
      </c>
      <c r="O10" s="21">
        <v>64.600000000000009</v>
      </c>
      <c r="P10" s="21">
        <v>18.3</v>
      </c>
      <c r="Q10" s="21">
        <v>15.4</v>
      </c>
      <c r="R10" s="21">
        <v>1.7000000000000002</v>
      </c>
      <c r="S10" s="21">
        <v>0</v>
      </c>
      <c r="T10" s="21">
        <v>0</v>
      </c>
      <c r="U10" s="21">
        <v>95.399999999999991</v>
      </c>
      <c r="V10" s="21">
        <v>4.2</v>
      </c>
      <c r="W10" s="21">
        <v>0.4</v>
      </c>
      <c r="X10" s="21">
        <v>0</v>
      </c>
      <c r="Y10" s="21">
        <v>0</v>
      </c>
      <c r="Z10" s="21">
        <v>82.5</v>
      </c>
      <c r="AA10" s="21">
        <v>16.600000000000001</v>
      </c>
      <c r="AB10" s="21">
        <v>0.8</v>
      </c>
      <c r="AC10" s="21">
        <v>0</v>
      </c>
      <c r="AD10" s="21">
        <v>29.166666666666668</v>
      </c>
      <c r="AE10" s="21">
        <v>70.833333333333343</v>
      </c>
      <c r="AF10" s="21">
        <v>11.51685393258427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-26.623090750370082</v>
      </c>
      <c r="AP10" s="21">
        <v>-46.448964740248542</v>
      </c>
      <c r="AQ10" s="21">
        <v>-80.75420420366676</v>
      </c>
      <c r="AR10" s="21">
        <v>-22.067388019506172</v>
      </c>
      <c r="AS10" s="21" t="e">
        <v>#VALUE!</v>
      </c>
      <c r="AT10" s="21">
        <v>-94.289079007747006</v>
      </c>
      <c r="BD10">
        <v>0</v>
      </c>
      <c r="CS10" s="22">
        <v>15.1</v>
      </c>
      <c r="CZ10">
        <f>VLOOKUP($D10,CADRE,16,0)</f>
        <v>58231</v>
      </c>
      <c r="DA10">
        <f>VLOOKUP($D10,CADRE,17,0)</f>
        <v>238217</v>
      </c>
      <c r="DB10">
        <f>VLOOKUP($D10,CADRE,18,0)</f>
        <v>206455</v>
      </c>
      <c r="DC10">
        <f>VLOOKUP($D10,CADRE,19,0)</f>
        <v>26469</v>
      </c>
      <c r="DD10">
        <f>VLOOKUP($D10,CADRE,20,0)</f>
        <v>0</v>
      </c>
      <c r="DE10">
        <f>VLOOKUP($D10,CADRE,21,0)</f>
        <v>232923</v>
      </c>
      <c r="DF10" t="str">
        <f>VLOOKUP($D10,CADRE,2,0)</f>
        <v>Burkina Faso</v>
      </c>
    </row>
    <row r="11" spans="1:110" x14ac:dyDescent="0.25">
      <c r="A11" s="9" t="s">
        <v>118</v>
      </c>
      <c r="B11" s="9" t="s">
        <v>156</v>
      </c>
      <c r="C11" s="10">
        <v>315262</v>
      </c>
      <c r="D11" t="s">
        <v>517</v>
      </c>
      <c r="E11" s="21">
        <v>13.700000000000001</v>
      </c>
      <c r="F11" s="21">
        <v>45.1</v>
      </c>
      <c r="G11" s="21">
        <v>41.199999999999996</v>
      </c>
      <c r="H11" s="21">
        <v>0</v>
      </c>
      <c r="I11" s="21">
        <v>50.4</v>
      </c>
      <c r="J11" s="21">
        <v>23.3</v>
      </c>
      <c r="K11" s="21">
        <v>17.100000000000001</v>
      </c>
      <c r="L11" s="21">
        <v>9.1999999999999993</v>
      </c>
      <c r="M11" s="21">
        <v>0</v>
      </c>
      <c r="N11" s="21">
        <v>0</v>
      </c>
      <c r="O11" s="21">
        <v>84.1</v>
      </c>
      <c r="P11" s="21">
        <v>9.6</v>
      </c>
      <c r="Q11" s="21">
        <v>4.1000000000000005</v>
      </c>
      <c r="R11" s="21">
        <v>1.7000000000000002</v>
      </c>
      <c r="S11" s="21">
        <v>0.4</v>
      </c>
      <c r="T11" s="21">
        <v>0</v>
      </c>
      <c r="U11" s="21">
        <v>99.1</v>
      </c>
      <c r="V11" s="21">
        <v>0.89999999999999991</v>
      </c>
      <c r="W11" s="21">
        <v>0</v>
      </c>
      <c r="X11" s="21">
        <v>0</v>
      </c>
      <c r="Y11" s="21">
        <v>0</v>
      </c>
      <c r="Z11" s="21">
        <v>98.3</v>
      </c>
      <c r="AA11" s="21">
        <v>1.7000000000000002</v>
      </c>
      <c r="AB11" s="21">
        <v>0</v>
      </c>
      <c r="AC11" s="21">
        <v>0</v>
      </c>
      <c r="AD11" s="21">
        <v>67.5</v>
      </c>
      <c r="AE11" s="21">
        <v>32.5</v>
      </c>
      <c r="AF11" s="21">
        <v>15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-22.333319645875683</v>
      </c>
      <c r="AP11" s="21">
        <v>-16.303773991865611</v>
      </c>
      <c r="AQ11" s="21">
        <v>22.660693362668162</v>
      </c>
      <c r="AR11" s="21">
        <v>-4.0342947229238479</v>
      </c>
      <c r="AS11" s="21">
        <v>-21.629752412125647</v>
      </c>
      <c r="AT11" s="21">
        <v>82.278641571291118</v>
      </c>
      <c r="BD11">
        <v>0</v>
      </c>
      <c r="CS11" s="22">
        <v>7.3999999999999995</v>
      </c>
      <c r="CZ11">
        <f>VLOOKUP($D11,CADRE,16,0)</f>
        <v>277431</v>
      </c>
      <c r="DA11">
        <f>VLOOKUP($D11,CADRE,17,0)</f>
        <v>31526</v>
      </c>
      <c r="DB11">
        <f>VLOOKUP($D11,CADRE,18,0)</f>
        <v>6305</v>
      </c>
      <c r="DC11">
        <f>VLOOKUP($D11,CADRE,19,0)</f>
        <v>0</v>
      </c>
      <c r="DD11">
        <f>VLOOKUP($D11,CADRE,20,0)</f>
        <v>0</v>
      </c>
      <c r="DE11">
        <f>VLOOKUP($D11,CADRE,21,0)</f>
        <v>6305</v>
      </c>
      <c r="DF11" t="str">
        <f>VLOOKUP($D11,CADRE,2,0)</f>
        <v>Burkina Faso</v>
      </c>
    </row>
    <row r="12" spans="1:110" x14ac:dyDescent="0.25">
      <c r="A12" s="9" t="s">
        <v>149</v>
      </c>
      <c r="B12" s="9" t="s">
        <v>155</v>
      </c>
      <c r="C12" s="10">
        <v>395145</v>
      </c>
      <c r="D12" t="s">
        <v>513</v>
      </c>
      <c r="E12" s="21">
        <v>16.2</v>
      </c>
      <c r="F12" s="21">
        <v>42.199999999999996</v>
      </c>
      <c r="G12" s="21">
        <v>41.699999999999996</v>
      </c>
      <c r="H12" s="21">
        <v>0</v>
      </c>
      <c r="I12" s="21">
        <v>28.4</v>
      </c>
      <c r="J12" s="21">
        <v>34</v>
      </c>
      <c r="K12" s="21">
        <v>33.700000000000003</v>
      </c>
      <c r="L12" s="21">
        <v>3.9</v>
      </c>
      <c r="M12" s="21">
        <v>0</v>
      </c>
      <c r="N12" s="21">
        <v>0</v>
      </c>
      <c r="O12" s="21">
        <v>86.5</v>
      </c>
      <c r="P12" s="21">
        <v>4.7</v>
      </c>
      <c r="Q12" s="21">
        <v>7.7</v>
      </c>
      <c r="R12" s="21">
        <v>1.0999999999999999</v>
      </c>
      <c r="S12" s="21">
        <v>0</v>
      </c>
      <c r="T12" s="21">
        <v>0</v>
      </c>
      <c r="U12" s="21">
        <v>97.1</v>
      </c>
      <c r="V12" s="21">
        <v>2.9000000000000004</v>
      </c>
      <c r="W12" s="21">
        <v>0</v>
      </c>
      <c r="X12" s="21">
        <v>0</v>
      </c>
      <c r="Y12" s="21">
        <v>0</v>
      </c>
      <c r="Z12" s="21">
        <v>99.5</v>
      </c>
      <c r="AA12" s="21">
        <v>0.5</v>
      </c>
      <c r="AB12" s="21">
        <v>0</v>
      </c>
      <c r="AC12" s="21">
        <v>0</v>
      </c>
      <c r="AD12" s="21">
        <v>45.5</v>
      </c>
      <c r="AE12" s="21">
        <v>54.500000000000007</v>
      </c>
      <c r="AF12" s="21">
        <v>39.5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-13.735000369013973</v>
      </c>
      <c r="AP12" s="21">
        <v>1.79007711232817</v>
      </c>
      <c r="AQ12" s="21">
        <v>-54.984094687293819</v>
      </c>
      <c r="AR12" s="21">
        <v>56.449116999687867</v>
      </c>
      <c r="AS12" s="21" t="e">
        <v>#VALUE!</v>
      </c>
      <c r="AT12" s="21">
        <v>-71.484976043535767</v>
      </c>
      <c r="BD12">
        <v>0</v>
      </c>
      <c r="CS12" s="22">
        <v>4.7</v>
      </c>
      <c r="CZ12">
        <f>VLOOKUP($D12,CADRE,16,0)</f>
        <v>189670</v>
      </c>
      <c r="DA12">
        <f>VLOOKUP($D12,CADRE,17,0)</f>
        <v>106689</v>
      </c>
      <c r="DB12">
        <f>VLOOKUP($D12,CADRE,18,0)</f>
        <v>90883</v>
      </c>
      <c r="DC12">
        <f>VLOOKUP($D12,CADRE,19,0)</f>
        <v>7903</v>
      </c>
      <c r="DD12">
        <f>VLOOKUP($D12,CADRE,20,0)</f>
        <v>0</v>
      </c>
      <c r="DE12">
        <f>VLOOKUP($D12,CADRE,21,0)</f>
        <v>98786</v>
      </c>
      <c r="DF12" t="str">
        <f>VLOOKUP($D12,CADRE,2,0)</f>
        <v>Burkina Faso</v>
      </c>
    </row>
    <row r="13" spans="1:110" x14ac:dyDescent="0.25">
      <c r="A13" s="9" t="s">
        <v>109</v>
      </c>
      <c r="B13" s="9" t="s">
        <v>154</v>
      </c>
      <c r="C13" s="10">
        <v>882292</v>
      </c>
      <c r="D13" t="s">
        <v>509</v>
      </c>
      <c r="E13" s="21">
        <v>16.5</v>
      </c>
      <c r="F13" s="21">
        <v>48.699999999999996</v>
      </c>
      <c r="G13" s="21">
        <v>34.799999999999997</v>
      </c>
      <c r="H13" s="21">
        <v>0</v>
      </c>
      <c r="I13" s="21">
        <v>34.799999999999997</v>
      </c>
      <c r="J13" s="21">
        <v>19.400000000000002</v>
      </c>
      <c r="K13" s="21">
        <v>43.2</v>
      </c>
      <c r="L13" s="21">
        <v>2.1999999999999997</v>
      </c>
      <c r="M13" s="21">
        <v>0.4</v>
      </c>
      <c r="N13" s="21">
        <v>0</v>
      </c>
      <c r="O13" s="21">
        <v>80.2</v>
      </c>
      <c r="P13" s="21">
        <v>15.2</v>
      </c>
      <c r="Q13" s="21">
        <v>3.8</v>
      </c>
      <c r="R13" s="21">
        <v>0</v>
      </c>
      <c r="S13" s="21">
        <v>0.8</v>
      </c>
      <c r="T13" s="21">
        <v>0</v>
      </c>
      <c r="U13" s="21">
        <v>98.8</v>
      </c>
      <c r="V13" s="21">
        <v>0.8</v>
      </c>
      <c r="W13" s="21">
        <v>0.4</v>
      </c>
      <c r="X13" s="21">
        <v>0</v>
      </c>
      <c r="Y13" s="21">
        <v>0</v>
      </c>
      <c r="Z13" s="21">
        <v>96.2</v>
      </c>
      <c r="AA13" s="21">
        <v>2.9000000000000004</v>
      </c>
      <c r="AB13" s="21">
        <v>0.8</v>
      </c>
      <c r="AC13" s="21">
        <v>0</v>
      </c>
      <c r="AD13" s="21">
        <v>66.108786610878653</v>
      </c>
      <c r="AE13" s="21">
        <v>33.89121338912134</v>
      </c>
      <c r="AF13" s="21">
        <v>25.570776255707763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9.9435479997432186</v>
      </c>
      <c r="AP13" s="21">
        <v>50.053283055074971</v>
      </c>
      <c r="AQ13" s="21">
        <v>28.795957113189541</v>
      </c>
      <c r="AR13" s="21">
        <v>73.337809181487643</v>
      </c>
      <c r="AS13" s="21" t="e">
        <v>#VALUE!</v>
      </c>
      <c r="AT13" s="21">
        <v>25.813479687665541</v>
      </c>
      <c r="BD13">
        <v>0</v>
      </c>
      <c r="CS13" s="22">
        <v>7.3</v>
      </c>
      <c r="CZ13">
        <f>VLOOKUP($D13,CADRE,16,0)</f>
        <v>132344</v>
      </c>
      <c r="DA13">
        <f>VLOOKUP($D13,CADRE,17,0)</f>
        <v>370563</v>
      </c>
      <c r="DB13">
        <f>VLOOKUP($D13,CADRE,18,0)</f>
        <v>344094</v>
      </c>
      <c r="DC13">
        <f>VLOOKUP($D13,CADRE,19,0)</f>
        <v>35292</v>
      </c>
      <c r="DD13">
        <f>VLOOKUP($D13,CADRE,20,0)</f>
        <v>0</v>
      </c>
      <c r="DE13">
        <f>VLOOKUP($D13,CADRE,21,0)</f>
        <v>379386</v>
      </c>
      <c r="DF13" t="str">
        <f>VLOOKUP($D13,CADRE,2,0)</f>
        <v>Burkina Faso</v>
      </c>
    </row>
    <row r="14" spans="1:110" x14ac:dyDescent="0.25">
      <c r="A14" s="9" t="s">
        <v>118</v>
      </c>
      <c r="B14" s="9" t="s">
        <v>153</v>
      </c>
      <c r="C14" s="10">
        <v>419213</v>
      </c>
      <c r="D14" t="s">
        <v>505</v>
      </c>
      <c r="E14" s="21">
        <v>15</v>
      </c>
      <c r="F14" s="21">
        <v>62.7</v>
      </c>
      <c r="G14" s="21">
        <v>22.2</v>
      </c>
      <c r="H14" s="21">
        <v>0</v>
      </c>
      <c r="I14" s="21">
        <v>21.4</v>
      </c>
      <c r="J14" s="21">
        <v>29.799999999999997</v>
      </c>
      <c r="K14" s="21">
        <v>36.9</v>
      </c>
      <c r="L14" s="21">
        <v>11.899999999999999</v>
      </c>
      <c r="M14" s="21">
        <v>0</v>
      </c>
      <c r="N14" s="21">
        <v>0</v>
      </c>
      <c r="O14" s="21">
        <v>48.699999999999996</v>
      </c>
      <c r="P14" s="21">
        <v>26.6</v>
      </c>
      <c r="Q14" s="21">
        <v>18.3</v>
      </c>
      <c r="R14" s="21">
        <v>4.3999999999999995</v>
      </c>
      <c r="S14" s="21">
        <v>2</v>
      </c>
      <c r="T14" s="21">
        <v>0</v>
      </c>
      <c r="U14" s="21">
        <v>85.3</v>
      </c>
      <c r="V14" s="21">
        <v>14.299999999999999</v>
      </c>
      <c r="W14" s="21">
        <v>0.4</v>
      </c>
      <c r="X14" s="21">
        <v>0</v>
      </c>
      <c r="Y14" s="21">
        <v>0</v>
      </c>
      <c r="Z14" s="21">
        <v>94.1</v>
      </c>
      <c r="AA14" s="21">
        <v>5.0999999999999996</v>
      </c>
      <c r="AB14" s="21">
        <v>0.8</v>
      </c>
      <c r="AC14" s="21">
        <v>0</v>
      </c>
      <c r="AD14" s="21">
        <v>63.095238095238095</v>
      </c>
      <c r="AE14" s="21">
        <v>36.904761904761905</v>
      </c>
      <c r="AF14" s="21">
        <v>10.714285714285714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-8.8245019461462455</v>
      </c>
      <c r="AP14" s="21">
        <v>10.038350732455669</v>
      </c>
      <c r="AQ14" s="21">
        <v>65.757183570739102</v>
      </c>
      <c r="AR14" s="21">
        <v>-15.53203398285542</v>
      </c>
      <c r="AS14" s="21">
        <v>90.745286498429351</v>
      </c>
      <c r="AT14" s="21">
        <v>127.0586862823627</v>
      </c>
      <c r="BD14">
        <v>0</v>
      </c>
      <c r="CS14" s="22">
        <v>7.3</v>
      </c>
      <c r="CZ14">
        <f>VLOOKUP($D14,CADRE,16,0)</f>
        <v>272488</v>
      </c>
      <c r="DA14">
        <f>VLOOKUP($D14,CADRE,17,0)</f>
        <v>125764</v>
      </c>
      <c r="DB14">
        <f>VLOOKUP($D14,CADRE,18,0)</f>
        <v>20961</v>
      </c>
      <c r="DC14">
        <f>VLOOKUP($D14,CADRE,19,0)</f>
        <v>0</v>
      </c>
      <c r="DD14">
        <f>VLOOKUP($D14,CADRE,20,0)</f>
        <v>0</v>
      </c>
      <c r="DE14">
        <f>VLOOKUP($D14,CADRE,21,0)</f>
        <v>20961</v>
      </c>
      <c r="DF14" t="str">
        <f>VLOOKUP($D14,CADRE,2,0)</f>
        <v>Burkina Faso</v>
      </c>
    </row>
    <row r="15" spans="1:110" x14ac:dyDescent="0.25">
      <c r="A15" s="9" t="s">
        <v>114</v>
      </c>
      <c r="B15" s="9" t="s">
        <v>152</v>
      </c>
      <c r="C15" s="10">
        <v>382196</v>
      </c>
      <c r="D15" t="s">
        <v>501</v>
      </c>
      <c r="E15" s="21">
        <v>6.1</v>
      </c>
      <c r="F15" s="21">
        <v>63.9</v>
      </c>
      <c r="G15" s="21">
        <v>30</v>
      </c>
      <c r="H15" s="21">
        <v>0</v>
      </c>
      <c r="I15" s="21">
        <v>39.5</v>
      </c>
      <c r="J15" s="21">
        <v>37.799999999999997</v>
      </c>
      <c r="K15" s="21">
        <v>22</v>
      </c>
      <c r="L15" s="21">
        <v>0.8</v>
      </c>
      <c r="M15" s="21">
        <v>0</v>
      </c>
      <c r="N15" s="21">
        <v>0</v>
      </c>
      <c r="O15" s="21">
        <v>77.2</v>
      </c>
      <c r="P15" s="21">
        <v>12.2</v>
      </c>
      <c r="Q15" s="21">
        <v>9.1</v>
      </c>
      <c r="R15" s="21">
        <v>0.4</v>
      </c>
      <c r="S15" s="21">
        <v>1.0999999999999999</v>
      </c>
      <c r="T15" s="21">
        <v>0</v>
      </c>
      <c r="U15" s="21">
        <v>97.7</v>
      </c>
      <c r="V15" s="21">
        <v>1.9</v>
      </c>
      <c r="W15" s="21">
        <v>0</v>
      </c>
      <c r="X15" s="21">
        <v>0.4</v>
      </c>
      <c r="Y15" s="21">
        <v>0</v>
      </c>
      <c r="Z15" s="21">
        <v>90.9</v>
      </c>
      <c r="AA15" s="21">
        <v>7.1999999999999993</v>
      </c>
      <c r="AB15" s="21">
        <v>1.9</v>
      </c>
      <c r="AC15" s="21">
        <v>0</v>
      </c>
      <c r="AD15" s="21">
        <v>60.227272727272727</v>
      </c>
      <c r="AE15" s="21">
        <v>39.772727272727273</v>
      </c>
      <c r="AF15" s="21">
        <v>0.75757575757575757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6.3880271530678545</v>
      </c>
      <c r="AP15" s="21">
        <v>17.439040698276177</v>
      </c>
      <c r="AQ15" s="21">
        <v>18.846042528067475</v>
      </c>
      <c r="AR15" s="21">
        <v>42.689780617227989</v>
      </c>
      <c r="AS15" s="21">
        <v>1.886436613076703</v>
      </c>
      <c r="AT15" s="21">
        <v>93.072962844538296</v>
      </c>
      <c r="BD15">
        <v>0</v>
      </c>
      <c r="CS15" s="22">
        <v>6.9</v>
      </c>
      <c r="CZ15">
        <f>VLOOKUP($D15,CADRE,16,0)</f>
        <v>309579</v>
      </c>
      <c r="DA15">
        <f>VLOOKUP($D15,CADRE,17,0)</f>
        <v>64973</v>
      </c>
      <c r="DB15">
        <f>VLOOKUP($D15,CADRE,18,0)</f>
        <v>7644</v>
      </c>
      <c r="DC15">
        <f>VLOOKUP($D15,CADRE,19,0)</f>
        <v>0</v>
      </c>
      <c r="DD15">
        <f>VLOOKUP($D15,CADRE,20,0)</f>
        <v>0</v>
      </c>
      <c r="DE15">
        <f>VLOOKUP($D15,CADRE,21,0)</f>
        <v>7644</v>
      </c>
      <c r="DF15" t="str">
        <f>VLOOKUP($D15,CADRE,2,0)</f>
        <v>Burkina Faso</v>
      </c>
    </row>
    <row r="16" spans="1:110" x14ac:dyDescent="0.25">
      <c r="A16" s="9" t="s">
        <v>141</v>
      </c>
      <c r="B16" s="9" t="s">
        <v>151</v>
      </c>
      <c r="C16" s="10">
        <v>456895</v>
      </c>
      <c r="D16" t="s">
        <v>497</v>
      </c>
      <c r="E16" s="21">
        <v>38.200000000000003</v>
      </c>
      <c r="F16" s="21">
        <v>59.8</v>
      </c>
      <c r="G16" s="21">
        <v>1.9</v>
      </c>
      <c r="H16" s="21">
        <v>0</v>
      </c>
      <c r="I16" s="21">
        <v>8.3000000000000007</v>
      </c>
      <c r="J16" s="21">
        <v>23.3</v>
      </c>
      <c r="K16" s="21">
        <v>49.7</v>
      </c>
      <c r="L16" s="21">
        <v>18.3</v>
      </c>
      <c r="M16" s="21">
        <v>0.4</v>
      </c>
      <c r="N16" s="21">
        <v>0</v>
      </c>
      <c r="O16" s="21">
        <v>51.6</v>
      </c>
      <c r="P16" s="21">
        <v>7.5</v>
      </c>
      <c r="Q16" s="21">
        <v>35.299999999999997</v>
      </c>
      <c r="R16" s="21">
        <v>3.5000000000000004</v>
      </c>
      <c r="S16" s="21">
        <v>2</v>
      </c>
      <c r="T16" s="21">
        <v>0</v>
      </c>
      <c r="U16" s="21">
        <v>97.6</v>
      </c>
      <c r="V16" s="21">
        <v>1.6</v>
      </c>
      <c r="W16" s="21">
        <v>0.4</v>
      </c>
      <c r="X16" s="21">
        <v>0.4</v>
      </c>
      <c r="Y16" s="21">
        <v>0</v>
      </c>
      <c r="Z16" s="21">
        <v>90.4</v>
      </c>
      <c r="AA16" s="21">
        <v>5.2</v>
      </c>
      <c r="AB16" s="21">
        <v>4.3</v>
      </c>
      <c r="AC16" s="21">
        <v>0</v>
      </c>
      <c r="AD16" s="21">
        <v>27.380952380952383</v>
      </c>
      <c r="AE16" s="21">
        <v>72.61904761904762</v>
      </c>
      <c r="AF16" s="21">
        <v>30.952380952380953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5.4447232292091252</v>
      </c>
      <c r="AP16" s="21">
        <v>38.862105374332991</v>
      </c>
      <c r="AQ16" s="21">
        <v>-4.7973498124538221</v>
      </c>
      <c r="AR16" s="21">
        <v>57.834879836114126</v>
      </c>
      <c r="AS16" s="21">
        <v>-100</v>
      </c>
      <c r="AT16" s="21">
        <v>49.808936315491394</v>
      </c>
      <c r="BD16">
        <v>0</v>
      </c>
      <c r="CS16" s="22">
        <v>4.7</v>
      </c>
      <c r="CZ16">
        <f>VLOOKUP($D16,CADRE,16,0)</f>
        <v>228448</v>
      </c>
      <c r="DA16">
        <f>VLOOKUP($D16,CADRE,17,0)</f>
        <v>205603</v>
      </c>
      <c r="DB16">
        <f>VLOOKUP($D16,CADRE,18,0)</f>
        <v>22845</v>
      </c>
      <c r="DC16">
        <f>VLOOKUP($D16,CADRE,19,0)</f>
        <v>0</v>
      </c>
      <c r="DD16">
        <f>VLOOKUP($D16,CADRE,20,0)</f>
        <v>0</v>
      </c>
      <c r="DE16">
        <f>VLOOKUP($D16,CADRE,21,0)</f>
        <v>22845</v>
      </c>
      <c r="DF16" t="str">
        <f>VLOOKUP($D16,CADRE,2,0)</f>
        <v>Burkina Faso</v>
      </c>
    </row>
    <row r="17" spans="1:110" x14ac:dyDescent="0.25">
      <c r="A17" s="9" t="s">
        <v>149</v>
      </c>
      <c r="B17" s="9" t="s">
        <v>150</v>
      </c>
      <c r="C17" s="10">
        <v>305029</v>
      </c>
      <c r="D17" t="s">
        <v>493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60.717768677618352</v>
      </c>
      <c r="AP17" s="21">
        <v>90.671459505679252</v>
      </c>
      <c r="AQ17" s="21">
        <v>-83.684646167210204</v>
      </c>
      <c r="AR17" s="21">
        <v>-94.471305993727995</v>
      </c>
      <c r="AS17" s="21" t="e">
        <v>#VALUE!</v>
      </c>
      <c r="AT17" s="21">
        <v>187.92039122749119</v>
      </c>
      <c r="BD17">
        <v>0</v>
      </c>
      <c r="CS17" s="22">
        <v>0</v>
      </c>
      <c r="CZ17">
        <f>VLOOKUP($D17,CADRE,16,0)</f>
        <v>112861</v>
      </c>
      <c r="DA17">
        <f>VLOOKUP($D17,CADRE,17,0)</f>
        <v>106760</v>
      </c>
      <c r="DB17">
        <f>VLOOKUP($D17,CADRE,18,0)</f>
        <v>76257</v>
      </c>
      <c r="DC17">
        <f>VLOOKUP($D17,CADRE,19,0)</f>
        <v>9151</v>
      </c>
      <c r="DD17">
        <f>VLOOKUP($D17,CADRE,20,0)</f>
        <v>0</v>
      </c>
      <c r="DE17">
        <f>VLOOKUP($D17,CADRE,21,0)</f>
        <v>85408</v>
      </c>
      <c r="DF17" t="str">
        <f>VLOOKUP($D17,CADRE,2,0)</f>
        <v>Burkina Faso</v>
      </c>
    </row>
    <row r="18" spans="1:110" x14ac:dyDescent="0.25">
      <c r="A18" s="9" t="s">
        <v>123</v>
      </c>
      <c r="B18" s="9" t="s">
        <v>148</v>
      </c>
      <c r="C18" s="10">
        <v>340803</v>
      </c>
      <c r="D18" t="s">
        <v>485</v>
      </c>
      <c r="E18" s="21">
        <v>34.1</v>
      </c>
      <c r="F18" s="21">
        <v>52.400000000000006</v>
      </c>
      <c r="G18" s="21">
        <v>13.5</v>
      </c>
      <c r="H18" s="21">
        <v>0</v>
      </c>
      <c r="I18" s="21">
        <v>5.8999999999999995</v>
      </c>
      <c r="J18" s="21">
        <v>15.1</v>
      </c>
      <c r="K18" s="21">
        <v>73.5</v>
      </c>
      <c r="L18" s="21">
        <v>5.2</v>
      </c>
      <c r="M18" s="21">
        <v>0.4</v>
      </c>
      <c r="N18" s="21">
        <v>0</v>
      </c>
      <c r="O18" s="21">
        <v>63.9</v>
      </c>
      <c r="P18" s="21">
        <v>11.5</v>
      </c>
      <c r="Q18" s="21">
        <v>15.9</v>
      </c>
      <c r="R18" s="21">
        <v>5.0999999999999996</v>
      </c>
      <c r="S18" s="21">
        <v>3.5999999999999996</v>
      </c>
      <c r="T18" s="21">
        <v>0</v>
      </c>
      <c r="U18" s="21">
        <v>80.2</v>
      </c>
      <c r="V18" s="21">
        <v>14.299999999999999</v>
      </c>
      <c r="W18" s="21">
        <v>4.7</v>
      </c>
      <c r="X18" s="21">
        <v>0.8</v>
      </c>
      <c r="Y18" s="21">
        <v>0</v>
      </c>
      <c r="Z18" s="21">
        <v>76.599999999999994</v>
      </c>
      <c r="AA18" s="21">
        <v>11.1</v>
      </c>
      <c r="AB18" s="21">
        <v>12.3</v>
      </c>
      <c r="AC18" s="21">
        <v>0</v>
      </c>
      <c r="AD18" s="21">
        <v>24.206349206349206</v>
      </c>
      <c r="AE18" s="21">
        <v>75.793650793650784</v>
      </c>
      <c r="AF18" s="21">
        <v>79.761904761904773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-21.004467083160151</v>
      </c>
      <c r="AP18" s="21">
        <v>25.644382394084264</v>
      </c>
      <c r="AQ18" s="21">
        <v>-14.414441500064523</v>
      </c>
      <c r="AR18" s="21">
        <v>10.681910142666773</v>
      </c>
      <c r="AS18" s="21">
        <v>-100</v>
      </c>
      <c r="AT18" s="21">
        <v>17.661591755186755</v>
      </c>
      <c r="BD18">
        <v>0</v>
      </c>
      <c r="CS18" s="22">
        <v>9.6</v>
      </c>
      <c r="CZ18">
        <f>VLOOKUP($D18,CADRE,16,0)</f>
        <v>248786</v>
      </c>
      <c r="DA18">
        <f>VLOOKUP($D18,CADRE,17,0)</f>
        <v>81793</v>
      </c>
      <c r="DB18">
        <f>VLOOKUP($D18,CADRE,18,0)</f>
        <v>10224</v>
      </c>
      <c r="DC18">
        <f>VLOOKUP($D18,CADRE,19,0)</f>
        <v>0</v>
      </c>
      <c r="DD18">
        <f>VLOOKUP($D18,CADRE,20,0)</f>
        <v>0</v>
      </c>
      <c r="DE18">
        <f>VLOOKUP($D18,CADRE,21,0)</f>
        <v>10224</v>
      </c>
      <c r="DF18" t="str">
        <f>VLOOKUP($D18,CADRE,2,0)</f>
        <v>Burkina Faso</v>
      </c>
    </row>
    <row r="19" spans="1:110" x14ac:dyDescent="0.25">
      <c r="A19" s="9" t="s">
        <v>114</v>
      </c>
      <c r="B19" s="9" t="s">
        <v>147</v>
      </c>
      <c r="C19" s="10">
        <v>106251</v>
      </c>
      <c r="D19" t="s">
        <v>481</v>
      </c>
      <c r="E19" s="21">
        <v>7.1999999999999993</v>
      </c>
      <c r="F19" s="21">
        <v>57.099999999999994</v>
      </c>
      <c r="G19" s="21">
        <v>35.699999999999996</v>
      </c>
      <c r="H19" s="21">
        <v>0</v>
      </c>
      <c r="I19" s="21">
        <v>41.699999999999996</v>
      </c>
      <c r="J19" s="21">
        <v>43.7</v>
      </c>
      <c r="K19" s="21">
        <v>13.4</v>
      </c>
      <c r="L19" s="21">
        <v>1.2</v>
      </c>
      <c r="M19" s="21">
        <v>0</v>
      </c>
      <c r="N19" s="21">
        <v>0</v>
      </c>
      <c r="O19" s="21">
        <v>80.900000000000006</v>
      </c>
      <c r="P19" s="21">
        <v>4.3999999999999995</v>
      </c>
      <c r="Q19" s="21">
        <v>12.7</v>
      </c>
      <c r="R19" s="21">
        <v>1.6</v>
      </c>
      <c r="S19" s="21">
        <v>0.4</v>
      </c>
      <c r="T19" s="21">
        <v>0</v>
      </c>
      <c r="U19" s="21">
        <v>97.6</v>
      </c>
      <c r="V19" s="21">
        <v>0.8</v>
      </c>
      <c r="W19" s="21">
        <v>0.4</v>
      </c>
      <c r="X19" s="21">
        <v>1.2</v>
      </c>
      <c r="Y19" s="21">
        <v>0</v>
      </c>
      <c r="Z19" s="21">
        <v>90.100000000000009</v>
      </c>
      <c r="AA19" s="21">
        <v>8.3000000000000007</v>
      </c>
      <c r="AB19" s="21">
        <v>1.6</v>
      </c>
      <c r="AC19" s="21">
        <v>0</v>
      </c>
      <c r="AD19" s="21">
        <v>42.063492063492063</v>
      </c>
      <c r="AE19" s="21">
        <v>57.936507936507944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59.870907777902048</v>
      </c>
      <c r="AP19" s="21">
        <v>75.749147097593976</v>
      </c>
      <c r="AQ19" s="21">
        <v>15.915512002824016</v>
      </c>
      <c r="AR19" s="21">
        <v>-8.8557303350486052</v>
      </c>
      <c r="AS19" s="21" t="e">
        <v>#VALUE!</v>
      </c>
      <c r="AT19" s="21" t="e">
        <v>#VALUE!</v>
      </c>
      <c r="BD19">
        <v>0</v>
      </c>
      <c r="CS19" s="22">
        <v>4.7</v>
      </c>
      <c r="CZ19">
        <f>VLOOKUP($D19,CADRE,16,0)</f>
        <v>86063</v>
      </c>
      <c r="DA19">
        <f>VLOOKUP($D19,CADRE,17,0)</f>
        <v>17000</v>
      </c>
      <c r="DB19">
        <f>VLOOKUP($D19,CADRE,18,0)</f>
        <v>3188</v>
      </c>
      <c r="DC19">
        <f>VLOOKUP($D19,CADRE,19,0)</f>
        <v>0</v>
      </c>
      <c r="DD19">
        <f>VLOOKUP($D19,CADRE,20,0)</f>
        <v>0</v>
      </c>
      <c r="DE19">
        <f>VLOOKUP($D19,CADRE,21,0)</f>
        <v>3188</v>
      </c>
      <c r="DF19" t="str">
        <f>VLOOKUP($D19,CADRE,2,0)</f>
        <v>Burkina Faso</v>
      </c>
    </row>
    <row r="20" spans="1:110" x14ac:dyDescent="0.25">
      <c r="A20" s="9" t="s">
        <v>107</v>
      </c>
      <c r="B20" s="9" t="s">
        <v>146</v>
      </c>
      <c r="C20" s="10">
        <v>231984</v>
      </c>
      <c r="D20" t="s">
        <v>477</v>
      </c>
      <c r="E20" s="21">
        <v>2.6</v>
      </c>
      <c r="F20" s="21">
        <v>42.199999999999996</v>
      </c>
      <c r="G20" s="21">
        <v>55.2</v>
      </c>
      <c r="H20" s="21">
        <v>0</v>
      </c>
      <c r="I20" s="21">
        <v>62.1</v>
      </c>
      <c r="J20" s="21">
        <v>28.199999999999996</v>
      </c>
      <c r="K20" s="21">
        <v>9.7000000000000011</v>
      </c>
      <c r="L20" s="21">
        <v>0</v>
      </c>
      <c r="M20" s="21">
        <v>0</v>
      </c>
      <c r="N20" s="21">
        <v>0</v>
      </c>
      <c r="O20" s="21">
        <v>70.599999999999994</v>
      </c>
      <c r="P20" s="21">
        <v>6</v>
      </c>
      <c r="Q20" s="21">
        <v>16</v>
      </c>
      <c r="R20" s="21">
        <v>3.6999999999999997</v>
      </c>
      <c r="S20" s="21">
        <v>3.6999999999999997</v>
      </c>
      <c r="T20" s="21">
        <v>0</v>
      </c>
      <c r="U20" s="21">
        <v>97</v>
      </c>
      <c r="V20" s="21">
        <v>2.6</v>
      </c>
      <c r="W20" s="21">
        <v>0</v>
      </c>
      <c r="X20" s="21">
        <v>0.4</v>
      </c>
      <c r="Y20" s="21">
        <v>0</v>
      </c>
      <c r="Z20" s="21">
        <v>81.3</v>
      </c>
      <c r="AA20" s="21">
        <v>14.7</v>
      </c>
      <c r="AB20" s="21">
        <v>4.1000000000000005</v>
      </c>
      <c r="AC20" s="21">
        <v>0</v>
      </c>
      <c r="AD20" s="21">
        <v>40.530303030303031</v>
      </c>
      <c r="AE20" s="21">
        <v>59.469696969696969</v>
      </c>
      <c r="AF20" s="21">
        <v>54.166666666666664</v>
      </c>
      <c r="AG20" s="21">
        <v>2.4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-2.4271395660830586</v>
      </c>
      <c r="AP20" s="21">
        <v>25.366235628327118</v>
      </c>
      <c r="AQ20" s="21">
        <v>10.620629275247161</v>
      </c>
      <c r="AR20" s="21">
        <v>10.495837192159874</v>
      </c>
      <c r="AS20" s="21">
        <v>-38.785643706254959</v>
      </c>
      <c r="AT20" s="21">
        <v>305.86859104321474</v>
      </c>
      <c r="BD20">
        <v>0</v>
      </c>
      <c r="CS20" s="22">
        <v>7.8</v>
      </c>
      <c r="CZ20">
        <f>VLOOKUP($D20,CADRE,16,0)</f>
        <v>187907</v>
      </c>
      <c r="DA20">
        <f>VLOOKUP($D20,CADRE,17,0)</f>
        <v>39437</v>
      </c>
      <c r="DB20">
        <f>VLOOKUP($D20,CADRE,18,0)</f>
        <v>4640</v>
      </c>
      <c r="DC20">
        <f>VLOOKUP($D20,CADRE,19,0)</f>
        <v>0</v>
      </c>
      <c r="DD20">
        <f>VLOOKUP($D20,CADRE,20,0)</f>
        <v>0</v>
      </c>
      <c r="DE20">
        <f>VLOOKUP($D20,CADRE,21,0)</f>
        <v>4640</v>
      </c>
      <c r="DF20" t="str">
        <f>VLOOKUP($D20,CADRE,2,0)</f>
        <v>Burkina Faso</v>
      </c>
    </row>
    <row r="21" spans="1:110" x14ac:dyDescent="0.25">
      <c r="A21" s="9" t="s">
        <v>109</v>
      </c>
      <c r="B21" s="9" t="s">
        <v>145</v>
      </c>
      <c r="C21" s="10">
        <v>487550</v>
      </c>
      <c r="D21" t="s">
        <v>473</v>
      </c>
      <c r="E21" s="21">
        <v>40.9</v>
      </c>
      <c r="F21" s="21">
        <v>38.9</v>
      </c>
      <c r="G21" s="21">
        <v>20.200000000000003</v>
      </c>
      <c r="H21" s="21">
        <v>0</v>
      </c>
      <c r="I21" s="21">
        <v>7.1</v>
      </c>
      <c r="J21" s="21">
        <v>16.7</v>
      </c>
      <c r="K21" s="21">
        <v>69</v>
      </c>
      <c r="L21" s="21">
        <v>7.1999999999999993</v>
      </c>
      <c r="M21" s="21">
        <v>0</v>
      </c>
      <c r="N21" s="21">
        <v>0</v>
      </c>
      <c r="O21" s="21">
        <v>35.4</v>
      </c>
      <c r="P21" s="21">
        <v>13.100000000000001</v>
      </c>
      <c r="Q21" s="21">
        <v>39.6</v>
      </c>
      <c r="R21" s="21">
        <v>7.1</v>
      </c>
      <c r="S21" s="21">
        <v>4.8</v>
      </c>
      <c r="T21" s="21">
        <v>0</v>
      </c>
      <c r="U21" s="21">
        <v>96</v>
      </c>
      <c r="V21" s="21">
        <v>2.8000000000000003</v>
      </c>
      <c r="W21" s="21">
        <v>0.4</v>
      </c>
      <c r="X21" s="21">
        <v>0.8</v>
      </c>
      <c r="Y21" s="21">
        <v>0</v>
      </c>
      <c r="Z21" s="21">
        <v>84.1</v>
      </c>
      <c r="AA21" s="21">
        <v>15.1</v>
      </c>
      <c r="AB21" s="21">
        <v>0.8</v>
      </c>
      <c r="AC21" s="21">
        <v>0</v>
      </c>
      <c r="AD21" s="21">
        <v>35.714285714285715</v>
      </c>
      <c r="AE21" s="21">
        <v>64.285714285714292</v>
      </c>
      <c r="AF21" s="21">
        <v>32.450331125827816</v>
      </c>
      <c r="AG21" s="21">
        <v>4.5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46.969000072203926</v>
      </c>
      <c r="AP21" s="21">
        <v>0.78894971600884656</v>
      </c>
      <c r="AQ21" s="21">
        <v>11.480613665353555</v>
      </c>
      <c r="AR21" s="21">
        <v>13.065836245736673</v>
      </c>
      <c r="AS21" s="21">
        <v>-100</v>
      </c>
      <c r="AT21" s="21">
        <v>182.09865292840126</v>
      </c>
      <c r="BD21">
        <v>0</v>
      </c>
      <c r="CS21" s="22">
        <v>9.1999999999999993</v>
      </c>
      <c r="CZ21">
        <f>VLOOKUP($D21,CADRE,16,0)</f>
        <v>185269</v>
      </c>
      <c r="DA21">
        <f>VLOOKUP($D21,CADRE,17,0)</f>
        <v>160892</v>
      </c>
      <c r="DB21">
        <f>VLOOKUP($D21,CADRE,18,0)</f>
        <v>126763</v>
      </c>
      <c r="DC21">
        <f>VLOOKUP($D21,CADRE,19,0)</f>
        <v>14626</v>
      </c>
      <c r="DD21">
        <f>VLOOKUP($D21,CADRE,20,0)</f>
        <v>0</v>
      </c>
      <c r="DE21">
        <f>VLOOKUP($D21,CADRE,21,0)</f>
        <v>141390</v>
      </c>
      <c r="DF21" t="str">
        <f>VLOOKUP($D21,CADRE,2,0)</f>
        <v>Burkina Faso</v>
      </c>
    </row>
    <row r="22" spans="1:110" x14ac:dyDescent="0.25">
      <c r="A22" s="9" t="s">
        <v>112</v>
      </c>
      <c r="B22" s="9" t="s">
        <v>144</v>
      </c>
      <c r="C22" s="10">
        <v>233455</v>
      </c>
      <c r="D22" t="s">
        <v>469</v>
      </c>
      <c r="E22" s="21">
        <v>2.2999999999999998</v>
      </c>
      <c r="F22" s="21">
        <v>54.900000000000006</v>
      </c>
      <c r="G22" s="21">
        <v>42.8</v>
      </c>
      <c r="H22" s="21">
        <v>0</v>
      </c>
      <c r="I22" s="21">
        <v>45.800000000000004</v>
      </c>
      <c r="J22" s="21">
        <v>30.7</v>
      </c>
      <c r="K22" s="21">
        <v>21.2</v>
      </c>
      <c r="L22" s="21">
        <v>2.2999999999999998</v>
      </c>
      <c r="M22" s="21">
        <v>0</v>
      </c>
      <c r="N22" s="21">
        <v>0</v>
      </c>
      <c r="O22" s="21">
        <v>86.3</v>
      </c>
      <c r="P22" s="21">
        <v>1.9</v>
      </c>
      <c r="Q22" s="21">
        <v>11.799999999999999</v>
      </c>
      <c r="R22" s="21">
        <v>0</v>
      </c>
      <c r="S22" s="21">
        <v>0</v>
      </c>
      <c r="T22" s="21">
        <v>0</v>
      </c>
      <c r="U22" s="21">
        <v>99.6</v>
      </c>
      <c r="V22" s="21">
        <v>0</v>
      </c>
      <c r="W22" s="21">
        <v>0.4</v>
      </c>
      <c r="X22" s="21">
        <v>0</v>
      </c>
      <c r="Y22" s="21">
        <v>0</v>
      </c>
      <c r="Z22" s="21">
        <v>96.6</v>
      </c>
      <c r="AA22" s="21">
        <v>3.4000000000000004</v>
      </c>
      <c r="AB22" s="21">
        <v>0</v>
      </c>
      <c r="AC22" s="21">
        <v>0</v>
      </c>
      <c r="AD22" s="21">
        <v>63.636363636363633</v>
      </c>
      <c r="AE22" s="21">
        <v>36.363636363636367</v>
      </c>
      <c r="AF22" s="21">
        <v>1.1363636363636365</v>
      </c>
      <c r="AG22" s="21">
        <v>0.8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6.2017502838932037</v>
      </c>
      <c r="AP22" s="21">
        <v>134.57717204022424</v>
      </c>
      <c r="AQ22" s="21">
        <v>62.007278621306149</v>
      </c>
      <c r="AR22" s="21">
        <v>37.706178659813006</v>
      </c>
      <c r="AS22" s="21">
        <v>-54.648009547283728</v>
      </c>
      <c r="AT22" s="21">
        <v>140.18120545896986</v>
      </c>
      <c r="BD22">
        <v>0</v>
      </c>
      <c r="CS22" s="22">
        <v>2.6</v>
      </c>
      <c r="CZ22">
        <f>VLOOKUP($D22,CADRE,16,0)</f>
        <v>226451</v>
      </c>
      <c r="DA22">
        <f>VLOOKUP($D22,CADRE,17,0)</f>
        <v>7004</v>
      </c>
      <c r="DB22">
        <f>VLOOKUP($D22,CADRE,18,0)</f>
        <v>0</v>
      </c>
      <c r="DC22">
        <f>VLOOKUP($D22,CADRE,19,0)</f>
        <v>0</v>
      </c>
      <c r="DD22">
        <f>VLOOKUP($D22,CADRE,20,0)</f>
        <v>0</v>
      </c>
      <c r="DE22">
        <f>VLOOKUP($D22,CADRE,21,0)</f>
        <v>0</v>
      </c>
      <c r="DF22" t="str">
        <f>VLOOKUP($D22,CADRE,2,0)</f>
        <v>Burkina Faso</v>
      </c>
    </row>
    <row r="23" spans="1:110" x14ac:dyDescent="0.25">
      <c r="A23" s="9" t="s">
        <v>107</v>
      </c>
      <c r="B23" s="9" t="s">
        <v>143</v>
      </c>
      <c r="C23" s="10">
        <v>433932</v>
      </c>
      <c r="D23" t="s">
        <v>465</v>
      </c>
      <c r="E23" s="21">
        <v>4.7</v>
      </c>
      <c r="F23" s="21">
        <v>36.6</v>
      </c>
      <c r="G23" s="21">
        <v>58.699999999999996</v>
      </c>
      <c r="H23" s="21">
        <v>0</v>
      </c>
      <c r="I23" s="21">
        <v>69.5</v>
      </c>
      <c r="J23" s="21">
        <v>22.2</v>
      </c>
      <c r="K23" s="21">
        <v>7.1</v>
      </c>
      <c r="L23" s="21">
        <v>1.2</v>
      </c>
      <c r="M23" s="21">
        <v>0</v>
      </c>
      <c r="N23" s="21">
        <v>0</v>
      </c>
      <c r="O23" s="21">
        <v>89.7</v>
      </c>
      <c r="P23" s="21">
        <v>5.8999999999999995</v>
      </c>
      <c r="Q23" s="21">
        <v>4</v>
      </c>
      <c r="R23" s="21">
        <v>0.4</v>
      </c>
      <c r="S23" s="21">
        <v>0</v>
      </c>
      <c r="T23" s="21">
        <v>0</v>
      </c>
      <c r="U23" s="21">
        <v>96</v>
      </c>
      <c r="V23" s="21">
        <v>1.6</v>
      </c>
      <c r="W23" s="21">
        <v>0</v>
      </c>
      <c r="X23" s="21">
        <v>2.4</v>
      </c>
      <c r="Y23" s="21">
        <v>0</v>
      </c>
      <c r="Z23" s="21">
        <v>97.6</v>
      </c>
      <c r="AA23" s="21">
        <v>2.4</v>
      </c>
      <c r="AB23" s="21">
        <v>0</v>
      </c>
      <c r="AC23" s="21">
        <v>0</v>
      </c>
      <c r="AD23" s="21">
        <v>66.269841269841265</v>
      </c>
      <c r="AE23" s="21">
        <v>33.730158730158735</v>
      </c>
      <c r="AF23" s="21">
        <v>34.920634920634917</v>
      </c>
      <c r="AG23" s="21">
        <v>2.1999999999999997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32.899525885775979</v>
      </c>
      <c r="AP23" s="21">
        <v>77.494794562059738</v>
      </c>
      <c r="AQ23" s="21">
        <v>193.56570494949733</v>
      </c>
      <c r="AR23" s="21">
        <v>-10.723164416886789</v>
      </c>
      <c r="AS23" s="21">
        <v>-16.415371713762784</v>
      </c>
      <c r="AT23" s="21">
        <v>68.597675193158423</v>
      </c>
      <c r="BD23">
        <v>0</v>
      </c>
      <c r="CS23" s="22">
        <v>7.8</v>
      </c>
      <c r="CZ23">
        <f>VLOOKUP($D23,CADRE,16,0)</f>
        <v>351485</v>
      </c>
      <c r="DA23">
        <f>VLOOKUP($D23,CADRE,17,0)</f>
        <v>82447</v>
      </c>
      <c r="DB23">
        <f>VLOOKUP($D23,CADRE,18,0)</f>
        <v>0</v>
      </c>
      <c r="DC23">
        <f>VLOOKUP($D23,CADRE,19,0)</f>
        <v>0</v>
      </c>
      <c r="DD23">
        <f>VLOOKUP($D23,CADRE,20,0)</f>
        <v>0</v>
      </c>
      <c r="DE23">
        <f>VLOOKUP($D23,CADRE,21,0)</f>
        <v>0</v>
      </c>
      <c r="DF23" t="str">
        <f>VLOOKUP($D23,CADRE,2,0)</f>
        <v>Burkina Faso</v>
      </c>
    </row>
    <row r="24" spans="1:110" x14ac:dyDescent="0.25">
      <c r="A24" s="9" t="s">
        <v>141</v>
      </c>
      <c r="B24" s="9" t="s">
        <v>142</v>
      </c>
      <c r="C24" s="10">
        <v>210170</v>
      </c>
      <c r="D24" t="s">
        <v>461</v>
      </c>
      <c r="E24" s="21">
        <v>28.599999999999998</v>
      </c>
      <c r="F24" s="21">
        <v>58.599999999999994</v>
      </c>
      <c r="G24" s="21">
        <v>12.8</v>
      </c>
      <c r="H24" s="21">
        <v>0</v>
      </c>
      <c r="I24" s="21">
        <v>17.599999999999998</v>
      </c>
      <c r="J24" s="21">
        <v>51.7</v>
      </c>
      <c r="K24" s="21">
        <v>30.7</v>
      </c>
      <c r="L24" s="21">
        <v>0</v>
      </c>
      <c r="M24" s="21">
        <v>0</v>
      </c>
      <c r="N24" s="21">
        <v>0</v>
      </c>
      <c r="O24" s="21">
        <v>69.8</v>
      </c>
      <c r="P24" s="21">
        <v>20.3</v>
      </c>
      <c r="Q24" s="21">
        <v>8.6999999999999993</v>
      </c>
      <c r="R24" s="21">
        <v>0.4</v>
      </c>
      <c r="S24" s="21">
        <v>0.8</v>
      </c>
      <c r="T24" s="21">
        <v>0</v>
      </c>
      <c r="U24" s="21">
        <v>98.6</v>
      </c>
      <c r="V24" s="21">
        <v>1.4000000000000001</v>
      </c>
      <c r="W24" s="21">
        <v>0</v>
      </c>
      <c r="X24" s="21">
        <v>0</v>
      </c>
      <c r="Y24" s="21">
        <v>0</v>
      </c>
      <c r="Z24" s="21">
        <v>99.2</v>
      </c>
      <c r="AA24" s="21">
        <v>0.8</v>
      </c>
      <c r="AB24" s="21">
        <v>0</v>
      </c>
      <c r="AC24" s="21">
        <v>0</v>
      </c>
      <c r="AD24" s="21">
        <v>53.526970954356848</v>
      </c>
      <c r="AE24" s="21">
        <v>46.473029045643152</v>
      </c>
      <c r="AF24" s="21">
        <v>6.192660550458716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-4.506215608835074</v>
      </c>
      <c r="AP24" s="21">
        <v>-24.614045352490376</v>
      </c>
      <c r="AQ24" s="21">
        <v>-3.8164066303877142</v>
      </c>
      <c r="AR24" s="21">
        <v>1.3288448078707438</v>
      </c>
      <c r="AS24" s="21" t="e">
        <v>#VALUE!</v>
      </c>
      <c r="AT24" s="21">
        <v>-7.923538338799208</v>
      </c>
      <c r="BD24">
        <v>0</v>
      </c>
      <c r="CS24" s="22">
        <v>3.4000000000000004</v>
      </c>
      <c r="CZ24">
        <f>VLOOKUP($D24,CADRE,16,0)</f>
        <v>96678</v>
      </c>
      <c r="DA24">
        <f>VLOOKUP($D24,CADRE,17,0)</f>
        <v>63051</v>
      </c>
      <c r="DB24">
        <f>VLOOKUP($D24,CADRE,18,0)</f>
        <v>46237</v>
      </c>
      <c r="DC24">
        <f>VLOOKUP($D24,CADRE,19,0)</f>
        <v>4203</v>
      </c>
      <c r="DD24">
        <f>VLOOKUP($D24,CADRE,20,0)</f>
        <v>0</v>
      </c>
      <c r="DE24">
        <f>VLOOKUP($D24,CADRE,21,0)</f>
        <v>50441</v>
      </c>
      <c r="DF24" t="str">
        <f>VLOOKUP($D24,CADRE,2,0)</f>
        <v>Burkina Faso</v>
      </c>
    </row>
    <row r="25" spans="1:110" x14ac:dyDescent="0.25">
      <c r="A25" s="9" t="s">
        <v>121</v>
      </c>
      <c r="B25" s="9" t="s">
        <v>140</v>
      </c>
      <c r="C25" s="10">
        <v>186133</v>
      </c>
      <c r="D25" t="s">
        <v>453</v>
      </c>
      <c r="E25" s="21">
        <v>15.9</v>
      </c>
      <c r="F25" s="21">
        <v>68.2</v>
      </c>
      <c r="G25" s="21">
        <v>15.9</v>
      </c>
      <c r="H25" s="21">
        <v>0</v>
      </c>
      <c r="I25" s="21">
        <v>28.000000000000004</v>
      </c>
      <c r="J25" s="21">
        <v>42.8</v>
      </c>
      <c r="K25" s="21">
        <v>26.1</v>
      </c>
      <c r="L25" s="21">
        <v>3</v>
      </c>
      <c r="M25" s="21">
        <v>0</v>
      </c>
      <c r="N25" s="21">
        <v>0</v>
      </c>
      <c r="O25" s="21">
        <v>97.3</v>
      </c>
      <c r="P25" s="21">
        <v>1.5</v>
      </c>
      <c r="Q25" s="21">
        <v>1.0999999999999999</v>
      </c>
      <c r="R25" s="21">
        <v>0</v>
      </c>
      <c r="S25" s="21">
        <v>0</v>
      </c>
      <c r="T25" s="21">
        <v>0</v>
      </c>
      <c r="U25" s="21">
        <v>99.6</v>
      </c>
      <c r="V25" s="21">
        <v>0</v>
      </c>
      <c r="W25" s="21">
        <v>0.4</v>
      </c>
      <c r="X25" s="21">
        <v>0</v>
      </c>
      <c r="Y25" s="21">
        <v>0</v>
      </c>
      <c r="Z25" s="21">
        <v>99.6</v>
      </c>
      <c r="AA25" s="21">
        <v>0</v>
      </c>
      <c r="AB25" s="21">
        <v>0.4</v>
      </c>
      <c r="AC25" s="21">
        <v>0</v>
      </c>
      <c r="AD25" s="21">
        <v>86.36363636363636</v>
      </c>
      <c r="AE25" s="21">
        <v>13.636363636363635</v>
      </c>
      <c r="AF25" s="21">
        <v>5.3030303030303028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-3.8993443917781478</v>
      </c>
      <c r="AP25" s="21">
        <v>-33.485055909839687</v>
      </c>
      <c r="AQ25" s="21">
        <v>11.561225089332815</v>
      </c>
      <c r="AR25" s="21">
        <v>-6.7146236284513101</v>
      </c>
      <c r="AS25" s="21">
        <v>-24.113411516885751</v>
      </c>
      <c r="AT25" s="21">
        <v>72.591442948411739</v>
      </c>
      <c r="BD25">
        <v>0</v>
      </c>
      <c r="CS25" s="22">
        <v>2</v>
      </c>
      <c r="CZ25">
        <f>VLOOKUP($D25,CADRE,16,0)</f>
        <v>176826</v>
      </c>
      <c r="DA25">
        <f>VLOOKUP($D25,CADRE,17,0)</f>
        <v>9307</v>
      </c>
      <c r="DB25">
        <f>VLOOKUP($D25,CADRE,18,0)</f>
        <v>0</v>
      </c>
      <c r="DC25">
        <f>VLOOKUP($D25,CADRE,19,0)</f>
        <v>0</v>
      </c>
      <c r="DD25">
        <f>VLOOKUP($D25,CADRE,20,0)</f>
        <v>0</v>
      </c>
      <c r="DE25">
        <f>VLOOKUP($D25,CADRE,21,0)</f>
        <v>0</v>
      </c>
      <c r="DF25" t="str">
        <f>VLOOKUP($D25,CADRE,2,0)</f>
        <v>Burkina Faso</v>
      </c>
    </row>
    <row r="26" spans="1:110" x14ac:dyDescent="0.25">
      <c r="A26" s="9" t="s">
        <v>123</v>
      </c>
      <c r="B26" s="9" t="s">
        <v>139</v>
      </c>
      <c r="C26" s="10">
        <v>193890</v>
      </c>
      <c r="D26" t="s">
        <v>449</v>
      </c>
      <c r="E26" s="21">
        <v>20.599999999999998</v>
      </c>
      <c r="F26" s="21">
        <v>67.900000000000006</v>
      </c>
      <c r="G26" s="21">
        <v>11.5</v>
      </c>
      <c r="H26" s="21">
        <v>0</v>
      </c>
      <c r="I26" s="21">
        <v>12.7</v>
      </c>
      <c r="J26" s="21">
        <v>28.999999999999996</v>
      </c>
      <c r="K26" s="21">
        <v>54</v>
      </c>
      <c r="L26" s="21">
        <v>4</v>
      </c>
      <c r="M26" s="21">
        <v>0.4</v>
      </c>
      <c r="N26" s="21">
        <v>0</v>
      </c>
      <c r="O26" s="21">
        <v>65.100000000000009</v>
      </c>
      <c r="P26" s="21">
        <v>13.900000000000002</v>
      </c>
      <c r="Q26" s="21">
        <v>19.8</v>
      </c>
      <c r="R26" s="21">
        <v>0.8</v>
      </c>
      <c r="S26" s="21">
        <v>0.4</v>
      </c>
      <c r="T26" s="21">
        <v>0</v>
      </c>
      <c r="U26" s="21">
        <v>99.2</v>
      </c>
      <c r="V26" s="21">
        <v>0.8</v>
      </c>
      <c r="W26" s="21">
        <v>0</v>
      </c>
      <c r="X26" s="21">
        <v>0</v>
      </c>
      <c r="Y26" s="21">
        <v>0</v>
      </c>
      <c r="Z26" s="21">
        <v>96</v>
      </c>
      <c r="AA26" s="21">
        <v>4</v>
      </c>
      <c r="AB26" s="21">
        <v>0</v>
      </c>
      <c r="AC26" s="21">
        <v>0</v>
      </c>
      <c r="AD26" s="21">
        <v>46.031746031746032</v>
      </c>
      <c r="AE26" s="21">
        <v>53.968253968253968</v>
      </c>
      <c r="AF26" s="21">
        <v>50.793650793650791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11.758291030197521</v>
      </c>
      <c r="AP26" s="21">
        <v>40.821230630659613</v>
      </c>
      <c r="AQ26" s="21">
        <v>-22.880829512786939</v>
      </c>
      <c r="AR26" s="21">
        <v>23.2069253208963</v>
      </c>
      <c r="AS26" s="21">
        <v>211.29902938062668</v>
      </c>
      <c r="AT26" s="21">
        <v>70.890997471870179</v>
      </c>
      <c r="BD26">
        <v>0</v>
      </c>
      <c r="CS26" s="22">
        <v>7.7</v>
      </c>
      <c r="CZ26">
        <f>VLOOKUP($D26,CADRE,16,0)</f>
        <v>127967</v>
      </c>
      <c r="DA26">
        <f>VLOOKUP($D26,CADRE,17,0)</f>
        <v>62045</v>
      </c>
      <c r="DB26">
        <f>VLOOKUP($D26,CADRE,18,0)</f>
        <v>3878</v>
      </c>
      <c r="DC26">
        <f>VLOOKUP($D26,CADRE,19,0)</f>
        <v>0</v>
      </c>
      <c r="DD26">
        <f>VLOOKUP($D26,CADRE,20,0)</f>
        <v>0</v>
      </c>
      <c r="DE26">
        <f>VLOOKUP($D26,CADRE,21,0)</f>
        <v>3878</v>
      </c>
      <c r="DF26" t="str">
        <f>VLOOKUP($D26,CADRE,2,0)</f>
        <v>Burkina Faso</v>
      </c>
    </row>
    <row r="27" spans="1:110" x14ac:dyDescent="0.25">
      <c r="A27" s="9" t="s">
        <v>116</v>
      </c>
      <c r="B27" s="9" t="s">
        <v>138</v>
      </c>
      <c r="C27" s="10">
        <v>492335</v>
      </c>
      <c r="D27" t="s">
        <v>445</v>
      </c>
      <c r="E27" s="21">
        <v>27</v>
      </c>
      <c r="F27" s="21">
        <v>64.7</v>
      </c>
      <c r="G27" s="21">
        <v>8.3000000000000007</v>
      </c>
      <c r="H27" s="21">
        <v>0</v>
      </c>
      <c r="I27" s="21">
        <v>11.1</v>
      </c>
      <c r="J27" s="21">
        <v>25.4</v>
      </c>
      <c r="K27" s="21">
        <v>43.7</v>
      </c>
      <c r="L27" s="21">
        <v>19.8</v>
      </c>
      <c r="M27" s="21">
        <v>0</v>
      </c>
      <c r="N27" s="21">
        <v>0</v>
      </c>
      <c r="O27" s="21">
        <v>94</v>
      </c>
      <c r="P27" s="21">
        <v>3.2</v>
      </c>
      <c r="Q27" s="21">
        <v>2.8000000000000003</v>
      </c>
      <c r="R27" s="21">
        <v>0</v>
      </c>
      <c r="S27" s="21">
        <v>0</v>
      </c>
      <c r="T27" s="21">
        <v>0</v>
      </c>
      <c r="U27" s="21">
        <v>100</v>
      </c>
      <c r="V27" s="21">
        <v>0</v>
      </c>
      <c r="W27" s="21">
        <v>0</v>
      </c>
      <c r="X27" s="21">
        <v>0</v>
      </c>
      <c r="Y27" s="21">
        <v>0</v>
      </c>
      <c r="Z27" s="21">
        <v>99.6</v>
      </c>
      <c r="AA27" s="21">
        <v>0.4</v>
      </c>
      <c r="AB27" s="21">
        <v>0</v>
      </c>
      <c r="AC27" s="21">
        <v>0</v>
      </c>
      <c r="AD27" s="21">
        <v>69.444444444444443</v>
      </c>
      <c r="AE27" s="21">
        <v>30.555555555555557</v>
      </c>
      <c r="AF27" s="21">
        <v>5.5555555555555554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-52.182488953421789</v>
      </c>
      <c r="AP27" s="21">
        <v>33.583079507991798</v>
      </c>
      <c r="AQ27" s="21">
        <v>12.155332335420344</v>
      </c>
      <c r="AR27" s="21">
        <v>-5.4043528437420001</v>
      </c>
      <c r="AS27" s="21">
        <v>-3.3469865358130568</v>
      </c>
      <c r="AT27" s="21">
        <v>0.90677408159691719</v>
      </c>
      <c r="BD27">
        <v>0</v>
      </c>
      <c r="CS27" s="22">
        <v>8.6</v>
      </c>
      <c r="CZ27">
        <f>VLOOKUP($D27,CADRE,16,0)</f>
        <v>339711</v>
      </c>
      <c r="DA27">
        <f>VLOOKUP($D27,CADRE,17,0)</f>
        <v>137854</v>
      </c>
      <c r="DB27">
        <f>VLOOKUP($D27,CADRE,18,0)</f>
        <v>14770</v>
      </c>
      <c r="DC27">
        <f>VLOOKUP($D27,CADRE,19,0)</f>
        <v>0</v>
      </c>
      <c r="DD27">
        <f>VLOOKUP($D27,CADRE,20,0)</f>
        <v>0</v>
      </c>
      <c r="DE27">
        <f>VLOOKUP($D27,CADRE,21,0)</f>
        <v>14770</v>
      </c>
      <c r="DF27" t="str">
        <f>VLOOKUP($D27,CADRE,2,0)</f>
        <v>Burkina Faso</v>
      </c>
    </row>
    <row r="28" spans="1:110" x14ac:dyDescent="0.25">
      <c r="A28" s="9" t="s">
        <v>116</v>
      </c>
      <c r="B28" t="s">
        <v>438</v>
      </c>
      <c r="C28" s="10">
        <v>395572</v>
      </c>
      <c r="D28" t="s">
        <v>441</v>
      </c>
      <c r="E28" s="21">
        <v>35.799999999999997</v>
      </c>
      <c r="F28" s="21">
        <v>61.199999999999996</v>
      </c>
      <c r="G28" s="21">
        <v>3</v>
      </c>
      <c r="H28" s="21">
        <v>0</v>
      </c>
      <c r="I28" s="21">
        <v>4.3999999999999995</v>
      </c>
      <c r="J28" s="21">
        <v>37.6</v>
      </c>
      <c r="K28" s="21">
        <v>40.6</v>
      </c>
      <c r="L28" s="21">
        <v>17.399999999999999</v>
      </c>
      <c r="M28" s="21">
        <v>0</v>
      </c>
      <c r="N28" s="21">
        <v>0</v>
      </c>
      <c r="O28" s="21">
        <v>79.400000000000006</v>
      </c>
      <c r="P28" s="21">
        <v>12.2</v>
      </c>
      <c r="Q28" s="21">
        <v>7.9</v>
      </c>
      <c r="R28" s="21">
        <v>0.4</v>
      </c>
      <c r="S28" s="21">
        <v>0</v>
      </c>
      <c r="T28" s="21">
        <v>0</v>
      </c>
      <c r="U28" s="21">
        <v>99.2</v>
      </c>
      <c r="V28" s="21">
        <v>0.8</v>
      </c>
      <c r="W28" s="21">
        <v>0</v>
      </c>
      <c r="X28" s="21">
        <v>0</v>
      </c>
      <c r="Y28" s="21">
        <v>0</v>
      </c>
      <c r="Z28" s="21">
        <v>100</v>
      </c>
      <c r="AA28" s="21">
        <v>0</v>
      </c>
      <c r="AB28" s="21">
        <v>0</v>
      </c>
      <c r="AC28" s="21">
        <v>0</v>
      </c>
      <c r="AD28" s="21">
        <v>52.589641434262944</v>
      </c>
      <c r="AE28" s="21">
        <v>47.410358565737056</v>
      </c>
      <c r="AF28" s="21">
        <v>8.7649402390438258</v>
      </c>
      <c r="AG28" s="21">
        <v>2.9000000000000004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-19.007553035856152</v>
      </c>
      <c r="AP28" s="21">
        <v>95.075616124737209</v>
      </c>
      <c r="AQ28" s="21">
        <v>-1.5897736607532575</v>
      </c>
      <c r="AR28" s="21">
        <v>135.44801111125005</v>
      </c>
      <c r="AS28" s="21">
        <v>-41.625161650889162</v>
      </c>
      <c r="AT28" s="21">
        <v>76.266957352823468</v>
      </c>
      <c r="BD28">
        <v>0</v>
      </c>
      <c r="CS28" s="22">
        <v>3.3000000000000003</v>
      </c>
      <c r="CZ28">
        <f>VLOOKUP($D28,CADRE,16,0)</f>
        <v>324369</v>
      </c>
      <c r="DA28">
        <f>VLOOKUP($D28,CADRE,17,0)</f>
        <v>55380</v>
      </c>
      <c r="DB28">
        <f>VLOOKUP($D28,CADRE,18,0)</f>
        <v>15823</v>
      </c>
      <c r="DC28">
        <f>VLOOKUP($D28,CADRE,19,0)</f>
        <v>0</v>
      </c>
      <c r="DD28">
        <f>VLOOKUP($D28,CADRE,20,0)</f>
        <v>0</v>
      </c>
      <c r="DE28">
        <f>VLOOKUP($D28,CADRE,21,0)</f>
        <v>15823</v>
      </c>
      <c r="DF28" t="str">
        <f>VLOOKUP($D28,CADRE,2,0)</f>
        <v>Burkina Faso</v>
      </c>
    </row>
    <row r="29" spans="1:110" x14ac:dyDescent="0.25">
      <c r="A29" s="9" t="s">
        <v>107</v>
      </c>
      <c r="B29" s="9" t="s">
        <v>136</v>
      </c>
      <c r="C29" s="10">
        <v>396969</v>
      </c>
      <c r="D29" t="s">
        <v>437</v>
      </c>
      <c r="E29" s="21">
        <v>3.3000000000000003</v>
      </c>
      <c r="F29" s="21">
        <v>31.1</v>
      </c>
      <c r="G29" s="21">
        <v>65.600000000000009</v>
      </c>
      <c r="H29" s="21">
        <v>0</v>
      </c>
      <c r="I29" s="21">
        <v>78.2</v>
      </c>
      <c r="J29" s="21">
        <v>11.1</v>
      </c>
      <c r="K29" s="21">
        <v>10.7</v>
      </c>
      <c r="L29" s="21">
        <v>0</v>
      </c>
      <c r="M29" s="21">
        <v>0</v>
      </c>
      <c r="N29" s="21">
        <v>0</v>
      </c>
      <c r="O29" s="21">
        <v>90.100000000000009</v>
      </c>
      <c r="P29" s="21">
        <v>6.6000000000000005</v>
      </c>
      <c r="Q29" s="21">
        <v>3.3000000000000003</v>
      </c>
      <c r="R29" s="21">
        <v>0</v>
      </c>
      <c r="S29" s="21">
        <v>0</v>
      </c>
      <c r="T29" s="21">
        <v>0</v>
      </c>
      <c r="U29" s="21">
        <v>99.2</v>
      </c>
      <c r="V29" s="21">
        <v>0</v>
      </c>
      <c r="W29" s="21">
        <v>0.8</v>
      </c>
      <c r="X29" s="21">
        <v>0</v>
      </c>
      <c r="Y29" s="21">
        <v>0</v>
      </c>
      <c r="Z29" s="21">
        <v>99.6</v>
      </c>
      <c r="AA29" s="21">
        <v>0.4</v>
      </c>
      <c r="AB29" s="21">
        <v>0</v>
      </c>
      <c r="AC29" s="21">
        <v>0</v>
      </c>
      <c r="AD29" s="21">
        <v>81.25</v>
      </c>
      <c r="AE29" s="21">
        <v>18.75</v>
      </c>
      <c r="AF29" s="21">
        <v>10.416666666666668</v>
      </c>
      <c r="AG29" s="21">
        <v>3.5000000000000004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3.0598308251182482</v>
      </c>
      <c r="AP29" s="21">
        <v>34.815999438207342</v>
      </c>
      <c r="AQ29" s="21">
        <v>-10.025204876702476</v>
      </c>
      <c r="AR29" s="21">
        <v>-28.342832847073119</v>
      </c>
      <c r="AS29" s="21">
        <v>-23.889994615812448</v>
      </c>
      <c r="AT29" s="21">
        <v>1.313664016831062</v>
      </c>
      <c r="BD29">
        <v>0</v>
      </c>
      <c r="CS29" s="22">
        <v>6.3</v>
      </c>
      <c r="CZ29">
        <f>VLOOKUP($D29,CADRE,16,0)</f>
        <v>321545</v>
      </c>
      <c r="DA29">
        <f>VLOOKUP($D29,CADRE,17,0)</f>
        <v>63515</v>
      </c>
      <c r="DB29">
        <f>VLOOKUP($D29,CADRE,18,0)</f>
        <v>11909</v>
      </c>
      <c r="DC29">
        <f>VLOOKUP($D29,CADRE,19,0)</f>
        <v>0</v>
      </c>
      <c r="DD29">
        <f>VLOOKUP($D29,CADRE,20,0)</f>
        <v>0</v>
      </c>
      <c r="DE29">
        <f>VLOOKUP($D29,CADRE,21,0)</f>
        <v>11909</v>
      </c>
      <c r="DF29" t="str">
        <f>VLOOKUP($D29,CADRE,2,0)</f>
        <v>Burkina Faso</v>
      </c>
    </row>
    <row r="30" spans="1:110" x14ac:dyDescent="0.25">
      <c r="A30" s="9" t="s">
        <v>125</v>
      </c>
      <c r="B30" s="9" t="s">
        <v>135</v>
      </c>
      <c r="C30" s="10">
        <v>135288</v>
      </c>
      <c r="D30" t="s">
        <v>433</v>
      </c>
      <c r="E30" s="21">
        <v>4.3999999999999995</v>
      </c>
      <c r="F30" s="21">
        <v>53.5</v>
      </c>
      <c r="G30" s="21">
        <v>42.1</v>
      </c>
      <c r="H30" s="21">
        <v>0</v>
      </c>
      <c r="I30" s="21">
        <v>41.3</v>
      </c>
      <c r="J30" s="21">
        <v>29.4</v>
      </c>
      <c r="K30" s="21">
        <v>28.000000000000004</v>
      </c>
      <c r="L30" s="21">
        <v>1.3</v>
      </c>
      <c r="M30" s="21">
        <v>0</v>
      </c>
      <c r="N30" s="21">
        <v>0</v>
      </c>
      <c r="O30" s="21">
        <v>57.4</v>
      </c>
      <c r="P30" s="21">
        <v>17.100000000000001</v>
      </c>
      <c r="Q30" s="21">
        <v>20.9</v>
      </c>
      <c r="R30" s="21">
        <v>2.6</v>
      </c>
      <c r="S30" s="21">
        <v>2</v>
      </c>
      <c r="T30" s="21">
        <v>0</v>
      </c>
      <c r="U30" s="21">
        <v>100</v>
      </c>
      <c r="V30" s="21">
        <v>0</v>
      </c>
      <c r="W30" s="21">
        <v>0</v>
      </c>
      <c r="X30" s="21">
        <v>0</v>
      </c>
      <c r="Y30" s="21">
        <v>0</v>
      </c>
      <c r="Z30" s="21">
        <v>89</v>
      </c>
      <c r="AA30" s="21">
        <v>6.5</v>
      </c>
      <c r="AB30" s="21">
        <v>4.5</v>
      </c>
      <c r="AC30" s="21">
        <v>0</v>
      </c>
      <c r="AD30" s="21">
        <v>9.6551724137931032</v>
      </c>
      <c r="AE30" s="21">
        <v>90.344827586206904</v>
      </c>
      <c r="AF30" s="21">
        <v>46.896551724137929</v>
      </c>
      <c r="AG30" s="21">
        <v>7.7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40.774899532941774</v>
      </c>
      <c r="AP30" s="21">
        <v>2.5503389847520985</v>
      </c>
      <c r="AQ30" s="21">
        <v>39.235207904439577</v>
      </c>
      <c r="AR30" s="21">
        <v>24.716228873450952</v>
      </c>
      <c r="AS30" s="21">
        <v>-61.653315211880845</v>
      </c>
      <c r="AT30" s="21">
        <v>-29.738737222270693</v>
      </c>
      <c r="BD30">
        <v>0</v>
      </c>
      <c r="CS30" s="22">
        <v>6.6000000000000005</v>
      </c>
      <c r="CZ30">
        <f>VLOOKUP($D30,CADRE,16,0)</f>
        <v>71703</v>
      </c>
      <c r="DA30">
        <f>VLOOKUP($D30,CADRE,17,0)</f>
        <v>45998</v>
      </c>
      <c r="DB30">
        <f>VLOOKUP($D30,CADRE,18,0)</f>
        <v>17587</v>
      </c>
      <c r="DC30">
        <f>VLOOKUP($D30,CADRE,19,0)</f>
        <v>0</v>
      </c>
      <c r="DD30">
        <f>VLOOKUP($D30,CADRE,20,0)</f>
        <v>0</v>
      </c>
      <c r="DE30">
        <f>VLOOKUP($D30,CADRE,21,0)</f>
        <v>17587</v>
      </c>
      <c r="DF30" t="str">
        <f>VLOOKUP($D30,CADRE,2,0)</f>
        <v>Burkina Faso</v>
      </c>
    </row>
    <row r="31" spans="1:110" x14ac:dyDescent="0.25">
      <c r="A31" s="9" t="s">
        <v>125</v>
      </c>
      <c r="B31" t="s">
        <v>426</v>
      </c>
      <c r="C31" s="10">
        <v>129966</v>
      </c>
      <c r="D31" t="s">
        <v>429</v>
      </c>
      <c r="E31" s="21">
        <v>29.7</v>
      </c>
      <c r="F31" s="21">
        <v>61.199999999999996</v>
      </c>
      <c r="G31" s="21">
        <v>9</v>
      </c>
      <c r="H31" s="21">
        <v>0</v>
      </c>
      <c r="I31" s="21">
        <v>8.4</v>
      </c>
      <c r="J31" s="21">
        <v>16.7</v>
      </c>
      <c r="K31" s="21">
        <v>62.5</v>
      </c>
      <c r="L31" s="21">
        <v>12.5</v>
      </c>
      <c r="M31" s="21">
        <v>0</v>
      </c>
      <c r="N31" s="21">
        <v>0</v>
      </c>
      <c r="O31" s="21">
        <v>43.9</v>
      </c>
      <c r="P31" s="21">
        <v>22.900000000000002</v>
      </c>
      <c r="Q31" s="21">
        <v>30.5</v>
      </c>
      <c r="R31" s="21">
        <v>1.4000000000000001</v>
      </c>
      <c r="S31" s="21">
        <v>1.4000000000000001</v>
      </c>
      <c r="T31" s="21">
        <v>0</v>
      </c>
      <c r="U31" s="21">
        <v>94.399999999999991</v>
      </c>
      <c r="V31" s="21">
        <v>5.6000000000000005</v>
      </c>
      <c r="W31" s="21">
        <v>0</v>
      </c>
      <c r="X31" s="21">
        <v>0</v>
      </c>
      <c r="Y31" s="21">
        <v>0</v>
      </c>
      <c r="Z31" s="21">
        <v>77.900000000000006</v>
      </c>
      <c r="AA31" s="21">
        <v>16.600000000000001</v>
      </c>
      <c r="AB31" s="21">
        <v>5.5</v>
      </c>
      <c r="AC31" s="21">
        <v>0</v>
      </c>
      <c r="AD31" s="21">
        <v>34.722222222222221</v>
      </c>
      <c r="AE31" s="21">
        <v>65.277777777777786</v>
      </c>
      <c r="AF31" s="21">
        <v>60.416666666666664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-0.89192048268249557</v>
      </c>
      <c r="AP31" s="21">
        <v>7.7997182418428013</v>
      </c>
      <c r="AQ31" s="21">
        <v>-70.505290104105129</v>
      </c>
      <c r="AR31" s="21">
        <v>-2.0170618875386181</v>
      </c>
      <c r="AS31" s="21" t="e">
        <v>#VALUE!</v>
      </c>
      <c r="AT31" s="21">
        <v>186.76007381711779</v>
      </c>
      <c r="BD31">
        <v>0</v>
      </c>
      <c r="CS31" s="22">
        <v>3.9</v>
      </c>
      <c r="CZ31">
        <f>VLOOKUP($D31,CADRE,16,0)</f>
        <v>44188</v>
      </c>
      <c r="DA31">
        <f>VLOOKUP($D31,CADRE,17,0)</f>
        <v>51986</v>
      </c>
      <c r="DB31">
        <f>VLOOKUP($D31,CADRE,18,0)</f>
        <v>31192</v>
      </c>
      <c r="DC31">
        <f>VLOOKUP($D31,CADRE,19,0)</f>
        <v>2599</v>
      </c>
      <c r="DD31">
        <f>VLOOKUP($D31,CADRE,20,0)</f>
        <v>0</v>
      </c>
      <c r="DE31">
        <f>VLOOKUP($D31,CADRE,21,0)</f>
        <v>33791</v>
      </c>
      <c r="DF31" t="str">
        <f>VLOOKUP($D31,CADRE,2,0)</f>
        <v>Burkina Faso</v>
      </c>
    </row>
    <row r="32" spans="1:110" x14ac:dyDescent="0.25">
      <c r="A32" s="9" t="s">
        <v>128</v>
      </c>
      <c r="B32" s="9" t="s">
        <v>133</v>
      </c>
      <c r="C32" s="10">
        <v>446627</v>
      </c>
      <c r="D32" t="s">
        <v>425</v>
      </c>
      <c r="E32" s="21">
        <v>1.0999999999999999</v>
      </c>
      <c r="F32" s="21">
        <v>29.2</v>
      </c>
      <c r="G32" s="21">
        <v>69.699999999999989</v>
      </c>
      <c r="H32" s="21">
        <v>0</v>
      </c>
      <c r="I32" s="21">
        <v>69.699999999999989</v>
      </c>
      <c r="J32" s="21">
        <v>21.6</v>
      </c>
      <c r="K32" s="21">
        <v>8.6999999999999993</v>
      </c>
      <c r="L32" s="21">
        <v>0</v>
      </c>
      <c r="M32" s="21">
        <v>0</v>
      </c>
      <c r="N32" s="21">
        <v>0</v>
      </c>
      <c r="O32" s="21">
        <v>86.4</v>
      </c>
      <c r="P32" s="21">
        <v>5.7</v>
      </c>
      <c r="Q32" s="21">
        <v>7.6</v>
      </c>
      <c r="R32" s="21">
        <v>0</v>
      </c>
      <c r="S32" s="21">
        <v>0.4</v>
      </c>
      <c r="T32" s="21">
        <v>0</v>
      </c>
      <c r="U32" s="21">
        <v>98.9</v>
      </c>
      <c r="V32" s="21">
        <v>0.8</v>
      </c>
      <c r="W32" s="21">
        <v>0</v>
      </c>
      <c r="X32" s="21">
        <v>0.4</v>
      </c>
      <c r="Y32" s="21">
        <v>0</v>
      </c>
      <c r="Z32" s="21">
        <v>98.5</v>
      </c>
      <c r="AA32" s="21">
        <v>1.5</v>
      </c>
      <c r="AB32" s="21">
        <v>0</v>
      </c>
      <c r="AC32" s="21">
        <v>0</v>
      </c>
      <c r="AD32" s="21">
        <v>57.196969696969703</v>
      </c>
      <c r="AE32" s="21">
        <v>42.803030303030305</v>
      </c>
      <c r="AF32" s="21">
        <v>16.666666666666664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52.986998687249013</v>
      </c>
      <c r="AP32" s="21">
        <v>-12.131007070535404</v>
      </c>
      <c r="AQ32" s="21">
        <v>16.526512988164566</v>
      </c>
      <c r="AR32" s="21">
        <v>-12.588628390605161</v>
      </c>
      <c r="AS32" s="21">
        <v>-13.780823079691363</v>
      </c>
      <c r="AT32" s="21">
        <v>43.478609310052299</v>
      </c>
      <c r="BD32">
        <v>0</v>
      </c>
      <c r="CS32" s="22">
        <v>4.3</v>
      </c>
      <c r="CZ32">
        <f>VLOOKUP($D32,CADRE,16,0)</f>
        <v>379633</v>
      </c>
      <c r="DA32">
        <f>VLOOKUP($D32,CADRE,17,0)</f>
        <v>58062</v>
      </c>
      <c r="DB32">
        <f>VLOOKUP($D32,CADRE,18,0)</f>
        <v>8933</v>
      </c>
      <c r="DC32">
        <f>VLOOKUP($D32,CADRE,19,0)</f>
        <v>0</v>
      </c>
      <c r="DD32">
        <f>VLOOKUP($D32,CADRE,20,0)</f>
        <v>0</v>
      </c>
      <c r="DE32">
        <f>VLOOKUP($D32,CADRE,21,0)</f>
        <v>8933</v>
      </c>
      <c r="DF32" t="str">
        <f>VLOOKUP($D32,CADRE,2,0)</f>
        <v>Burkina Faso</v>
      </c>
    </row>
    <row r="33" spans="1:110" x14ac:dyDescent="0.25">
      <c r="A33" s="9" t="s">
        <v>131</v>
      </c>
      <c r="B33" s="9" t="s">
        <v>132</v>
      </c>
      <c r="C33" s="10">
        <v>3064453</v>
      </c>
      <c r="D33" t="s">
        <v>421</v>
      </c>
      <c r="E33" s="21">
        <v>11.600000000000001</v>
      </c>
      <c r="F33" s="21">
        <v>60.199999999999996</v>
      </c>
      <c r="G33" s="21">
        <v>28.199999999999996</v>
      </c>
      <c r="H33" s="21">
        <v>0</v>
      </c>
      <c r="I33" s="21">
        <v>10.199999999999999</v>
      </c>
      <c r="J33" s="21">
        <v>27.6</v>
      </c>
      <c r="K33" s="21">
        <v>56.000000000000007</v>
      </c>
      <c r="L33" s="21">
        <v>6.1</v>
      </c>
      <c r="M33" s="21">
        <v>0</v>
      </c>
      <c r="N33" s="21">
        <v>0</v>
      </c>
      <c r="O33" s="21">
        <v>50.8</v>
      </c>
      <c r="P33" s="21">
        <v>2.7</v>
      </c>
      <c r="Q33" s="21">
        <v>44.3</v>
      </c>
      <c r="R33" s="21">
        <v>1.0999999999999999</v>
      </c>
      <c r="S33" s="21">
        <v>1.0999999999999999</v>
      </c>
      <c r="T33" s="21">
        <v>0</v>
      </c>
      <c r="U33" s="21">
        <v>95.7</v>
      </c>
      <c r="V33" s="21">
        <v>2.7</v>
      </c>
      <c r="W33" s="21">
        <v>0.5</v>
      </c>
      <c r="X33" s="21">
        <v>1.0999999999999999</v>
      </c>
      <c r="Y33" s="21">
        <v>0</v>
      </c>
      <c r="Z33" s="21">
        <v>96.6</v>
      </c>
      <c r="AA33" s="21">
        <v>3.4000000000000004</v>
      </c>
      <c r="AB33" s="21">
        <v>0</v>
      </c>
      <c r="AC33" s="21">
        <v>0</v>
      </c>
      <c r="AD33" s="21">
        <v>29.142857142857142</v>
      </c>
      <c r="AE33" s="21">
        <v>70.857142857142847</v>
      </c>
      <c r="AF33" s="21">
        <v>12.571428571428573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-42.228445021730977</v>
      </c>
      <c r="AP33" s="21">
        <v>-27.728717998984376</v>
      </c>
      <c r="AQ33" s="21">
        <v>3.120054118724358</v>
      </c>
      <c r="AR33" s="21">
        <v>-3.8075576000587641</v>
      </c>
      <c r="AS33" s="21">
        <v>-100</v>
      </c>
      <c r="AT33" s="21">
        <v>239.65595002149337</v>
      </c>
      <c r="BD33">
        <v>0</v>
      </c>
      <c r="CS33" s="22">
        <v>0</v>
      </c>
      <c r="CZ33">
        <f>VLOOKUP($D33,CADRE,16,0)</f>
        <v>2267695</v>
      </c>
      <c r="DA33">
        <f>VLOOKUP($D33,CADRE,17,0)</f>
        <v>704824</v>
      </c>
      <c r="DB33">
        <f>VLOOKUP($D33,CADRE,18,0)</f>
        <v>91934</v>
      </c>
      <c r="DC33">
        <f>VLOOKUP($D33,CADRE,19,0)</f>
        <v>0</v>
      </c>
      <c r="DD33">
        <f>VLOOKUP($D33,CADRE,20,0)</f>
        <v>0</v>
      </c>
      <c r="DE33">
        <f>VLOOKUP($D33,CADRE,21,0)</f>
        <v>91934</v>
      </c>
      <c r="DF33" t="str">
        <f>VLOOKUP($D33,CADRE,2,0)</f>
        <v>Burkina Faso</v>
      </c>
    </row>
    <row r="34" spans="1:110" x14ac:dyDescent="0.25">
      <c r="A34" s="9" t="s">
        <v>114</v>
      </c>
      <c r="B34" s="9" t="s">
        <v>130</v>
      </c>
      <c r="C34" s="10">
        <v>271953</v>
      </c>
      <c r="D34" t="s">
        <v>413</v>
      </c>
      <c r="E34" s="21">
        <v>19</v>
      </c>
      <c r="F34" s="21">
        <v>71.099999999999994</v>
      </c>
      <c r="G34" s="21">
        <v>9.9</v>
      </c>
      <c r="H34" s="21">
        <v>0</v>
      </c>
      <c r="I34" s="21">
        <v>12.3</v>
      </c>
      <c r="J34" s="21">
        <v>36.700000000000003</v>
      </c>
      <c r="K34" s="21">
        <v>44.5</v>
      </c>
      <c r="L34" s="21">
        <v>6.5</v>
      </c>
      <c r="M34" s="21">
        <v>0</v>
      </c>
      <c r="N34" s="21">
        <v>0</v>
      </c>
      <c r="O34" s="21">
        <v>46.9</v>
      </c>
      <c r="P34" s="21">
        <v>15.8</v>
      </c>
      <c r="Q34" s="21">
        <v>35.699999999999996</v>
      </c>
      <c r="R34" s="21">
        <v>1.2</v>
      </c>
      <c r="S34" s="21">
        <v>0.4</v>
      </c>
      <c r="T34" s="21">
        <v>0</v>
      </c>
      <c r="U34" s="21">
        <v>92.4</v>
      </c>
      <c r="V34" s="21">
        <v>6.4</v>
      </c>
      <c r="W34" s="21">
        <v>0.4</v>
      </c>
      <c r="X34" s="21">
        <v>0.8</v>
      </c>
      <c r="Y34" s="21">
        <v>0</v>
      </c>
      <c r="Z34" s="21">
        <v>84.5</v>
      </c>
      <c r="AA34" s="21">
        <v>13.900000000000002</v>
      </c>
      <c r="AB34" s="21">
        <v>1.6</v>
      </c>
      <c r="AC34" s="21">
        <v>0</v>
      </c>
      <c r="AD34" s="21">
        <v>45.238095238095241</v>
      </c>
      <c r="AE34" s="21">
        <v>54.761904761904766</v>
      </c>
      <c r="AF34" s="21">
        <v>17.857142857142858</v>
      </c>
      <c r="AG34" s="21">
        <v>4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7.2439117995387825</v>
      </c>
      <c r="AP34" s="21">
        <v>34.495084504216521</v>
      </c>
      <c r="AQ34" s="21">
        <v>-5.5489416368076805</v>
      </c>
      <c r="AR34" s="21">
        <v>6.6665197364788487</v>
      </c>
      <c r="AS34" s="21">
        <v>38.823277017108701</v>
      </c>
      <c r="AT34" s="21">
        <v>107.53157600547252</v>
      </c>
      <c r="BD34">
        <v>0</v>
      </c>
      <c r="CS34" s="22">
        <v>13.600000000000001</v>
      </c>
      <c r="CZ34">
        <f>VLOOKUP($D34,CADRE,16,0)</f>
        <v>179489</v>
      </c>
      <c r="DA34">
        <f>VLOOKUP($D34,CADRE,17,0)</f>
        <v>73427</v>
      </c>
      <c r="DB34">
        <f>VLOOKUP($D34,CADRE,18,0)</f>
        <v>19037</v>
      </c>
      <c r="DC34">
        <f>VLOOKUP($D34,CADRE,19,0)</f>
        <v>0</v>
      </c>
      <c r="DD34">
        <f>VLOOKUP($D34,CADRE,20,0)</f>
        <v>0</v>
      </c>
      <c r="DE34">
        <f>VLOOKUP($D34,CADRE,21,0)</f>
        <v>19037</v>
      </c>
      <c r="DF34" t="str">
        <f>VLOOKUP($D34,CADRE,2,0)</f>
        <v>Burkina Faso</v>
      </c>
    </row>
    <row r="35" spans="1:110" x14ac:dyDescent="0.25">
      <c r="A35" s="9" t="s">
        <v>128</v>
      </c>
      <c r="B35" s="9" t="s">
        <v>129</v>
      </c>
      <c r="C35" s="10">
        <v>1484133</v>
      </c>
      <c r="D35" t="s">
        <v>409</v>
      </c>
      <c r="E35" s="21">
        <v>5.0999999999999996</v>
      </c>
      <c r="F35" s="21">
        <v>33.5</v>
      </c>
      <c r="G35" s="21">
        <v>61.4</v>
      </c>
      <c r="H35" s="21">
        <v>0</v>
      </c>
      <c r="I35" s="21">
        <v>52</v>
      </c>
      <c r="J35" s="21">
        <v>27.6</v>
      </c>
      <c r="K35" s="21">
        <v>19.600000000000001</v>
      </c>
      <c r="L35" s="21">
        <v>0.70000000000000007</v>
      </c>
      <c r="M35" s="21">
        <v>0</v>
      </c>
      <c r="N35" s="21">
        <v>0</v>
      </c>
      <c r="O35" s="21">
        <v>64.099999999999994</v>
      </c>
      <c r="P35" s="21">
        <v>9.9</v>
      </c>
      <c r="Q35" s="21">
        <v>13.4</v>
      </c>
      <c r="R35" s="21">
        <v>11.899999999999999</v>
      </c>
      <c r="S35" s="21">
        <v>0.70000000000000007</v>
      </c>
      <c r="T35" s="21">
        <v>0</v>
      </c>
      <c r="U35" s="21">
        <v>99</v>
      </c>
      <c r="V35" s="21">
        <v>0.3</v>
      </c>
      <c r="W35" s="21">
        <v>0.70000000000000007</v>
      </c>
      <c r="X35" s="21">
        <v>0</v>
      </c>
      <c r="Y35" s="21">
        <v>0</v>
      </c>
      <c r="Z35" s="21">
        <v>92.2</v>
      </c>
      <c r="AA35" s="21">
        <v>7.3999999999999995</v>
      </c>
      <c r="AB35" s="21">
        <v>0.4</v>
      </c>
      <c r="AC35" s="21">
        <v>0</v>
      </c>
      <c r="AD35" s="21">
        <v>52.173913043478258</v>
      </c>
      <c r="AE35" s="21">
        <v>47.826086956521742</v>
      </c>
      <c r="AF35" s="21">
        <v>7.9710144927536222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-26.166490019036971</v>
      </c>
      <c r="AP35" s="21">
        <v>14.923881849630272</v>
      </c>
      <c r="AQ35" s="21">
        <v>2.0951239887196271</v>
      </c>
      <c r="AR35" s="21">
        <v>10.059953863769122</v>
      </c>
      <c r="AS35" s="21">
        <v>1.3707475731908003</v>
      </c>
      <c r="AT35" s="21">
        <v>30.840219641092915</v>
      </c>
      <c r="BD35">
        <v>0</v>
      </c>
      <c r="CS35" s="22">
        <v>4.9000000000000004</v>
      </c>
      <c r="CZ35">
        <f>VLOOKUP($D35,CADRE,16,0)</f>
        <v>1231830</v>
      </c>
      <c r="DA35">
        <f>VLOOKUP($D35,CADRE,17,0)</f>
        <v>178096</v>
      </c>
      <c r="DB35">
        <f>VLOOKUP($D35,CADRE,18,0)</f>
        <v>74207</v>
      </c>
      <c r="DC35">
        <f>VLOOKUP($D35,CADRE,19,0)</f>
        <v>0</v>
      </c>
      <c r="DD35">
        <f>VLOOKUP($D35,CADRE,20,0)</f>
        <v>0</v>
      </c>
      <c r="DE35">
        <f>VLOOKUP($D35,CADRE,21,0)</f>
        <v>74207</v>
      </c>
      <c r="DF35" t="str">
        <f>VLOOKUP($D35,CADRE,2,0)</f>
        <v>Burkina Faso</v>
      </c>
    </row>
    <row r="36" spans="1:110" x14ac:dyDescent="0.25">
      <c r="A36" s="9" t="s">
        <v>125</v>
      </c>
      <c r="B36" s="9" t="s">
        <v>127</v>
      </c>
      <c r="C36" s="10">
        <v>468384</v>
      </c>
      <c r="D36" t="s">
        <v>401</v>
      </c>
      <c r="E36" s="21">
        <v>10.4</v>
      </c>
      <c r="F36" s="21">
        <v>74.099999999999994</v>
      </c>
      <c r="G36" s="21">
        <v>15.6</v>
      </c>
      <c r="H36" s="21">
        <v>0</v>
      </c>
      <c r="I36" s="21">
        <v>15</v>
      </c>
      <c r="J36" s="21">
        <v>59.199999999999996</v>
      </c>
      <c r="K36" s="21">
        <v>25.1</v>
      </c>
      <c r="L36" s="21">
        <v>0.70000000000000007</v>
      </c>
      <c r="M36" s="21">
        <v>0</v>
      </c>
      <c r="N36" s="21">
        <v>0</v>
      </c>
      <c r="O36" s="21">
        <v>91.5</v>
      </c>
      <c r="P36" s="21">
        <v>4.5</v>
      </c>
      <c r="Q36" s="21">
        <v>2.2999999999999998</v>
      </c>
      <c r="R36" s="21">
        <v>0.8</v>
      </c>
      <c r="S36" s="21">
        <v>0.8</v>
      </c>
      <c r="T36" s="21">
        <v>0</v>
      </c>
      <c r="U36" s="21">
        <v>100</v>
      </c>
      <c r="V36" s="21">
        <v>0</v>
      </c>
      <c r="W36" s="21">
        <v>0</v>
      </c>
      <c r="X36" s="21">
        <v>0</v>
      </c>
      <c r="Y36" s="21">
        <v>0</v>
      </c>
      <c r="Z36" s="21">
        <v>99.6</v>
      </c>
      <c r="AA36" s="21">
        <v>0</v>
      </c>
      <c r="AB36" s="21">
        <v>0.4</v>
      </c>
      <c r="AC36" s="21">
        <v>0</v>
      </c>
      <c r="AD36" s="21">
        <v>48.4</v>
      </c>
      <c r="AE36" s="21">
        <v>51.6</v>
      </c>
      <c r="AF36" s="21">
        <v>18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-29.404805863976346</v>
      </c>
      <c r="AP36" s="21">
        <v>51.475535612750178</v>
      </c>
      <c r="AQ36" s="21">
        <v>-15.264900516586922</v>
      </c>
      <c r="AR36" s="21">
        <v>-14.392269303344129</v>
      </c>
      <c r="AS36" s="21">
        <v>-23.039511374314582</v>
      </c>
      <c r="AT36" s="21">
        <v>68.707306318377675</v>
      </c>
      <c r="BD36">
        <v>0</v>
      </c>
      <c r="CS36" s="22">
        <v>4.8</v>
      </c>
      <c r="CZ36">
        <f>VLOOKUP($D36,CADRE,16,0)</f>
        <v>229508</v>
      </c>
      <c r="DA36">
        <f>VLOOKUP($D36,CADRE,17,0)</f>
        <v>145199</v>
      </c>
      <c r="DB36">
        <f>VLOOKUP($D36,CADRE,18,0)</f>
        <v>88993</v>
      </c>
      <c r="DC36">
        <f>VLOOKUP($D36,CADRE,19,0)</f>
        <v>4684</v>
      </c>
      <c r="DD36">
        <f>VLOOKUP($D36,CADRE,20,0)</f>
        <v>0</v>
      </c>
      <c r="DE36">
        <f>VLOOKUP($D36,CADRE,21,0)</f>
        <v>93677</v>
      </c>
      <c r="DF36" t="str">
        <f>VLOOKUP($D36,CADRE,2,0)</f>
        <v>Burkina Faso</v>
      </c>
    </row>
    <row r="37" spans="1:110" x14ac:dyDescent="0.25">
      <c r="A37" s="9" t="s">
        <v>125</v>
      </c>
      <c r="B37" s="9" t="s">
        <v>126</v>
      </c>
      <c r="C37" s="10">
        <v>611234</v>
      </c>
      <c r="D37" t="s">
        <v>397</v>
      </c>
      <c r="E37" s="21">
        <v>17.100000000000001</v>
      </c>
      <c r="F37" s="21">
        <v>59.699999999999996</v>
      </c>
      <c r="G37" s="21">
        <v>23.200000000000003</v>
      </c>
      <c r="H37" s="21">
        <v>0</v>
      </c>
      <c r="I37" s="21">
        <v>13.5</v>
      </c>
      <c r="J37" s="21">
        <v>20.200000000000003</v>
      </c>
      <c r="K37" s="21">
        <v>49.1</v>
      </c>
      <c r="L37" s="21">
        <v>17.2</v>
      </c>
      <c r="M37" s="21">
        <v>0</v>
      </c>
      <c r="N37" s="21">
        <v>0</v>
      </c>
      <c r="O37" s="21">
        <v>92.4</v>
      </c>
      <c r="P37" s="21">
        <v>4.9000000000000004</v>
      </c>
      <c r="Q37" s="21">
        <v>2.7</v>
      </c>
      <c r="R37" s="21">
        <v>0</v>
      </c>
      <c r="S37" s="21">
        <v>0</v>
      </c>
      <c r="T37" s="21">
        <v>0</v>
      </c>
      <c r="U37" s="21">
        <v>100</v>
      </c>
      <c r="V37" s="21">
        <v>0</v>
      </c>
      <c r="W37" s="21">
        <v>0</v>
      </c>
      <c r="X37" s="21">
        <v>0</v>
      </c>
      <c r="Y37" s="21">
        <v>0</v>
      </c>
      <c r="Z37" s="21">
        <v>99.6</v>
      </c>
      <c r="AA37" s="21">
        <v>0.4</v>
      </c>
      <c r="AB37" s="21">
        <v>0</v>
      </c>
      <c r="AC37" s="21">
        <v>0</v>
      </c>
      <c r="AD37" s="21">
        <v>55.938697318007655</v>
      </c>
      <c r="AE37" s="21">
        <v>44.061302681992338</v>
      </c>
      <c r="AF37" s="21">
        <v>34.865900383141764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32.53421916294581</v>
      </c>
      <c r="AP37" s="21">
        <v>54.066378821252847</v>
      </c>
      <c r="AQ37" s="21">
        <v>-6.3096238887575211</v>
      </c>
      <c r="AR37" s="21">
        <v>24.92168841470972</v>
      </c>
      <c r="AS37" s="21">
        <v>-100</v>
      </c>
      <c r="AT37" s="21">
        <v>193.65227890967876</v>
      </c>
      <c r="BD37">
        <v>0</v>
      </c>
      <c r="CS37" s="22">
        <v>14.799999999999999</v>
      </c>
      <c r="CZ37">
        <f>VLOOKUP($D37,CADRE,16,0)</f>
        <v>305617</v>
      </c>
      <c r="DA37">
        <f>VLOOKUP($D37,CADRE,17,0)</f>
        <v>177258</v>
      </c>
      <c r="DB37">
        <f>VLOOKUP($D37,CADRE,18,0)</f>
        <v>122247</v>
      </c>
      <c r="DC37">
        <f>VLOOKUP($D37,CADRE,19,0)</f>
        <v>6112</v>
      </c>
      <c r="DD37">
        <f>VLOOKUP($D37,CADRE,20,0)</f>
        <v>0</v>
      </c>
      <c r="DE37">
        <f>VLOOKUP($D37,CADRE,21,0)</f>
        <v>128359</v>
      </c>
      <c r="DF37" t="str">
        <f>VLOOKUP($D37,CADRE,2,0)</f>
        <v>Burkina Faso</v>
      </c>
    </row>
    <row r="38" spans="1:110" x14ac:dyDescent="0.25">
      <c r="A38" s="9" t="s">
        <v>123</v>
      </c>
      <c r="B38" s="9" t="s">
        <v>124</v>
      </c>
      <c r="C38" s="10">
        <v>462233</v>
      </c>
      <c r="D38" t="s">
        <v>389</v>
      </c>
      <c r="E38" s="21">
        <v>17</v>
      </c>
      <c r="F38" s="21">
        <v>56.2</v>
      </c>
      <c r="G38" s="21">
        <v>26.8</v>
      </c>
      <c r="H38" s="21">
        <v>0</v>
      </c>
      <c r="I38" s="21">
        <v>21.2</v>
      </c>
      <c r="J38" s="21">
        <v>25.1</v>
      </c>
      <c r="K38" s="21">
        <v>36.700000000000003</v>
      </c>
      <c r="L38" s="21">
        <v>17</v>
      </c>
      <c r="M38" s="21">
        <v>0</v>
      </c>
      <c r="N38" s="21">
        <v>0</v>
      </c>
      <c r="O38" s="21">
        <v>84.3</v>
      </c>
      <c r="P38" s="21">
        <v>12.6</v>
      </c>
      <c r="Q38" s="21">
        <v>3</v>
      </c>
      <c r="R38" s="21">
        <v>0</v>
      </c>
      <c r="S38" s="21">
        <v>0</v>
      </c>
      <c r="T38" s="21">
        <v>0</v>
      </c>
      <c r="U38" s="21">
        <v>99.2</v>
      </c>
      <c r="V38" s="21">
        <v>0.4</v>
      </c>
      <c r="W38" s="21">
        <v>0.4</v>
      </c>
      <c r="X38" s="21">
        <v>0</v>
      </c>
      <c r="Y38" s="21">
        <v>0</v>
      </c>
      <c r="Z38" s="21">
        <v>99.2</v>
      </c>
      <c r="AA38" s="21">
        <v>0.4</v>
      </c>
      <c r="AB38" s="21">
        <v>0.4</v>
      </c>
      <c r="AC38" s="21">
        <v>0</v>
      </c>
      <c r="AD38" s="21">
        <v>57.196969696969703</v>
      </c>
      <c r="AE38" s="21">
        <v>42.803030303030305</v>
      </c>
      <c r="AF38" s="21">
        <v>32.954545454545453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-30.24219189981423</v>
      </c>
      <c r="AP38" s="21">
        <v>14.033490719864172</v>
      </c>
      <c r="AQ38" s="21">
        <v>-20.816550447921578</v>
      </c>
      <c r="AR38" s="21">
        <v>-54.075601167776519</v>
      </c>
      <c r="AS38" s="21">
        <v>62.10114482550815</v>
      </c>
      <c r="AT38" s="21">
        <v>66.70106139810585</v>
      </c>
      <c r="BD38">
        <v>0</v>
      </c>
      <c r="CS38" s="22">
        <v>5.2</v>
      </c>
      <c r="CZ38">
        <f>VLOOKUP($D38,CADRE,16,0)</f>
        <v>337430</v>
      </c>
      <c r="DA38">
        <f>VLOOKUP($D38,CADRE,17,0)</f>
        <v>120181</v>
      </c>
      <c r="DB38">
        <f>VLOOKUP($D38,CADRE,18,0)</f>
        <v>4622</v>
      </c>
      <c r="DC38">
        <f>VLOOKUP($D38,CADRE,19,0)</f>
        <v>0</v>
      </c>
      <c r="DD38">
        <f>VLOOKUP($D38,CADRE,20,0)</f>
        <v>0</v>
      </c>
      <c r="DE38">
        <f>VLOOKUP($D38,CADRE,21,0)</f>
        <v>4622</v>
      </c>
      <c r="DF38" t="str">
        <f>VLOOKUP($D38,CADRE,2,0)</f>
        <v>Burkina Faso</v>
      </c>
    </row>
    <row r="39" spans="1:110" x14ac:dyDescent="0.25">
      <c r="A39" s="9" t="s">
        <v>121</v>
      </c>
      <c r="B39" s="9" t="s">
        <v>122</v>
      </c>
      <c r="C39" s="10">
        <v>690001</v>
      </c>
      <c r="D39" t="s">
        <v>381</v>
      </c>
      <c r="E39" s="21">
        <v>7.9</v>
      </c>
      <c r="F39" s="21">
        <v>32.1</v>
      </c>
      <c r="G39" s="21">
        <v>60</v>
      </c>
      <c r="H39" s="21">
        <v>0</v>
      </c>
      <c r="I39" s="21">
        <v>54.300000000000004</v>
      </c>
      <c r="J39" s="21">
        <v>14.000000000000002</v>
      </c>
      <c r="K39" s="21">
        <v>26.5</v>
      </c>
      <c r="L39" s="21">
        <v>5.3</v>
      </c>
      <c r="M39" s="21">
        <v>0</v>
      </c>
      <c r="N39" s="21">
        <v>0</v>
      </c>
      <c r="O39" s="21">
        <v>95.399999999999991</v>
      </c>
      <c r="P39" s="21">
        <v>3.8</v>
      </c>
      <c r="Q39" s="21">
        <v>0.8</v>
      </c>
      <c r="R39" s="21">
        <v>0</v>
      </c>
      <c r="S39" s="21">
        <v>0</v>
      </c>
      <c r="T39" s="21">
        <v>0</v>
      </c>
      <c r="U39" s="21">
        <v>99.2</v>
      </c>
      <c r="V39" s="21">
        <v>0.8</v>
      </c>
      <c r="W39" s="21">
        <v>0</v>
      </c>
      <c r="X39" s="21">
        <v>0</v>
      </c>
      <c r="Y39" s="21">
        <v>0</v>
      </c>
      <c r="Z39" s="21">
        <v>99.3</v>
      </c>
      <c r="AA39" s="21">
        <v>0.70000000000000007</v>
      </c>
      <c r="AB39" s="21">
        <v>0</v>
      </c>
      <c r="AC39" s="21">
        <v>0</v>
      </c>
      <c r="AD39" s="21">
        <v>64.393939393939391</v>
      </c>
      <c r="AE39" s="21">
        <v>35.606060606060609</v>
      </c>
      <c r="AF39" s="21">
        <v>4.9242424242424239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-3.0881665863036645</v>
      </c>
      <c r="AP39" s="21">
        <v>13.601459377442925</v>
      </c>
      <c r="AQ39" s="21">
        <v>27.279642482889209</v>
      </c>
      <c r="AR39" s="21">
        <v>2.3399371721045892</v>
      </c>
      <c r="AS39" s="21">
        <v>14.68623610494657</v>
      </c>
      <c r="AT39" s="21">
        <v>44.200635470421105</v>
      </c>
      <c r="BD39">
        <v>0</v>
      </c>
      <c r="CS39" s="22">
        <v>1</v>
      </c>
      <c r="CZ39">
        <f>VLOOKUP($D39,CADRE,16,0)</f>
        <v>648601</v>
      </c>
      <c r="DA39">
        <f>VLOOKUP($D39,CADRE,17,0)</f>
        <v>41400</v>
      </c>
      <c r="DB39">
        <f>VLOOKUP($D39,CADRE,18,0)</f>
        <v>0</v>
      </c>
      <c r="DC39">
        <f>VLOOKUP($D39,CADRE,19,0)</f>
        <v>0</v>
      </c>
      <c r="DD39">
        <f>VLOOKUP($D39,CADRE,20,0)</f>
        <v>0</v>
      </c>
      <c r="DE39">
        <f>VLOOKUP($D39,CADRE,21,0)</f>
        <v>0</v>
      </c>
      <c r="DF39" t="str">
        <f>VLOOKUP($D39,CADRE,2,0)</f>
        <v>Burkina Faso</v>
      </c>
    </row>
    <row r="40" spans="1:110" x14ac:dyDescent="0.25">
      <c r="A40" s="9" t="s">
        <v>118</v>
      </c>
      <c r="B40" s="9" t="s">
        <v>119</v>
      </c>
      <c r="C40" s="10">
        <v>715870</v>
      </c>
      <c r="D40" t="s">
        <v>373</v>
      </c>
      <c r="E40" s="21">
        <v>21.3</v>
      </c>
      <c r="F40" s="21">
        <v>73.7</v>
      </c>
      <c r="G40" s="21">
        <v>5</v>
      </c>
      <c r="H40" s="21">
        <v>0</v>
      </c>
      <c r="I40" s="21">
        <v>9.6</v>
      </c>
      <c r="J40" s="21">
        <v>23.7</v>
      </c>
      <c r="K40" s="21">
        <v>59.599999999999994</v>
      </c>
      <c r="L40" s="21">
        <v>7.1</v>
      </c>
      <c r="M40" s="21">
        <v>0</v>
      </c>
      <c r="N40" s="21">
        <v>0</v>
      </c>
      <c r="O40" s="21">
        <v>45.4</v>
      </c>
      <c r="P40" s="21">
        <v>9.6</v>
      </c>
      <c r="Q40" s="21">
        <v>29.599999999999998</v>
      </c>
      <c r="R40" s="21">
        <v>3.6999999999999997</v>
      </c>
      <c r="S40" s="21">
        <v>11.700000000000001</v>
      </c>
      <c r="T40" s="21">
        <v>0</v>
      </c>
      <c r="U40" s="21">
        <v>87.1</v>
      </c>
      <c r="V40" s="21">
        <v>8.3000000000000007</v>
      </c>
      <c r="W40" s="21">
        <v>3.8</v>
      </c>
      <c r="X40" s="21">
        <v>0.8</v>
      </c>
      <c r="Y40" s="21">
        <v>0</v>
      </c>
      <c r="Z40" s="21">
        <v>67.900000000000006</v>
      </c>
      <c r="AA40" s="21">
        <v>18.7</v>
      </c>
      <c r="AB40" s="21">
        <v>13.3</v>
      </c>
      <c r="AC40" s="21">
        <v>0</v>
      </c>
      <c r="AD40" s="21">
        <v>37.916666666666664</v>
      </c>
      <c r="AE40" s="21">
        <v>62.083333333333336</v>
      </c>
      <c r="AF40" s="21">
        <v>62.083333333333336</v>
      </c>
      <c r="AG40" s="21">
        <v>4.5999999999999996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-14.806050469981146</v>
      </c>
      <c r="AP40" s="21">
        <v>-2.6342545775080106</v>
      </c>
      <c r="AQ40" s="21">
        <v>-12.577717369203912</v>
      </c>
      <c r="AR40" s="21">
        <v>-16.068290485774661</v>
      </c>
      <c r="AS40" s="21" t="e">
        <v>#VALUE!</v>
      </c>
      <c r="AT40" s="21">
        <v>8.8960504166418541</v>
      </c>
      <c r="BD40">
        <v>0</v>
      </c>
      <c r="CS40" s="22">
        <v>6.8000000000000007</v>
      </c>
      <c r="CZ40">
        <f>VLOOKUP($D40,CADRE,16,0)</f>
        <v>486792</v>
      </c>
      <c r="DA40">
        <f>VLOOKUP($D40,CADRE,17,0)</f>
        <v>207602</v>
      </c>
      <c r="DB40">
        <f>VLOOKUP($D40,CADRE,18,0)</f>
        <v>21476</v>
      </c>
      <c r="DC40">
        <f>VLOOKUP($D40,CADRE,19,0)</f>
        <v>0</v>
      </c>
      <c r="DD40">
        <f>VLOOKUP($D40,CADRE,20,0)</f>
        <v>0</v>
      </c>
      <c r="DE40">
        <f>VLOOKUP($D40,CADRE,21,0)</f>
        <v>21476</v>
      </c>
      <c r="DF40" t="str">
        <f>VLOOKUP($D40,CADRE,2,0)</f>
        <v>Burkina Faso</v>
      </c>
    </row>
    <row r="41" spans="1:110" x14ac:dyDescent="0.25">
      <c r="A41" s="9" t="s">
        <v>116</v>
      </c>
      <c r="B41" s="9" t="s">
        <v>117</v>
      </c>
      <c r="C41" s="10">
        <v>808091</v>
      </c>
      <c r="D41" t="s">
        <v>365</v>
      </c>
      <c r="E41" s="21">
        <v>9.1</v>
      </c>
      <c r="F41" s="21">
        <v>64.3</v>
      </c>
      <c r="G41" s="21">
        <v>26.6</v>
      </c>
      <c r="H41" s="21">
        <v>0</v>
      </c>
      <c r="I41" s="21">
        <v>29.799999999999997</v>
      </c>
      <c r="J41" s="21">
        <v>33.700000000000003</v>
      </c>
      <c r="K41" s="21">
        <v>36.1</v>
      </c>
      <c r="L41" s="21">
        <v>0.4</v>
      </c>
      <c r="M41" s="21">
        <v>0</v>
      </c>
      <c r="N41" s="21">
        <v>0</v>
      </c>
      <c r="O41" s="21">
        <v>73.8</v>
      </c>
      <c r="P41" s="21">
        <v>14.299999999999999</v>
      </c>
      <c r="Q41" s="21">
        <v>11.5</v>
      </c>
      <c r="R41" s="21">
        <v>0.4</v>
      </c>
      <c r="S41" s="21">
        <v>0</v>
      </c>
      <c r="T41" s="21">
        <v>0</v>
      </c>
      <c r="U41" s="21">
        <v>99.6</v>
      </c>
      <c r="V41" s="21">
        <v>0.4</v>
      </c>
      <c r="W41" s="21">
        <v>0</v>
      </c>
      <c r="X41" s="21">
        <v>0</v>
      </c>
      <c r="Y41" s="21">
        <v>0</v>
      </c>
      <c r="Z41" s="21">
        <v>99.2</v>
      </c>
      <c r="AA41" s="21">
        <v>0.8</v>
      </c>
      <c r="AB41" s="21">
        <v>0</v>
      </c>
      <c r="AC41" s="21">
        <v>0</v>
      </c>
      <c r="AD41" s="21">
        <v>78.571428571428569</v>
      </c>
      <c r="AE41" s="21">
        <v>21.428571428571427</v>
      </c>
      <c r="AF41" s="21">
        <v>0.3968253968253968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-23.148734651762805</v>
      </c>
      <c r="AP41" s="21">
        <v>-44.090069526807319</v>
      </c>
      <c r="AQ41" s="21">
        <v>-10.637609057230367</v>
      </c>
      <c r="AR41" s="21">
        <v>4.915476607222935</v>
      </c>
      <c r="AS41" s="21">
        <v>-81.798647324660635</v>
      </c>
      <c r="AT41" s="21">
        <v>218.01093301518711</v>
      </c>
      <c r="BD41">
        <v>0</v>
      </c>
      <c r="CS41" s="22">
        <v>7.1999999999999993</v>
      </c>
      <c r="CZ41">
        <f>VLOOKUP($D41,CADRE,16,0)</f>
        <v>533340</v>
      </c>
      <c r="DA41">
        <f>VLOOKUP($D41,CADRE,17,0)</f>
        <v>242427</v>
      </c>
      <c r="DB41">
        <f>VLOOKUP($D41,CADRE,18,0)</f>
        <v>32324</v>
      </c>
      <c r="DC41">
        <f>VLOOKUP($D41,CADRE,19,0)</f>
        <v>0</v>
      </c>
      <c r="DD41">
        <f>VLOOKUP($D41,CADRE,20,0)</f>
        <v>0</v>
      </c>
      <c r="DE41">
        <f>VLOOKUP($D41,CADRE,21,0)</f>
        <v>32324</v>
      </c>
      <c r="DF41" t="str">
        <f>VLOOKUP($D41,CADRE,2,0)</f>
        <v>Burkina Faso</v>
      </c>
    </row>
    <row r="42" spans="1:110" x14ac:dyDescent="0.25">
      <c r="A42" s="9" t="s">
        <v>114</v>
      </c>
      <c r="B42" s="9" t="s">
        <v>115</v>
      </c>
      <c r="C42" s="10">
        <v>151854</v>
      </c>
      <c r="D42" t="s">
        <v>357</v>
      </c>
      <c r="E42" s="21">
        <v>4.2</v>
      </c>
      <c r="F42" s="21">
        <v>76.900000000000006</v>
      </c>
      <c r="G42" s="21">
        <v>18.899999999999999</v>
      </c>
      <c r="H42" s="21">
        <v>0</v>
      </c>
      <c r="I42" s="21">
        <v>29.2</v>
      </c>
      <c r="J42" s="21">
        <v>60.6</v>
      </c>
      <c r="K42" s="21">
        <v>10.299999999999999</v>
      </c>
      <c r="L42" s="21">
        <v>0</v>
      </c>
      <c r="M42" s="21">
        <v>0</v>
      </c>
      <c r="N42" s="21">
        <v>0</v>
      </c>
      <c r="O42" s="21">
        <v>90.9</v>
      </c>
      <c r="P42" s="21">
        <v>6.4</v>
      </c>
      <c r="Q42" s="21">
        <v>1.9</v>
      </c>
      <c r="R42" s="21">
        <v>0.4</v>
      </c>
      <c r="S42" s="21">
        <v>0.4</v>
      </c>
      <c r="T42" s="21">
        <v>0</v>
      </c>
      <c r="U42" s="21">
        <v>95.1</v>
      </c>
      <c r="V42" s="21">
        <v>4.5999999999999996</v>
      </c>
      <c r="W42" s="21">
        <v>0</v>
      </c>
      <c r="X42" s="21">
        <v>0.4</v>
      </c>
      <c r="Y42" s="21">
        <v>0</v>
      </c>
      <c r="Z42" s="21">
        <v>92.800000000000011</v>
      </c>
      <c r="AA42" s="21">
        <v>6.4</v>
      </c>
      <c r="AB42" s="21">
        <v>0.8</v>
      </c>
      <c r="AC42" s="21">
        <v>0</v>
      </c>
      <c r="AD42" s="21">
        <v>74.242424242424249</v>
      </c>
      <c r="AE42" s="21">
        <v>25.757575757575758</v>
      </c>
      <c r="AF42" s="21">
        <v>2.2727272727272729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-38.346393441884189</v>
      </c>
      <c r="AP42" s="21">
        <v>-10.708989522239564</v>
      </c>
      <c r="AQ42" s="21">
        <v>-18.138783816940453</v>
      </c>
      <c r="AR42" s="21">
        <v>19.290987767579537</v>
      </c>
      <c r="AS42" s="21">
        <v>25.457507021463876</v>
      </c>
      <c r="AT42" s="21">
        <v>65.71562232650372</v>
      </c>
      <c r="BD42">
        <v>0</v>
      </c>
      <c r="CS42" s="22">
        <v>5.7</v>
      </c>
      <c r="CZ42">
        <f>VLOOKUP($D42,CADRE,16,0)</f>
        <v>124520</v>
      </c>
      <c r="DA42">
        <f>VLOOKUP($D42,CADRE,17,0)</f>
        <v>21260</v>
      </c>
      <c r="DB42">
        <f>VLOOKUP($D42,CADRE,18,0)</f>
        <v>6074</v>
      </c>
      <c r="DC42">
        <f>VLOOKUP($D42,CADRE,19,0)</f>
        <v>0</v>
      </c>
      <c r="DD42">
        <f>VLOOKUP($D42,CADRE,20,0)</f>
        <v>0</v>
      </c>
      <c r="DE42">
        <f>VLOOKUP($D42,CADRE,21,0)</f>
        <v>6074</v>
      </c>
      <c r="DF42" t="str">
        <f>VLOOKUP($D42,CADRE,2,0)</f>
        <v>Burkina Faso</v>
      </c>
    </row>
    <row r="43" spans="1:110" x14ac:dyDescent="0.25">
      <c r="A43" s="9" t="s">
        <v>112</v>
      </c>
      <c r="B43" s="9" t="s">
        <v>113</v>
      </c>
      <c r="C43" s="10">
        <v>325399</v>
      </c>
      <c r="D43" t="s">
        <v>349</v>
      </c>
      <c r="E43" s="21">
        <v>38</v>
      </c>
      <c r="F43" s="21">
        <v>41.3</v>
      </c>
      <c r="G43" s="21">
        <v>20.599999999999998</v>
      </c>
      <c r="H43" s="21">
        <v>0</v>
      </c>
      <c r="I43" s="21">
        <v>21.9</v>
      </c>
      <c r="J43" s="21">
        <v>21.4</v>
      </c>
      <c r="K43" s="21">
        <v>32.200000000000003</v>
      </c>
      <c r="L43" s="21">
        <v>24.5</v>
      </c>
      <c r="M43" s="21">
        <v>0</v>
      </c>
      <c r="N43" s="21">
        <v>0</v>
      </c>
      <c r="O43" s="21">
        <v>60.699999999999996</v>
      </c>
      <c r="P43" s="21">
        <v>6.3</v>
      </c>
      <c r="Q43" s="21">
        <v>17.5</v>
      </c>
      <c r="R43" s="21">
        <v>13.900000000000002</v>
      </c>
      <c r="S43" s="21">
        <v>1.6</v>
      </c>
      <c r="T43" s="21">
        <v>0</v>
      </c>
      <c r="U43" s="21">
        <v>97.6</v>
      </c>
      <c r="V43" s="21">
        <v>1.6</v>
      </c>
      <c r="W43" s="21">
        <v>0.4</v>
      </c>
      <c r="X43" s="21">
        <v>0.4</v>
      </c>
      <c r="Y43" s="21">
        <v>0</v>
      </c>
      <c r="Z43" s="21">
        <v>97.2</v>
      </c>
      <c r="AA43" s="21">
        <v>2.8000000000000003</v>
      </c>
      <c r="AB43" s="21">
        <v>0</v>
      </c>
      <c r="AC43" s="21">
        <v>0</v>
      </c>
      <c r="AD43" s="21">
        <v>30.555555555555557</v>
      </c>
      <c r="AE43" s="21">
        <v>69.444444444444443</v>
      </c>
      <c r="AF43" s="21">
        <v>46.031746031746032</v>
      </c>
      <c r="AG43" s="21">
        <v>5.8000000000000007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-38.377018987466172</v>
      </c>
      <c r="AP43" s="21">
        <v>-1.7267189202769817</v>
      </c>
      <c r="AQ43" s="21">
        <v>-39.780979377275315</v>
      </c>
      <c r="AR43" s="21">
        <v>0.80113374611887611</v>
      </c>
      <c r="AS43" s="21">
        <v>185.55910768108191</v>
      </c>
      <c r="AT43" s="21">
        <v>38.747495257282402</v>
      </c>
      <c r="BD43">
        <v>0</v>
      </c>
      <c r="CS43" s="22">
        <v>6.1</v>
      </c>
      <c r="CZ43">
        <f>VLOOKUP($D43,CADRE,16,0)</f>
        <v>244049</v>
      </c>
      <c r="DA43">
        <f>VLOOKUP($D43,CADRE,17,0)</f>
        <v>71588</v>
      </c>
      <c r="DB43">
        <f>VLOOKUP($D43,CADRE,18,0)</f>
        <v>9762</v>
      </c>
      <c r="DC43">
        <f>VLOOKUP($D43,CADRE,19,0)</f>
        <v>0</v>
      </c>
      <c r="DD43">
        <f>VLOOKUP($D43,CADRE,20,0)</f>
        <v>0</v>
      </c>
      <c r="DE43">
        <f>VLOOKUP($D43,CADRE,21,0)</f>
        <v>9762</v>
      </c>
      <c r="DF43" t="str">
        <f>VLOOKUP($D43,CADRE,2,0)</f>
        <v>Burkina Faso</v>
      </c>
    </row>
    <row r="44" spans="1:110" x14ac:dyDescent="0.25">
      <c r="A44" s="9" t="s">
        <v>107</v>
      </c>
      <c r="B44" s="9" t="s">
        <v>111</v>
      </c>
      <c r="C44" s="10">
        <v>391135</v>
      </c>
      <c r="D44" t="s">
        <v>341</v>
      </c>
      <c r="E44" s="21">
        <v>7.1</v>
      </c>
      <c r="F44" s="21">
        <v>57.9</v>
      </c>
      <c r="G44" s="21">
        <v>35</v>
      </c>
      <c r="H44" s="21">
        <v>0</v>
      </c>
      <c r="I44" s="21">
        <v>47.9</v>
      </c>
      <c r="J44" s="21">
        <v>29.599999999999998</v>
      </c>
      <c r="K44" s="21">
        <v>21.2</v>
      </c>
      <c r="L44" s="21">
        <v>1.2</v>
      </c>
      <c r="M44" s="21">
        <v>0</v>
      </c>
      <c r="N44" s="21">
        <v>0</v>
      </c>
      <c r="O44" s="21">
        <v>92.9</v>
      </c>
      <c r="P44" s="21">
        <v>2.1</v>
      </c>
      <c r="Q44" s="21">
        <v>5</v>
      </c>
      <c r="R44" s="21">
        <v>0</v>
      </c>
      <c r="S44" s="21">
        <v>0</v>
      </c>
      <c r="T44" s="21">
        <v>0</v>
      </c>
      <c r="U44" s="21">
        <v>99.6</v>
      </c>
      <c r="V44" s="21">
        <v>0.4</v>
      </c>
      <c r="W44" s="21">
        <v>0</v>
      </c>
      <c r="X44" s="21">
        <v>0</v>
      </c>
      <c r="Y44" s="21">
        <v>0</v>
      </c>
      <c r="Z44" s="21">
        <v>99.6</v>
      </c>
      <c r="AA44" s="21">
        <v>0.4</v>
      </c>
      <c r="AB44" s="21">
        <v>0</v>
      </c>
      <c r="AC44" s="21">
        <v>0</v>
      </c>
      <c r="AD44" s="21">
        <v>57.083333333333329</v>
      </c>
      <c r="AE44" s="21">
        <v>42.916666666666664</v>
      </c>
      <c r="AF44" s="21">
        <v>22.916666666666664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-7.7064848514151745</v>
      </c>
      <c r="AP44" s="21">
        <v>7.161621616219227</v>
      </c>
      <c r="AQ44" s="21">
        <v>12.266983920735687</v>
      </c>
      <c r="AR44" s="21">
        <v>-15.584654858147861</v>
      </c>
      <c r="AS44" s="21">
        <v>-24.669652756103353</v>
      </c>
      <c r="AT44" s="21">
        <v>67.426855607722729</v>
      </c>
      <c r="BD44">
        <v>0</v>
      </c>
      <c r="CS44" s="22">
        <v>4</v>
      </c>
      <c r="CZ44">
        <f>VLOOKUP($D44,CADRE,16,0)</f>
        <v>324642</v>
      </c>
      <c r="DA44">
        <f>VLOOKUP($D44,CADRE,17,0)</f>
        <v>62582</v>
      </c>
      <c r="DB44">
        <f>VLOOKUP($D44,CADRE,18,0)</f>
        <v>3911</v>
      </c>
      <c r="DC44">
        <f>VLOOKUP($D44,CADRE,19,0)</f>
        <v>0</v>
      </c>
      <c r="DD44">
        <f>VLOOKUP($D44,CADRE,20,0)</f>
        <v>0</v>
      </c>
      <c r="DE44">
        <f>VLOOKUP($D44,CADRE,21,0)</f>
        <v>3911</v>
      </c>
      <c r="DF44" t="str">
        <f>VLOOKUP($D44,CADRE,2,0)</f>
        <v>Burkina Faso</v>
      </c>
    </row>
    <row r="45" spans="1:110" x14ac:dyDescent="0.25">
      <c r="A45" s="9" t="s">
        <v>109</v>
      </c>
      <c r="B45" s="9" t="s">
        <v>110</v>
      </c>
      <c r="C45" s="10">
        <v>408003</v>
      </c>
      <c r="D45" t="s">
        <v>337</v>
      </c>
      <c r="E45" s="21">
        <v>19.2</v>
      </c>
      <c r="F45" s="21">
        <v>61.3</v>
      </c>
      <c r="G45" s="21">
        <v>19.600000000000001</v>
      </c>
      <c r="H45" s="21">
        <v>0</v>
      </c>
      <c r="I45" s="21">
        <v>17.7</v>
      </c>
      <c r="J45" s="21">
        <v>23.9</v>
      </c>
      <c r="K45" s="21">
        <v>24.8</v>
      </c>
      <c r="L45" s="21">
        <v>32.1</v>
      </c>
      <c r="M45" s="21">
        <v>1.5</v>
      </c>
      <c r="N45" s="21">
        <v>0</v>
      </c>
      <c r="O45" s="21">
        <v>67.7</v>
      </c>
      <c r="P45" s="21">
        <v>5.4</v>
      </c>
      <c r="Q45" s="21">
        <v>18.5</v>
      </c>
      <c r="R45" s="21">
        <v>4.3999999999999995</v>
      </c>
      <c r="S45" s="21">
        <v>4</v>
      </c>
      <c r="T45" s="21">
        <v>0</v>
      </c>
      <c r="U45" s="21">
        <v>87</v>
      </c>
      <c r="V45" s="21">
        <v>12.5</v>
      </c>
      <c r="W45" s="21">
        <v>0.5</v>
      </c>
      <c r="X45" s="21">
        <v>0</v>
      </c>
      <c r="Y45" s="21">
        <v>0</v>
      </c>
      <c r="Z45" s="21">
        <v>86.4</v>
      </c>
      <c r="AA45" s="21">
        <v>12.1</v>
      </c>
      <c r="AB45" s="21">
        <v>1.5</v>
      </c>
      <c r="AC45" s="21">
        <v>0</v>
      </c>
      <c r="AD45" s="21">
        <v>80.099502487562191</v>
      </c>
      <c r="AE45" s="21">
        <v>19.900497512437813</v>
      </c>
      <c r="AF45" s="21">
        <v>25.436408977556109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30.988345433222332</v>
      </c>
      <c r="AP45" s="21">
        <v>46.261632993186353</v>
      </c>
      <c r="AQ45" s="21">
        <v>28.542448380868102</v>
      </c>
      <c r="AR45" s="21">
        <v>14.761836095138348</v>
      </c>
      <c r="AS45" s="21">
        <v>17.213098918786617</v>
      </c>
      <c r="AT45" s="21">
        <v>6.6250096140372916</v>
      </c>
      <c r="BD45">
        <v>0</v>
      </c>
      <c r="CS45" s="22">
        <v>5.4</v>
      </c>
      <c r="CZ45">
        <f>VLOOKUP($D45,CADRE,16,0)</f>
        <v>77521</v>
      </c>
      <c r="DA45">
        <f>VLOOKUP($D45,CADRE,17,0)</f>
        <v>163201</v>
      </c>
      <c r="DB45">
        <f>VLOOKUP($D45,CADRE,18,0)</f>
        <v>155041</v>
      </c>
      <c r="DC45">
        <f>VLOOKUP($D45,CADRE,19,0)</f>
        <v>12240</v>
      </c>
      <c r="DD45">
        <f>VLOOKUP($D45,CADRE,20,0)</f>
        <v>0</v>
      </c>
      <c r="DE45">
        <f>VLOOKUP($D45,CADRE,21,0)</f>
        <v>167281</v>
      </c>
      <c r="DF45" t="str">
        <f>VLOOKUP($D45,CADRE,2,0)</f>
        <v>Burkina Faso</v>
      </c>
    </row>
    <row r="46" spans="1:110" x14ac:dyDescent="0.25">
      <c r="A46" s="9" t="s">
        <v>107</v>
      </c>
      <c r="B46" s="9" t="s">
        <v>108</v>
      </c>
      <c r="C46" s="10">
        <v>312217</v>
      </c>
      <c r="D46" t="s">
        <v>327</v>
      </c>
      <c r="E46" s="21">
        <v>5.3</v>
      </c>
      <c r="F46" s="21">
        <v>49.5</v>
      </c>
      <c r="G46" s="21">
        <v>45.2</v>
      </c>
      <c r="H46" s="21">
        <v>0</v>
      </c>
      <c r="I46" s="21">
        <v>56.000000000000007</v>
      </c>
      <c r="J46" s="21">
        <v>23.5</v>
      </c>
      <c r="K46" s="21">
        <v>19.7</v>
      </c>
      <c r="L46" s="21">
        <v>0.8</v>
      </c>
      <c r="M46" s="21">
        <v>0</v>
      </c>
      <c r="N46" s="21">
        <v>0</v>
      </c>
      <c r="O46" s="21">
        <v>94.3</v>
      </c>
      <c r="P46" s="21">
        <v>1.0999999999999999</v>
      </c>
      <c r="Q46" s="21">
        <v>4.2</v>
      </c>
      <c r="R46" s="21">
        <v>0</v>
      </c>
      <c r="S46" s="21">
        <v>0.4</v>
      </c>
      <c r="T46" s="21">
        <v>0</v>
      </c>
      <c r="U46" s="21">
        <v>98.5</v>
      </c>
      <c r="V46" s="21">
        <v>1.5</v>
      </c>
      <c r="W46" s="21">
        <v>0</v>
      </c>
      <c r="X46" s="21">
        <v>0</v>
      </c>
      <c r="Y46" s="21">
        <v>0</v>
      </c>
      <c r="Z46" s="21">
        <v>98.1</v>
      </c>
      <c r="AA46" s="21">
        <v>1.9</v>
      </c>
      <c r="AB46" s="21">
        <v>0</v>
      </c>
      <c r="AC46" s="21">
        <v>0</v>
      </c>
      <c r="AD46" s="21">
        <v>54.372623574144484</v>
      </c>
      <c r="AE46" s="21">
        <v>45.627376425855516</v>
      </c>
      <c r="AF46" s="21">
        <v>24.334600760456272</v>
      </c>
      <c r="AG46" s="21">
        <v>1.5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-28.689868980279655</v>
      </c>
      <c r="AP46" s="21">
        <v>-30.331666371359599</v>
      </c>
      <c r="AQ46" s="21">
        <v>15.995252797021141</v>
      </c>
      <c r="AR46" s="21">
        <v>-6.4973107779128902</v>
      </c>
      <c r="AS46" s="21">
        <v>26.972218544721382</v>
      </c>
      <c r="AT46" s="21">
        <v>-2.3347791350796565</v>
      </c>
      <c r="BD46">
        <v>0</v>
      </c>
      <c r="CS46" s="22">
        <v>8.9</v>
      </c>
      <c r="CZ46">
        <f>VLOOKUP($D46,CADRE,16,0)</f>
        <v>256018</v>
      </c>
      <c r="DA46">
        <f>VLOOKUP($D46,CADRE,17,0)</f>
        <v>49955</v>
      </c>
      <c r="DB46">
        <f>VLOOKUP($D46,CADRE,18,0)</f>
        <v>6244</v>
      </c>
      <c r="DC46">
        <f>VLOOKUP($D46,CADRE,19,0)</f>
        <v>0</v>
      </c>
      <c r="DD46">
        <f>VLOOKUP($D46,CADRE,20,0)</f>
        <v>0</v>
      </c>
      <c r="DE46">
        <f>VLOOKUP($D46,CADRE,21,0)</f>
        <v>6244</v>
      </c>
      <c r="DF46" t="str">
        <f>VLOOKUP($D46,CADRE,2,0)</f>
        <v>Burkina Faso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C46"/>
  <sheetViews>
    <sheetView workbookViewId="0">
      <selection activeCell="BC2" sqref="A2:XFD2"/>
    </sheetView>
  </sheetViews>
  <sheetFormatPr baseColWidth="10" defaultColWidth="9.140625" defaultRowHeight="15" x14ac:dyDescent="0.25"/>
  <cols>
    <col min="1" max="1" width="22.140625" customWidth="1"/>
    <col min="2" max="2" width="21.140625" customWidth="1"/>
    <col min="3" max="3" width="12.85546875" customWidth="1"/>
    <col min="4" max="4" width="15.42578125" customWidth="1"/>
    <col min="5" max="5" width="11.7109375" customWidth="1"/>
    <col min="6" max="6" width="16.7109375" customWidth="1"/>
  </cols>
  <sheetData>
    <row r="1" spans="1:107" s="1" customFormat="1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88</v>
      </c>
      <c r="AG1" s="3" t="s">
        <v>89</v>
      </c>
      <c r="AH1" s="3" t="s">
        <v>90</v>
      </c>
      <c r="AI1" s="3" t="s">
        <v>91</v>
      </c>
      <c r="AJ1" s="3" t="s">
        <v>87</v>
      </c>
      <c r="AK1" s="4" t="s">
        <v>92</v>
      </c>
      <c r="AL1" s="4" t="s">
        <v>93</v>
      </c>
      <c r="AM1" s="4" t="s">
        <v>94</v>
      </c>
      <c r="AN1" s="4" t="s">
        <v>95</v>
      </c>
      <c r="AO1" s="4" t="s">
        <v>96</v>
      </c>
      <c r="AP1" s="4" t="s">
        <v>97</v>
      </c>
      <c r="AQ1" s="4" t="s">
        <v>98</v>
      </c>
      <c r="AR1" s="4" t="s">
        <v>99</v>
      </c>
      <c r="AS1" s="4" t="s">
        <v>100</v>
      </c>
      <c r="AT1" s="4" t="s">
        <v>101</v>
      </c>
      <c r="AU1" s="3" t="s">
        <v>31</v>
      </c>
      <c r="AV1" s="3" t="s">
        <v>32</v>
      </c>
      <c r="AW1" s="3" t="s">
        <v>33</v>
      </c>
      <c r="AX1" s="3" t="s">
        <v>34</v>
      </c>
      <c r="AY1" s="3" t="s">
        <v>102</v>
      </c>
      <c r="AZ1" s="3" t="s">
        <v>103</v>
      </c>
      <c r="BA1" s="3" t="s">
        <v>104</v>
      </c>
      <c r="BB1" s="3" t="s">
        <v>105</v>
      </c>
      <c r="BC1" s="3" t="s">
        <v>106</v>
      </c>
      <c r="BD1" s="3" t="s">
        <v>35</v>
      </c>
      <c r="BE1" s="3" t="s">
        <v>36</v>
      </c>
      <c r="BF1" s="3" t="s">
        <v>37</v>
      </c>
      <c r="BG1" s="3" t="s">
        <v>38</v>
      </c>
      <c r="BH1" s="3" t="s">
        <v>39</v>
      </c>
      <c r="BI1" s="3" t="s">
        <v>40</v>
      </c>
      <c r="BJ1" s="3" t="s">
        <v>41</v>
      </c>
      <c r="BK1" s="3" t="s">
        <v>42</v>
      </c>
      <c r="BL1" s="3" t="s">
        <v>43</v>
      </c>
      <c r="BM1" s="3" t="s">
        <v>44</v>
      </c>
      <c r="BN1" s="3" t="s">
        <v>45</v>
      </c>
      <c r="BO1" s="3" t="s">
        <v>46</v>
      </c>
      <c r="BP1" s="5" t="s">
        <v>47</v>
      </c>
      <c r="BQ1" s="5" t="s">
        <v>48</v>
      </c>
      <c r="BR1" s="5" t="s">
        <v>49</v>
      </c>
      <c r="BS1" s="5" t="s">
        <v>50</v>
      </c>
      <c r="BT1" s="5" t="s">
        <v>51</v>
      </c>
      <c r="BU1" s="5" t="s">
        <v>52</v>
      </c>
      <c r="BV1" s="5" t="s">
        <v>53</v>
      </c>
      <c r="BW1" s="5" t="s">
        <v>54</v>
      </c>
      <c r="BX1" s="5" t="s">
        <v>55</v>
      </c>
      <c r="BY1" s="5" t="s">
        <v>56</v>
      </c>
      <c r="BZ1" s="5" t="s">
        <v>57</v>
      </c>
      <c r="CA1" s="5" t="s">
        <v>58</v>
      </c>
      <c r="CB1" s="5" t="s">
        <v>59</v>
      </c>
      <c r="CC1" s="5" t="s">
        <v>60</v>
      </c>
      <c r="CD1" s="5" t="s">
        <v>61</v>
      </c>
      <c r="CE1" s="5" t="s">
        <v>62</v>
      </c>
      <c r="CF1" s="5" t="s">
        <v>63</v>
      </c>
      <c r="CG1" s="5" t="s">
        <v>64</v>
      </c>
      <c r="CH1" s="5" t="s">
        <v>65</v>
      </c>
      <c r="CI1" s="5" t="s">
        <v>66</v>
      </c>
      <c r="CJ1" s="5" t="s">
        <v>67</v>
      </c>
      <c r="CK1" s="5" t="s">
        <v>68</v>
      </c>
      <c r="CL1" s="5" t="s">
        <v>69</v>
      </c>
      <c r="CM1" s="5" t="s">
        <v>70</v>
      </c>
      <c r="CN1" s="5" t="s">
        <v>71</v>
      </c>
      <c r="CO1" s="5" t="s">
        <v>72</v>
      </c>
      <c r="CP1" s="5" t="s">
        <v>73</v>
      </c>
      <c r="CQ1" s="5" t="s">
        <v>74</v>
      </c>
      <c r="CR1" s="5" t="s">
        <v>75</v>
      </c>
      <c r="CS1" s="5" t="s">
        <v>76</v>
      </c>
      <c r="CT1" s="5" t="s">
        <v>77</v>
      </c>
      <c r="CU1" s="5" t="s">
        <v>78</v>
      </c>
      <c r="CV1" s="6" t="s">
        <v>79</v>
      </c>
      <c r="CW1" s="7" t="s">
        <v>80</v>
      </c>
      <c r="CX1" s="7" t="s">
        <v>81</v>
      </c>
      <c r="CY1" s="7" t="s">
        <v>82</v>
      </c>
      <c r="CZ1" s="7" t="s">
        <v>83</v>
      </c>
      <c r="DA1" s="7" t="s">
        <v>84</v>
      </c>
      <c r="DB1" s="8" t="s">
        <v>85</v>
      </c>
      <c r="DC1" s="8" t="s">
        <v>86</v>
      </c>
    </row>
    <row r="2" spans="1:107" x14ac:dyDescent="0.25">
      <c r="A2" s="9" t="s">
        <v>112</v>
      </c>
      <c r="B2" s="9" t="s">
        <v>165</v>
      </c>
      <c r="C2" s="10">
        <v>356073</v>
      </c>
      <c r="E2" s="11">
        <v>0.13700000000000001</v>
      </c>
      <c r="F2" s="11">
        <v>0.52</v>
      </c>
      <c r="G2" s="11">
        <v>0.34300000000000003</v>
      </c>
      <c r="I2" s="11">
        <v>0.34</v>
      </c>
      <c r="J2" s="11">
        <v>0.28699999999999998</v>
      </c>
      <c r="K2" s="11">
        <v>0.32700000000000001</v>
      </c>
      <c r="L2" s="11">
        <v>4.5999999999999999E-2</v>
      </c>
      <c r="M2" s="11">
        <v>0</v>
      </c>
      <c r="O2" s="11">
        <v>0.69299999999999995</v>
      </c>
      <c r="P2" s="11">
        <v>9.0999999999999998E-2</v>
      </c>
      <c r="Q2" s="11">
        <v>0.114</v>
      </c>
      <c r="R2" s="11">
        <v>4.9000000000000002E-2</v>
      </c>
      <c r="S2" s="11">
        <v>5.3999999999999999E-2</v>
      </c>
      <c r="U2" s="11">
        <v>0.96299999999999997</v>
      </c>
      <c r="V2" s="11">
        <v>1.9E-2</v>
      </c>
      <c r="W2" s="11">
        <v>1.4999999999999999E-2</v>
      </c>
      <c r="X2" s="11">
        <v>4.0000000000000001E-3</v>
      </c>
      <c r="Z2" s="11">
        <v>0.91200000000000003</v>
      </c>
      <c r="AA2" s="11">
        <v>8.4000000000000005E-2</v>
      </c>
      <c r="AB2" s="11">
        <v>4.0000000000000001E-3</v>
      </c>
      <c r="AD2" s="12">
        <v>0.6515151515151516</v>
      </c>
      <c r="AE2" s="12">
        <v>0.34848484848484851</v>
      </c>
      <c r="AF2" s="12">
        <v>0.19318181818181818</v>
      </c>
      <c r="AG2" s="11">
        <v>5.3999999999999999E-2</v>
      </c>
      <c r="AO2" s="12">
        <v>0.12453678225551057</v>
      </c>
      <c r="AP2" s="12">
        <v>0.74099023237865969</v>
      </c>
      <c r="AQ2" s="12">
        <v>-0.27678770282194043</v>
      </c>
      <c r="AR2" s="12">
        <v>-0.22052347217158086</v>
      </c>
      <c r="AS2" s="12">
        <v>0.14052632252459718</v>
      </c>
      <c r="AT2" s="12">
        <v>6.5648878425155521</v>
      </c>
      <c r="CW2" s="12">
        <v>8.1000000000000003E-2</v>
      </c>
    </row>
    <row r="3" spans="1:107" x14ac:dyDescent="0.25">
      <c r="A3" s="9" t="s">
        <v>141</v>
      </c>
      <c r="B3" s="9" t="s">
        <v>164</v>
      </c>
      <c r="C3" s="10">
        <v>247211</v>
      </c>
      <c r="E3" s="11">
        <v>0</v>
      </c>
      <c r="F3" s="11">
        <v>0.81100000000000005</v>
      </c>
      <c r="G3" s="11">
        <v>0.189</v>
      </c>
      <c r="I3" s="11">
        <v>0.46400000000000002</v>
      </c>
      <c r="J3" s="11">
        <v>0.45600000000000002</v>
      </c>
      <c r="K3" s="11">
        <v>8.1000000000000003E-2</v>
      </c>
      <c r="L3" s="11">
        <v>0</v>
      </c>
      <c r="M3" s="11">
        <v>0</v>
      </c>
      <c r="O3" s="11">
        <v>0.56699999999999995</v>
      </c>
      <c r="P3" s="11">
        <v>0.108</v>
      </c>
      <c r="Q3" s="11">
        <v>0.23899999999999999</v>
      </c>
      <c r="R3" s="11">
        <v>5.6000000000000001E-2</v>
      </c>
      <c r="S3" s="11">
        <v>3.1E-2</v>
      </c>
      <c r="U3" s="11">
        <v>0.93899999999999995</v>
      </c>
      <c r="V3" s="11">
        <v>4.3999999999999997E-2</v>
      </c>
      <c r="W3" s="11">
        <v>6.0000000000000001E-3</v>
      </c>
      <c r="X3" s="11">
        <v>1.0999999999999999E-2</v>
      </c>
      <c r="Z3" s="11">
        <v>0.96099999999999997</v>
      </c>
      <c r="AA3" s="11">
        <v>3.3000000000000002E-2</v>
      </c>
      <c r="AB3" s="11">
        <v>6.0000000000000001E-3</v>
      </c>
      <c r="AD3" s="12">
        <v>0.4107142857142857</v>
      </c>
      <c r="AE3" s="12">
        <v>0.5892857142857143</v>
      </c>
      <c r="AF3" s="12">
        <v>0.35119047619047611</v>
      </c>
      <c r="AG3" s="11">
        <v>0</v>
      </c>
      <c r="AO3" s="12">
        <v>-6.5322958289451782E-2</v>
      </c>
      <c r="AP3" s="12">
        <v>0.17607156853360806</v>
      </c>
      <c r="AQ3" s="12">
        <v>0.20646303292355483</v>
      </c>
      <c r="AR3" s="12">
        <v>0.40979978679129858</v>
      </c>
      <c r="AS3" s="12" t="s">
        <v>120</v>
      </c>
      <c r="AT3" s="12">
        <v>0.22535684377217913</v>
      </c>
      <c r="CW3" s="12">
        <v>7.8E-2</v>
      </c>
    </row>
    <row r="4" spans="1:107" x14ac:dyDescent="0.25">
      <c r="A4" s="9" t="s">
        <v>118</v>
      </c>
      <c r="B4" s="9" t="s">
        <v>163</v>
      </c>
      <c r="C4" s="10">
        <v>277873</v>
      </c>
      <c r="E4" s="11">
        <v>3.2000000000000001E-2</v>
      </c>
      <c r="F4" s="11">
        <v>0.40100000000000002</v>
      </c>
      <c r="G4" s="11">
        <v>0.56799999999999995</v>
      </c>
      <c r="I4" s="11">
        <v>0.66400000000000003</v>
      </c>
      <c r="J4" s="11">
        <v>0.186</v>
      </c>
      <c r="K4" s="11">
        <v>0.14599999999999999</v>
      </c>
      <c r="L4" s="11">
        <v>4.0000000000000001E-3</v>
      </c>
      <c r="M4" s="11">
        <v>0</v>
      </c>
      <c r="O4" s="11">
        <v>0.93700000000000006</v>
      </c>
      <c r="P4" s="11">
        <v>4.3999999999999997E-2</v>
      </c>
      <c r="Q4" s="11">
        <v>1.6E-2</v>
      </c>
      <c r="R4" s="11">
        <v>4.0000000000000001E-3</v>
      </c>
      <c r="S4" s="11">
        <v>0</v>
      </c>
      <c r="U4" s="11">
        <v>0.996</v>
      </c>
      <c r="V4" s="11">
        <v>0</v>
      </c>
      <c r="W4" s="11">
        <v>0</v>
      </c>
      <c r="X4" s="11">
        <v>4.0000000000000001E-3</v>
      </c>
      <c r="Z4" s="11">
        <v>0.996</v>
      </c>
      <c r="AA4" s="11">
        <v>0</v>
      </c>
      <c r="AB4" s="11">
        <v>4.0000000000000001E-3</v>
      </c>
      <c r="AD4" s="12">
        <v>0.52380952380952384</v>
      </c>
      <c r="AE4" s="12">
        <v>0.47619047619047611</v>
      </c>
      <c r="AF4" s="12">
        <v>0.42857142857142855</v>
      </c>
      <c r="AG4" s="11">
        <v>0</v>
      </c>
      <c r="AO4" s="12">
        <v>0.11862716331836887</v>
      </c>
      <c r="AP4" s="12">
        <v>-8.4453307892338181E-3</v>
      </c>
      <c r="AQ4" s="12">
        <v>-0.47280952922451724</v>
      </c>
      <c r="AR4" s="12">
        <v>-0.17071524454135401</v>
      </c>
      <c r="AS4" s="12">
        <v>-3.563596051446849E-2</v>
      </c>
      <c r="AT4" s="12">
        <v>0.60127226223185026</v>
      </c>
      <c r="CW4" s="12">
        <v>6.9000000000000006E-2</v>
      </c>
    </row>
    <row r="5" spans="1:107" x14ac:dyDescent="0.25">
      <c r="A5" s="9" t="s">
        <v>141</v>
      </c>
      <c r="B5" s="9" t="s">
        <v>162</v>
      </c>
      <c r="C5" s="10">
        <v>800878</v>
      </c>
      <c r="E5" s="11">
        <v>0.16</v>
      </c>
      <c r="F5" s="11">
        <v>0.55000000000000004</v>
      </c>
      <c r="G5" s="11">
        <v>0.28999999999999998</v>
      </c>
      <c r="I5" s="11">
        <v>0.27400000000000002</v>
      </c>
      <c r="J5" s="11">
        <v>0.35899999999999999</v>
      </c>
      <c r="K5" s="11">
        <v>0.311</v>
      </c>
      <c r="L5" s="11">
        <v>5.6000000000000001E-2</v>
      </c>
      <c r="M5" s="11">
        <v>0</v>
      </c>
      <c r="O5" s="11">
        <v>0.78600000000000003</v>
      </c>
      <c r="P5" s="11">
        <v>0.10299999999999999</v>
      </c>
      <c r="Q5" s="11">
        <v>9.1999999999999998E-2</v>
      </c>
      <c r="R5" s="11">
        <v>1.9E-2</v>
      </c>
      <c r="S5" s="11">
        <v>0</v>
      </c>
      <c r="U5" s="11">
        <v>0.96899999999999997</v>
      </c>
      <c r="V5" s="11">
        <v>3.1E-2</v>
      </c>
      <c r="W5" s="11">
        <v>0</v>
      </c>
      <c r="X5" s="11">
        <v>0</v>
      </c>
      <c r="Z5" s="11">
        <v>0.94</v>
      </c>
      <c r="AA5" s="11">
        <v>4.3999999999999997E-2</v>
      </c>
      <c r="AB5" s="11">
        <v>1.6E-2</v>
      </c>
      <c r="AD5" s="12">
        <v>0.43373493975903615</v>
      </c>
      <c r="AE5" s="12">
        <v>0.5662650602409639</v>
      </c>
      <c r="AF5" s="12">
        <v>0.3775100401606426</v>
      </c>
      <c r="AG5" s="11">
        <v>0</v>
      </c>
      <c r="AO5" s="12">
        <v>-6.3272274745257429E-2</v>
      </c>
      <c r="AP5" s="12">
        <v>-0.16367735947543349</v>
      </c>
      <c r="AQ5" s="12">
        <v>0.22198623618082336</v>
      </c>
      <c r="AR5" s="12">
        <v>3.549881728573534E-2</v>
      </c>
      <c r="AS5" s="12" t="s">
        <v>120</v>
      </c>
      <c r="AT5" s="12">
        <v>-0.41763484791120076</v>
      </c>
      <c r="CW5" s="12">
        <v>7.9000000000000001E-2</v>
      </c>
    </row>
    <row r="6" spans="1:107" x14ac:dyDescent="0.25">
      <c r="A6" s="9" t="s">
        <v>149</v>
      </c>
      <c r="B6" s="9" t="s">
        <v>161</v>
      </c>
      <c r="C6" s="10">
        <v>244340</v>
      </c>
      <c r="E6" s="11">
        <v>0.247</v>
      </c>
      <c r="F6" s="11">
        <v>0.499</v>
      </c>
      <c r="G6" s="11">
        <v>0.255</v>
      </c>
      <c r="I6" s="11">
        <v>0.19800000000000001</v>
      </c>
      <c r="J6" s="11">
        <v>0.252</v>
      </c>
      <c r="K6" s="11">
        <v>0.47</v>
      </c>
      <c r="L6" s="11">
        <v>0.08</v>
      </c>
      <c r="M6" s="11">
        <v>0</v>
      </c>
      <c r="O6" s="11">
        <v>0.80100000000000005</v>
      </c>
      <c r="P6" s="11">
        <v>0.11</v>
      </c>
      <c r="Q6" s="11">
        <v>0.08</v>
      </c>
      <c r="R6" s="11">
        <v>8.0000000000000002E-3</v>
      </c>
      <c r="S6" s="11">
        <v>0</v>
      </c>
      <c r="U6" s="11">
        <v>0.99199999999999999</v>
      </c>
      <c r="V6" s="11">
        <v>8.0000000000000002E-3</v>
      </c>
      <c r="W6" s="11">
        <v>0</v>
      </c>
      <c r="X6" s="11">
        <v>0</v>
      </c>
      <c r="Z6" s="11">
        <v>0.98299999999999998</v>
      </c>
      <c r="AA6" s="11">
        <v>1.7000000000000001E-2</v>
      </c>
      <c r="AB6" s="11">
        <v>0</v>
      </c>
      <c r="AD6" s="12">
        <v>0.66315789473684206</v>
      </c>
      <c r="AE6" s="12">
        <v>0.33684210526315789</v>
      </c>
      <c r="AF6" s="12">
        <v>0.2</v>
      </c>
      <c r="AG6" s="11">
        <v>0</v>
      </c>
      <c r="AO6" s="12">
        <v>0.26253803807586928</v>
      </c>
      <c r="AP6" s="12">
        <v>-0.13280152081585617</v>
      </c>
      <c r="AQ6" s="12">
        <v>0.24847809403958809</v>
      </c>
      <c r="AR6" s="12">
        <v>-0.20198589976468584</v>
      </c>
      <c r="AS6" s="12" t="s">
        <v>120</v>
      </c>
      <c r="AT6" s="12">
        <v>-3.5945747628496116E-2</v>
      </c>
      <c r="CW6" s="12">
        <v>0.10199999999999999</v>
      </c>
    </row>
    <row r="7" spans="1:107" x14ac:dyDescent="0.25">
      <c r="A7" s="9" t="s">
        <v>128</v>
      </c>
      <c r="B7" s="9" t="s">
        <v>160</v>
      </c>
      <c r="C7" s="10">
        <v>354860</v>
      </c>
      <c r="E7" s="11">
        <v>3.2000000000000001E-2</v>
      </c>
      <c r="F7" s="11">
        <v>0.51200000000000001</v>
      </c>
      <c r="G7" s="11">
        <v>0.45600000000000002</v>
      </c>
      <c r="I7" s="11">
        <v>0.54</v>
      </c>
      <c r="J7" s="11">
        <v>0.36099999999999999</v>
      </c>
      <c r="K7" s="11">
        <v>9.9000000000000005E-2</v>
      </c>
      <c r="L7" s="11">
        <v>0</v>
      </c>
      <c r="M7" s="11">
        <v>0</v>
      </c>
      <c r="O7" s="11">
        <v>0.97199999999999998</v>
      </c>
      <c r="P7" s="11">
        <v>1.2E-2</v>
      </c>
      <c r="Q7" s="11">
        <v>1.6E-2</v>
      </c>
      <c r="R7" s="11">
        <v>0</v>
      </c>
      <c r="S7" s="11">
        <v>0</v>
      </c>
      <c r="U7" s="11">
        <v>0.996</v>
      </c>
      <c r="V7" s="11">
        <v>4.0000000000000001E-3</v>
      </c>
      <c r="W7" s="11">
        <v>0</v>
      </c>
      <c r="X7" s="11">
        <v>0</v>
      </c>
      <c r="Z7" s="11">
        <v>1</v>
      </c>
      <c r="AA7" s="11">
        <v>0</v>
      </c>
      <c r="AB7" s="11">
        <v>0</v>
      </c>
      <c r="AD7" s="12">
        <v>0.62698412698412698</v>
      </c>
      <c r="AE7" s="12">
        <v>0.37301587301587302</v>
      </c>
      <c r="AF7" s="12">
        <v>0.21825396825396826</v>
      </c>
      <c r="AG7" s="11">
        <v>2.1999999999999999E-2</v>
      </c>
      <c r="AO7" s="12">
        <v>-0.35930631787300982</v>
      </c>
      <c r="AP7" s="12">
        <v>0.10057276678544569</v>
      </c>
      <c r="AQ7" s="12">
        <v>-0.25595313006276377</v>
      </c>
      <c r="AR7" s="12">
        <v>2.478737545916232E-2</v>
      </c>
      <c r="AS7" s="12">
        <v>0.1800939303559439</v>
      </c>
      <c r="AT7" s="12">
        <v>0.58715801084013064</v>
      </c>
      <c r="CW7" s="12">
        <v>8.5999999999999993E-2</v>
      </c>
    </row>
    <row r="8" spans="1:107" x14ac:dyDescent="0.25">
      <c r="A8" s="9" t="s">
        <v>125</v>
      </c>
      <c r="B8" s="9" t="s">
        <v>159</v>
      </c>
      <c r="C8" s="10">
        <v>537162</v>
      </c>
      <c r="E8" s="11">
        <v>0.254</v>
      </c>
      <c r="F8" s="11">
        <v>0.624</v>
      </c>
      <c r="G8" s="11">
        <v>0.122</v>
      </c>
      <c r="I8" s="11">
        <v>8.8999999999999996E-2</v>
      </c>
      <c r="J8" s="11">
        <v>0.32500000000000001</v>
      </c>
      <c r="K8" s="11">
        <v>0.51800000000000002</v>
      </c>
      <c r="L8" s="11">
        <v>6.8000000000000005E-2</v>
      </c>
      <c r="M8" s="11">
        <v>0</v>
      </c>
      <c r="O8" s="11">
        <v>0.82799999999999996</v>
      </c>
      <c r="P8" s="11">
        <v>0.14199999999999999</v>
      </c>
      <c r="Q8" s="11">
        <v>0.03</v>
      </c>
      <c r="R8" s="11">
        <v>0</v>
      </c>
      <c r="S8" s="11">
        <v>0</v>
      </c>
      <c r="U8" s="11">
        <v>0.99099999999999999</v>
      </c>
      <c r="V8" s="11">
        <v>5.0000000000000001E-3</v>
      </c>
      <c r="W8" s="11">
        <v>5.0000000000000001E-3</v>
      </c>
      <c r="X8" s="11">
        <v>0</v>
      </c>
      <c r="Z8" s="11">
        <v>0.99099999999999999</v>
      </c>
      <c r="AA8" s="11">
        <v>8.9999999999999993E-3</v>
      </c>
      <c r="AB8" s="11">
        <v>0</v>
      </c>
      <c r="AD8" s="12">
        <v>0.64757709251101336</v>
      </c>
      <c r="AE8" s="12">
        <v>0.3524229074889868</v>
      </c>
      <c r="AF8" s="12">
        <v>0.11013215859030837</v>
      </c>
      <c r="AG8" s="11">
        <v>2.3E-2</v>
      </c>
      <c r="AO8" s="12">
        <v>-0.10117842135908883</v>
      </c>
      <c r="AP8" s="12">
        <v>0.68953122117977217</v>
      </c>
      <c r="AQ8" s="12">
        <v>0.11384775181219364</v>
      </c>
      <c r="AR8" s="12">
        <v>0.3878937773681268</v>
      </c>
      <c r="AS8" s="12">
        <v>0.124012996583863</v>
      </c>
      <c r="AT8" s="12">
        <v>1.5553749573898177</v>
      </c>
      <c r="CW8" s="12">
        <v>0.04</v>
      </c>
    </row>
    <row r="9" spans="1:107" x14ac:dyDescent="0.25">
      <c r="A9" s="9" t="s">
        <v>107</v>
      </c>
      <c r="B9" s="9" t="s">
        <v>158</v>
      </c>
      <c r="C9" s="10">
        <v>309312</v>
      </c>
      <c r="E9" s="11">
        <v>0.29099999999999998</v>
      </c>
      <c r="F9" s="11">
        <v>0.46899999999999997</v>
      </c>
      <c r="G9" s="11">
        <v>0.24</v>
      </c>
      <c r="I9" s="11">
        <v>0.223</v>
      </c>
      <c r="J9" s="11">
        <v>0.35399999999999998</v>
      </c>
      <c r="K9" s="11">
        <v>0.25800000000000001</v>
      </c>
      <c r="L9" s="11">
        <v>0.16500000000000001</v>
      </c>
      <c r="M9" s="11">
        <v>0</v>
      </c>
      <c r="O9" s="11">
        <v>0.95099999999999996</v>
      </c>
      <c r="P9" s="11">
        <v>1.2E-2</v>
      </c>
      <c r="Q9" s="11">
        <v>2.8000000000000001E-2</v>
      </c>
      <c r="R9" s="11">
        <v>4.0000000000000001E-3</v>
      </c>
      <c r="S9" s="11">
        <v>5.0000000000000001E-3</v>
      </c>
      <c r="U9" s="11">
        <v>0.97799999999999998</v>
      </c>
      <c r="V9" s="11">
        <v>1.7000000000000001E-2</v>
      </c>
      <c r="W9" s="11">
        <v>5.0000000000000001E-3</v>
      </c>
      <c r="X9" s="11">
        <v>0</v>
      </c>
      <c r="Z9" s="11">
        <v>0.98099999999999998</v>
      </c>
      <c r="AA9" s="11">
        <v>1.9E-2</v>
      </c>
      <c r="AB9" s="11">
        <v>0</v>
      </c>
      <c r="AD9" s="12">
        <v>0.48636363636363639</v>
      </c>
      <c r="AE9" s="12">
        <v>0.51363636363636367</v>
      </c>
      <c r="AF9" s="12">
        <v>0.30909090909090908</v>
      </c>
      <c r="AG9" s="11">
        <v>0</v>
      </c>
      <c r="AO9" s="12">
        <v>-4.2210586761624258E-2</v>
      </c>
      <c r="AP9" s="12">
        <v>0.24487598377096531</v>
      </c>
      <c r="AQ9" s="12">
        <v>-0.35168458652125323</v>
      </c>
      <c r="AR9" s="12">
        <v>0.42711892923784656</v>
      </c>
      <c r="AS9" s="12" t="s">
        <v>120</v>
      </c>
      <c r="AT9" s="12">
        <v>-0.13120377795672711</v>
      </c>
      <c r="CW9" s="12">
        <v>7.5999999999999998E-2</v>
      </c>
    </row>
    <row r="10" spans="1:107" x14ac:dyDescent="0.25">
      <c r="A10" s="9" t="s">
        <v>149</v>
      </c>
      <c r="B10" s="9" t="s">
        <v>157</v>
      </c>
      <c r="C10" s="10">
        <v>529371</v>
      </c>
      <c r="E10" s="11">
        <v>4.5999999999999999E-2</v>
      </c>
      <c r="F10" s="11">
        <v>0.40799999999999997</v>
      </c>
      <c r="G10" s="11">
        <v>0.54600000000000004</v>
      </c>
      <c r="I10" s="11">
        <v>0.54200000000000004</v>
      </c>
      <c r="J10" s="11">
        <v>0.26700000000000002</v>
      </c>
      <c r="K10" s="11">
        <v>0.187</v>
      </c>
      <c r="L10" s="11">
        <v>4.0000000000000001E-3</v>
      </c>
      <c r="M10" s="11">
        <v>0</v>
      </c>
      <c r="O10" s="11">
        <v>0.64600000000000002</v>
      </c>
      <c r="P10" s="11">
        <v>0.183</v>
      </c>
      <c r="Q10" s="11">
        <v>0.154</v>
      </c>
      <c r="R10" s="11">
        <v>1.7000000000000001E-2</v>
      </c>
      <c r="S10" s="11">
        <v>0</v>
      </c>
      <c r="U10" s="11">
        <v>0.95399999999999996</v>
      </c>
      <c r="V10" s="11">
        <v>4.2000000000000003E-2</v>
      </c>
      <c r="W10" s="11">
        <v>4.0000000000000001E-3</v>
      </c>
      <c r="X10" s="11">
        <v>0</v>
      </c>
      <c r="Z10" s="11">
        <v>0.82499999999999996</v>
      </c>
      <c r="AA10" s="11">
        <v>0.16600000000000001</v>
      </c>
      <c r="AB10" s="11">
        <v>8.0000000000000002E-3</v>
      </c>
      <c r="AD10" s="12">
        <v>0.29166666666666669</v>
      </c>
      <c r="AE10" s="12">
        <v>0.70833333333333348</v>
      </c>
      <c r="AF10" s="12">
        <v>0.1151685393258427</v>
      </c>
      <c r="AG10" s="11">
        <v>0</v>
      </c>
      <c r="AO10" s="12">
        <v>-0.26623090750370082</v>
      </c>
      <c r="AP10" s="12">
        <v>-0.46448964740248544</v>
      </c>
      <c r="AQ10" s="12">
        <v>-0.80754204203666757</v>
      </c>
      <c r="AR10" s="12">
        <v>-0.22067388019506173</v>
      </c>
      <c r="AS10" s="12" t="s">
        <v>120</v>
      </c>
      <c r="AT10" s="12">
        <v>-0.94289079007747001</v>
      </c>
      <c r="CW10" s="12">
        <v>0.151</v>
      </c>
    </row>
    <row r="11" spans="1:107" x14ac:dyDescent="0.25">
      <c r="A11" s="9" t="s">
        <v>118</v>
      </c>
      <c r="B11" s="9" t="s">
        <v>156</v>
      </c>
      <c r="C11" s="10">
        <v>315262</v>
      </c>
      <c r="E11" s="11">
        <v>0.13700000000000001</v>
      </c>
      <c r="F11" s="11">
        <v>0.45100000000000001</v>
      </c>
      <c r="G11" s="11">
        <v>0.41199999999999998</v>
      </c>
      <c r="I11" s="11">
        <v>0.504</v>
      </c>
      <c r="J11" s="11">
        <v>0.23300000000000001</v>
      </c>
      <c r="K11" s="11">
        <v>0.17100000000000001</v>
      </c>
      <c r="L11" s="11">
        <v>9.1999999999999998E-2</v>
      </c>
      <c r="M11" s="11">
        <v>0</v>
      </c>
      <c r="O11" s="11">
        <v>0.84099999999999997</v>
      </c>
      <c r="P11" s="11">
        <v>9.6000000000000002E-2</v>
      </c>
      <c r="Q11" s="11">
        <v>4.1000000000000002E-2</v>
      </c>
      <c r="R11" s="11">
        <v>1.7000000000000001E-2</v>
      </c>
      <c r="S11" s="11">
        <v>4.0000000000000001E-3</v>
      </c>
      <c r="U11" s="11">
        <v>0.99099999999999999</v>
      </c>
      <c r="V11" s="11">
        <v>8.9999999999999993E-3</v>
      </c>
      <c r="W11" s="11">
        <v>0</v>
      </c>
      <c r="X11" s="11">
        <v>0</v>
      </c>
      <c r="Z11" s="11">
        <v>0.98299999999999998</v>
      </c>
      <c r="AA11" s="11">
        <v>1.7000000000000001E-2</v>
      </c>
      <c r="AB11" s="11">
        <v>0</v>
      </c>
      <c r="AD11" s="12">
        <v>0.67500000000000004</v>
      </c>
      <c r="AE11" s="12">
        <v>0.32500000000000001</v>
      </c>
      <c r="AF11" s="12">
        <v>0.15</v>
      </c>
      <c r="AG11" s="11">
        <v>0</v>
      </c>
      <c r="AO11" s="12">
        <v>-0.22333319645875682</v>
      </c>
      <c r="AP11" s="12">
        <v>-0.16303773991865611</v>
      </c>
      <c r="AQ11" s="12">
        <v>0.22660693362668161</v>
      </c>
      <c r="AR11" s="12">
        <v>-4.0342947229238479E-2</v>
      </c>
      <c r="AS11" s="12">
        <v>-0.21629752412125647</v>
      </c>
      <c r="AT11" s="12">
        <v>0.82278641571291122</v>
      </c>
      <c r="CW11" s="12">
        <v>7.3999999999999996E-2</v>
      </c>
    </row>
    <row r="12" spans="1:107" x14ac:dyDescent="0.25">
      <c r="A12" s="9" t="s">
        <v>149</v>
      </c>
      <c r="B12" s="9" t="s">
        <v>155</v>
      </c>
      <c r="C12" s="10">
        <v>395145</v>
      </c>
      <c r="E12" s="11">
        <v>0.16200000000000001</v>
      </c>
      <c r="F12" s="11">
        <v>0.42199999999999999</v>
      </c>
      <c r="G12" s="11">
        <v>0.41699999999999998</v>
      </c>
      <c r="I12" s="11">
        <v>0.28399999999999997</v>
      </c>
      <c r="J12" s="11">
        <v>0.34</v>
      </c>
      <c r="K12" s="11">
        <v>0.33700000000000002</v>
      </c>
      <c r="L12" s="11">
        <v>3.9E-2</v>
      </c>
      <c r="M12" s="11">
        <v>0</v>
      </c>
      <c r="O12" s="11">
        <v>0.86499999999999999</v>
      </c>
      <c r="P12" s="11">
        <v>4.7E-2</v>
      </c>
      <c r="Q12" s="11">
        <v>7.6999999999999999E-2</v>
      </c>
      <c r="R12" s="11">
        <v>1.0999999999999999E-2</v>
      </c>
      <c r="S12" s="11">
        <v>0</v>
      </c>
      <c r="U12" s="11">
        <v>0.97099999999999997</v>
      </c>
      <c r="V12" s="11">
        <v>2.9000000000000001E-2</v>
      </c>
      <c r="W12" s="11">
        <v>0</v>
      </c>
      <c r="X12" s="11">
        <v>0</v>
      </c>
      <c r="Z12" s="11">
        <v>0.995</v>
      </c>
      <c r="AA12" s="11">
        <v>5.0000000000000001E-3</v>
      </c>
      <c r="AB12" s="11">
        <v>0</v>
      </c>
      <c r="AD12" s="12">
        <v>0.45500000000000002</v>
      </c>
      <c r="AE12" s="12">
        <v>0.54500000000000004</v>
      </c>
      <c r="AF12" s="12">
        <v>0.39500000000000002</v>
      </c>
      <c r="AG12" s="11">
        <v>0</v>
      </c>
      <c r="AO12" s="12">
        <v>-0.13735000369013972</v>
      </c>
      <c r="AP12" s="12">
        <v>1.79007711232817E-2</v>
      </c>
      <c r="AQ12" s="12">
        <v>-0.54984094687293816</v>
      </c>
      <c r="AR12" s="12">
        <v>0.56449116999687865</v>
      </c>
      <c r="AS12" s="12" t="s">
        <v>120</v>
      </c>
      <c r="AT12" s="12">
        <v>-0.71484976043535764</v>
      </c>
      <c r="CW12" s="12">
        <v>4.7E-2</v>
      </c>
    </row>
    <row r="13" spans="1:107" x14ac:dyDescent="0.25">
      <c r="A13" s="9" t="s">
        <v>109</v>
      </c>
      <c r="B13" s="9" t="s">
        <v>154</v>
      </c>
      <c r="C13" s="10">
        <v>882292</v>
      </c>
      <c r="E13" s="11">
        <v>0.16500000000000001</v>
      </c>
      <c r="F13" s="11">
        <v>0.48699999999999999</v>
      </c>
      <c r="G13" s="11">
        <v>0.34799999999999998</v>
      </c>
      <c r="I13" s="11">
        <v>0.34799999999999998</v>
      </c>
      <c r="J13" s="11">
        <v>0.19400000000000001</v>
      </c>
      <c r="K13" s="11">
        <v>0.432</v>
      </c>
      <c r="L13" s="11">
        <v>2.1999999999999999E-2</v>
      </c>
      <c r="M13" s="11">
        <v>4.0000000000000001E-3</v>
      </c>
      <c r="O13" s="11">
        <v>0.80200000000000005</v>
      </c>
      <c r="P13" s="11">
        <v>0.152</v>
      </c>
      <c r="Q13" s="11">
        <v>3.7999999999999999E-2</v>
      </c>
      <c r="R13" s="11">
        <v>0</v>
      </c>
      <c r="S13" s="11">
        <v>8.0000000000000002E-3</v>
      </c>
      <c r="U13" s="11">
        <v>0.98799999999999999</v>
      </c>
      <c r="V13" s="11">
        <v>8.0000000000000002E-3</v>
      </c>
      <c r="W13" s="11">
        <v>4.0000000000000001E-3</v>
      </c>
      <c r="X13" s="11">
        <v>0</v>
      </c>
      <c r="Z13" s="11">
        <v>0.96199999999999997</v>
      </c>
      <c r="AA13" s="11">
        <v>2.9000000000000001E-2</v>
      </c>
      <c r="AB13" s="11">
        <v>8.0000000000000002E-3</v>
      </c>
      <c r="AD13" s="12">
        <v>0.66108786610878656</v>
      </c>
      <c r="AE13" s="12">
        <v>0.33891213389121339</v>
      </c>
      <c r="AF13" s="12">
        <v>0.25570776255707761</v>
      </c>
      <c r="AG13" s="11">
        <v>0</v>
      </c>
      <c r="AO13" s="12">
        <v>9.9435479997432186E-2</v>
      </c>
      <c r="AP13" s="12">
        <v>0.50053283055074971</v>
      </c>
      <c r="AQ13" s="12">
        <v>0.28795957113189541</v>
      </c>
      <c r="AR13" s="12">
        <v>0.73337809181487645</v>
      </c>
      <c r="AS13" s="12" t="s">
        <v>120</v>
      </c>
      <c r="AT13" s="12">
        <v>0.25813479687665541</v>
      </c>
      <c r="CW13" s="12">
        <v>7.2999999999999995E-2</v>
      </c>
    </row>
    <row r="14" spans="1:107" x14ac:dyDescent="0.25">
      <c r="A14" s="9" t="s">
        <v>118</v>
      </c>
      <c r="B14" s="9" t="s">
        <v>153</v>
      </c>
      <c r="C14" s="10">
        <v>419213</v>
      </c>
      <c r="E14" s="11">
        <v>0.15</v>
      </c>
      <c r="F14" s="11">
        <v>0.627</v>
      </c>
      <c r="G14" s="11">
        <v>0.222</v>
      </c>
      <c r="I14" s="11">
        <v>0.214</v>
      </c>
      <c r="J14" s="11">
        <v>0.29799999999999999</v>
      </c>
      <c r="K14" s="11">
        <v>0.36899999999999999</v>
      </c>
      <c r="L14" s="11">
        <v>0.11899999999999999</v>
      </c>
      <c r="M14" s="11">
        <v>0</v>
      </c>
      <c r="O14" s="11">
        <v>0.48699999999999999</v>
      </c>
      <c r="P14" s="11">
        <v>0.26600000000000001</v>
      </c>
      <c r="Q14" s="11">
        <v>0.183</v>
      </c>
      <c r="R14" s="11">
        <v>4.3999999999999997E-2</v>
      </c>
      <c r="S14" s="11">
        <v>0.02</v>
      </c>
      <c r="U14" s="11">
        <v>0.85299999999999998</v>
      </c>
      <c r="V14" s="11">
        <v>0.14299999999999999</v>
      </c>
      <c r="W14" s="11">
        <v>4.0000000000000001E-3</v>
      </c>
      <c r="X14" s="11">
        <v>0</v>
      </c>
      <c r="Z14" s="11">
        <v>0.94099999999999995</v>
      </c>
      <c r="AA14" s="11">
        <v>5.0999999999999997E-2</v>
      </c>
      <c r="AB14" s="11">
        <v>8.0000000000000002E-3</v>
      </c>
      <c r="AD14" s="12">
        <v>0.63095238095238093</v>
      </c>
      <c r="AE14" s="12">
        <v>0.36904761904761907</v>
      </c>
      <c r="AF14" s="12">
        <v>0.10714285714285714</v>
      </c>
      <c r="AG14" s="11">
        <v>0</v>
      </c>
      <c r="AO14" s="12">
        <v>-8.8245019461462459E-2</v>
      </c>
      <c r="AP14" s="12">
        <v>0.1003835073245567</v>
      </c>
      <c r="AQ14" s="12">
        <v>0.65757183570739097</v>
      </c>
      <c r="AR14" s="12">
        <v>-0.1553203398285542</v>
      </c>
      <c r="AS14" s="12">
        <v>0.90745286498429345</v>
      </c>
      <c r="AT14" s="12">
        <v>1.270586862823627</v>
      </c>
      <c r="CW14" s="12">
        <v>7.2999999999999995E-2</v>
      </c>
    </row>
    <row r="15" spans="1:107" x14ac:dyDescent="0.25">
      <c r="A15" s="9" t="s">
        <v>114</v>
      </c>
      <c r="B15" s="9" t="s">
        <v>152</v>
      </c>
      <c r="C15" s="10">
        <v>382196</v>
      </c>
      <c r="E15" s="11">
        <v>6.0999999999999999E-2</v>
      </c>
      <c r="F15" s="11">
        <v>0.63900000000000001</v>
      </c>
      <c r="G15" s="11">
        <v>0.3</v>
      </c>
      <c r="I15" s="11">
        <v>0.39500000000000002</v>
      </c>
      <c r="J15" s="11">
        <v>0.378</v>
      </c>
      <c r="K15" s="11">
        <v>0.22</v>
      </c>
      <c r="L15" s="11">
        <v>8.0000000000000002E-3</v>
      </c>
      <c r="M15" s="11">
        <v>0</v>
      </c>
      <c r="O15" s="11">
        <v>0.77200000000000002</v>
      </c>
      <c r="P15" s="11">
        <v>0.122</v>
      </c>
      <c r="Q15" s="11">
        <v>9.0999999999999998E-2</v>
      </c>
      <c r="R15" s="11">
        <v>4.0000000000000001E-3</v>
      </c>
      <c r="S15" s="11">
        <v>1.0999999999999999E-2</v>
      </c>
      <c r="U15" s="11">
        <v>0.97699999999999998</v>
      </c>
      <c r="V15" s="11">
        <v>1.9E-2</v>
      </c>
      <c r="W15" s="11">
        <v>0</v>
      </c>
      <c r="X15" s="11">
        <v>4.0000000000000001E-3</v>
      </c>
      <c r="Z15" s="11">
        <v>0.90900000000000003</v>
      </c>
      <c r="AA15" s="11">
        <v>7.1999999999999995E-2</v>
      </c>
      <c r="AB15" s="11">
        <v>1.9E-2</v>
      </c>
      <c r="AD15" s="12">
        <v>0.60227272727272729</v>
      </c>
      <c r="AE15" s="12">
        <v>0.39772727272727271</v>
      </c>
      <c r="AF15" s="12">
        <v>7.575757575757576E-3</v>
      </c>
      <c r="AG15" s="11">
        <v>0</v>
      </c>
      <c r="AO15" s="12">
        <v>6.3880271530678545E-2</v>
      </c>
      <c r="AP15" s="12">
        <v>0.17439040698276176</v>
      </c>
      <c r="AQ15" s="12">
        <v>0.18846042528067475</v>
      </c>
      <c r="AR15" s="12">
        <v>0.4268978061722799</v>
      </c>
      <c r="AS15" s="12">
        <v>1.886436613076703E-2</v>
      </c>
      <c r="AT15" s="12">
        <v>0.93072962844538298</v>
      </c>
      <c r="CW15" s="12">
        <v>6.9000000000000006E-2</v>
      </c>
    </row>
    <row r="16" spans="1:107" x14ac:dyDescent="0.25">
      <c r="A16" s="9" t="s">
        <v>141</v>
      </c>
      <c r="B16" s="9" t="s">
        <v>151</v>
      </c>
      <c r="C16" s="10">
        <v>456895</v>
      </c>
      <c r="E16" s="11">
        <v>0.38200000000000001</v>
      </c>
      <c r="F16" s="11">
        <v>0.59799999999999998</v>
      </c>
      <c r="G16" s="11">
        <v>1.9E-2</v>
      </c>
      <c r="I16" s="11">
        <v>8.3000000000000004E-2</v>
      </c>
      <c r="J16" s="11">
        <v>0.23300000000000001</v>
      </c>
      <c r="K16" s="11">
        <v>0.497</v>
      </c>
      <c r="L16" s="11">
        <v>0.183</v>
      </c>
      <c r="M16" s="11">
        <v>4.0000000000000001E-3</v>
      </c>
      <c r="O16" s="11">
        <v>0.51600000000000001</v>
      </c>
      <c r="P16" s="11">
        <v>7.4999999999999997E-2</v>
      </c>
      <c r="Q16" s="11">
        <v>0.35299999999999998</v>
      </c>
      <c r="R16" s="11">
        <v>3.5000000000000003E-2</v>
      </c>
      <c r="S16" s="11">
        <v>0.02</v>
      </c>
      <c r="U16" s="11">
        <v>0.97599999999999998</v>
      </c>
      <c r="V16" s="11">
        <v>1.6E-2</v>
      </c>
      <c r="W16" s="11">
        <v>4.0000000000000001E-3</v>
      </c>
      <c r="X16" s="11">
        <v>4.0000000000000001E-3</v>
      </c>
      <c r="Z16" s="11">
        <v>0.90400000000000003</v>
      </c>
      <c r="AA16" s="11">
        <v>5.1999999999999998E-2</v>
      </c>
      <c r="AB16" s="11">
        <v>4.2999999999999997E-2</v>
      </c>
      <c r="AD16" s="12">
        <v>0.27380952380952384</v>
      </c>
      <c r="AE16" s="12">
        <v>0.72619047619047616</v>
      </c>
      <c r="AF16" s="12">
        <v>0.30952380952380953</v>
      </c>
      <c r="AG16" s="11">
        <v>0</v>
      </c>
      <c r="AO16" s="12">
        <v>5.4447232292091252E-2</v>
      </c>
      <c r="AP16" s="12">
        <v>0.38862105374332989</v>
      </c>
      <c r="AQ16" s="12">
        <v>-4.7973498124538216E-2</v>
      </c>
      <c r="AR16" s="12">
        <v>0.57834879836114128</v>
      </c>
      <c r="AS16" s="12">
        <v>-1</v>
      </c>
      <c r="AT16" s="12">
        <v>0.49808936315491392</v>
      </c>
      <c r="CW16" s="12">
        <v>4.7E-2</v>
      </c>
    </row>
    <row r="17" spans="1:101" x14ac:dyDescent="0.25">
      <c r="A17" s="9" t="s">
        <v>149</v>
      </c>
      <c r="B17" s="9" t="s">
        <v>150</v>
      </c>
      <c r="C17" s="10">
        <v>305029</v>
      </c>
      <c r="AO17" s="12">
        <v>0.60717768677618356</v>
      </c>
      <c r="AP17" s="12">
        <v>0.90671459505679253</v>
      </c>
      <c r="AQ17" s="12">
        <v>-0.83684646167210208</v>
      </c>
      <c r="AR17" s="12">
        <v>-0.94471305993727994</v>
      </c>
      <c r="AS17" s="12" t="s">
        <v>120</v>
      </c>
      <c r="AT17" s="12">
        <v>1.879203912274912</v>
      </c>
      <c r="CW17" s="12"/>
    </row>
    <row r="18" spans="1:101" x14ac:dyDescent="0.25">
      <c r="A18" s="9" t="s">
        <v>123</v>
      </c>
      <c r="B18" s="9" t="s">
        <v>148</v>
      </c>
      <c r="C18" s="10">
        <v>340803</v>
      </c>
      <c r="E18" s="11">
        <v>0.34100000000000003</v>
      </c>
      <c r="F18" s="11">
        <v>0.52400000000000002</v>
      </c>
      <c r="G18" s="11">
        <v>0.13500000000000001</v>
      </c>
      <c r="I18" s="11">
        <v>5.8999999999999997E-2</v>
      </c>
      <c r="J18" s="11">
        <v>0.151</v>
      </c>
      <c r="K18" s="11">
        <v>0.73499999999999999</v>
      </c>
      <c r="L18" s="11">
        <v>5.1999999999999998E-2</v>
      </c>
      <c r="M18" s="11">
        <v>4.0000000000000001E-3</v>
      </c>
      <c r="O18" s="11">
        <v>0.63900000000000001</v>
      </c>
      <c r="P18" s="11">
        <v>0.115</v>
      </c>
      <c r="Q18" s="11">
        <v>0.159</v>
      </c>
      <c r="R18" s="11">
        <v>5.0999999999999997E-2</v>
      </c>
      <c r="S18" s="11">
        <v>3.5999999999999997E-2</v>
      </c>
      <c r="U18" s="11">
        <v>0.80200000000000005</v>
      </c>
      <c r="V18" s="11">
        <v>0.14299999999999999</v>
      </c>
      <c r="W18" s="11">
        <v>4.7E-2</v>
      </c>
      <c r="X18" s="11">
        <v>8.0000000000000002E-3</v>
      </c>
      <c r="Z18" s="11">
        <v>0.76600000000000001</v>
      </c>
      <c r="AA18" s="11">
        <v>0.111</v>
      </c>
      <c r="AB18" s="11">
        <v>0.123</v>
      </c>
      <c r="AD18" s="12">
        <v>0.24206349206349206</v>
      </c>
      <c r="AE18" s="12">
        <v>0.7579365079365078</v>
      </c>
      <c r="AF18" s="12">
        <v>0.79761904761904778</v>
      </c>
      <c r="AG18" s="11">
        <v>0</v>
      </c>
      <c r="AO18" s="12">
        <v>-0.2100446708316015</v>
      </c>
      <c r="AP18" s="12">
        <v>0.25644382394084264</v>
      </c>
      <c r="AQ18" s="12">
        <v>-0.14414441500064523</v>
      </c>
      <c r="AR18" s="12">
        <v>0.10681910142666773</v>
      </c>
      <c r="AS18" s="12">
        <v>-1</v>
      </c>
      <c r="AT18" s="12">
        <v>0.17661591755186756</v>
      </c>
      <c r="CW18" s="12">
        <v>9.6000000000000002E-2</v>
      </c>
    </row>
    <row r="19" spans="1:101" x14ac:dyDescent="0.25">
      <c r="A19" s="9" t="s">
        <v>114</v>
      </c>
      <c r="B19" s="9" t="s">
        <v>147</v>
      </c>
      <c r="C19" s="10">
        <v>106251</v>
      </c>
      <c r="E19" s="11">
        <v>7.1999999999999995E-2</v>
      </c>
      <c r="F19" s="11">
        <v>0.57099999999999995</v>
      </c>
      <c r="G19" s="11">
        <v>0.35699999999999998</v>
      </c>
      <c r="I19" s="11">
        <v>0.41699999999999998</v>
      </c>
      <c r="J19" s="11">
        <v>0.437</v>
      </c>
      <c r="K19" s="11">
        <v>0.13400000000000001</v>
      </c>
      <c r="L19" s="11">
        <v>1.2E-2</v>
      </c>
      <c r="M19" s="11">
        <v>0</v>
      </c>
      <c r="O19" s="11">
        <v>0.80900000000000005</v>
      </c>
      <c r="P19" s="11">
        <v>4.3999999999999997E-2</v>
      </c>
      <c r="Q19" s="11">
        <v>0.127</v>
      </c>
      <c r="R19" s="11">
        <v>1.6E-2</v>
      </c>
      <c r="S19" s="11">
        <v>4.0000000000000001E-3</v>
      </c>
      <c r="U19" s="11">
        <v>0.97599999999999998</v>
      </c>
      <c r="V19" s="11">
        <v>8.0000000000000002E-3</v>
      </c>
      <c r="W19" s="11">
        <v>4.0000000000000001E-3</v>
      </c>
      <c r="X19" s="11">
        <v>1.2E-2</v>
      </c>
      <c r="Z19" s="11">
        <v>0.90100000000000002</v>
      </c>
      <c r="AA19" s="11">
        <v>8.3000000000000004E-2</v>
      </c>
      <c r="AB19" s="11">
        <v>1.6E-2</v>
      </c>
      <c r="AD19" s="12">
        <v>0.42063492063492064</v>
      </c>
      <c r="AE19" s="12">
        <v>0.57936507936507942</v>
      </c>
      <c r="AF19" s="12">
        <v>0</v>
      </c>
      <c r="AG19" s="11">
        <v>0</v>
      </c>
      <c r="AO19" s="12">
        <v>0.59870907777902049</v>
      </c>
      <c r="AP19" s="12">
        <v>0.75749147097593972</v>
      </c>
      <c r="AQ19" s="12">
        <v>0.15915512002824017</v>
      </c>
      <c r="AR19" s="12">
        <v>-8.8557303350486061E-2</v>
      </c>
      <c r="AS19" s="12" t="s">
        <v>120</v>
      </c>
      <c r="AT19" s="12" t="s">
        <v>120</v>
      </c>
      <c r="CW19" s="12">
        <v>4.7E-2</v>
      </c>
    </row>
    <row r="20" spans="1:101" x14ac:dyDescent="0.25">
      <c r="A20" s="9" t="s">
        <v>107</v>
      </c>
      <c r="B20" s="9" t="s">
        <v>146</v>
      </c>
      <c r="C20" s="10">
        <v>231984</v>
      </c>
      <c r="E20" s="11">
        <v>2.5999999999999999E-2</v>
      </c>
      <c r="F20" s="11">
        <v>0.42199999999999999</v>
      </c>
      <c r="G20" s="11">
        <v>0.55200000000000005</v>
      </c>
      <c r="I20" s="11">
        <v>0.621</v>
      </c>
      <c r="J20" s="11">
        <v>0.28199999999999997</v>
      </c>
      <c r="K20" s="11">
        <v>9.7000000000000003E-2</v>
      </c>
      <c r="L20" s="11">
        <v>0</v>
      </c>
      <c r="M20" s="11">
        <v>0</v>
      </c>
      <c r="O20" s="11">
        <v>0.70599999999999996</v>
      </c>
      <c r="P20" s="11">
        <v>0.06</v>
      </c>
      <c r="Q20" s="11">
        <v>0.16</v>
      </c>
      <c r="R20" s="11">
        <v>3.6999999999999998E-2</v>
      </c>
      <c r="S20" s="11">
        <v>3.6999999999999998E-2</v>
      </c>
      <c r="U20" s="11">
        <v>0.97</v>
      </c>
      <c r="V20" s="11">
        <v>2.5999999999999999E-2</v>
      </c>
      <c r="W20" s="11">
        <v>0</v>
      </c>
      <c r="X20" s="11">
        <v>4.0000000000000001E-3</v>
      </c>
      <c r="Z20" s="11">
        <v>0.81299999999999994</v>
      </c>
      <c r="AA20" s="11">
        <v>0.14699999999999999</v>
      </c>
      <c r="AB20" s="11">
        <v>4.1000000000000002E-2</v>
      </c>
      <c r="AD20" s="12">
        <v>0.40530303030303033</v>
      </c>
      <c r="AE20" s="12">
        <v>0.59469696969696972</v>
      </c>
      <c r="AF20" s="12">
        <v>0.54166666666666663</v>
      </c>
      <c r="AG20" s="11">
        <v>2.4E-2</v>
      </c>
      <c r="AO20" s="12">
        <v>-2.4271395660830586E-2</v>
      </c>
      <c r="AP20" s="12">
        <v>0.25366235628327116</v>
      </c>
      <c r="AQ20" s="12">
        <v>0.10620629275247162</v>
      </c>
      <c r="AR20" s="12">
        <v>0.10495837192159874</v>
      </c>
      <c r="AS20" s="12">
        <v>-0.38785643706254957</v>
      </c>
      <c r="AT20" s="12">
        <v>3.0586859104321471</v>
      </c>
      <c r="CW20" s="12">
        <v>7.8E-2</v>
      </c>
    </row>
    <row r="21" spans="1:101" x14ac:dyDescent="0.25">
      <c r="A21" s="9" t="s">
        <v>109</v>
      </c>
      <c r="B21" s="9" t="s">
        <v>145</v>
      </c>
      <c r="C21" s="10">
        <v>487550</v>
      </c>
      <c r="E21" s="11">
        <v>0.40899999999999997</v>
      </c>
      <c r="F21" s="11">
        <v>0.38900000000000001</v>
      </c>
      <c r="G21" s="11">
        <v>0.20200000000000001</v>
      </c>
      <c r="I21" s="11">
        <v>7.0999999999999994E-2</v>
      </c>
      <c r="J21" s="11">
        <v>0.16700000000000001</v>
      </c>
      <c r="K21" s="11">
        <v>0.69</v>
      </c>
      <c r="L21" s="11">
        <v>7.1999999999999995E-2</v>
      </c>
      <c r="M21" s="11">
        <v>0</v>
      </c>
      <c r="O21" s="11">
        <v>0.35399999999999998</v>
      </c>
      <c r="P21" s="11">
        <v>0.13100000000000001</v>
      </c>
      <c r="Q21" s="11">
        <v>0.39600000000000002</v>
      </c>
      <c r="R21" s="11">
        <v>7.0999999999999994E-2</v>
      </c>
      <c r="S21" s="11">
        <v>4.8000000000000001E-2</v>
      </c>
      <c r="U21" s="11">
        <v>0.96</v>
      </c>
      <c r="V21" s="11">
        <v>2.8000000000000001E-2</v>
      </c>
      <c r="W21" s="11">
        <v>4.0000000000000001E-3</v>
      </c>
      <c r="X21" s="11">
        <v>8.0000000000000002E-3</v>
      </c>
      <c r="Z21" s="11">
        <v>0.84099999999999997</v>
      </c>
      <c r="AA21" s="11">
        <v>0.151</v>
      </c>
      <c r="AB21" s="11">
        <v>8.0000000000000002E-3</v>
      </c>
      <c r="AD21" s="12">
        <v>0.35714285714285715</v>
      </c>
      <c r="AE21" s="12">
        <v>0.6428571428571429</v>
      </c>
      <c r="AF21" s="12">
        <v>0.32450331125827814</v>
      </c>
      <c r="AG21" s="11">
        <v>4.4999999999999998E-2</v>
      </c>
      <c r="AO21" s="12">
        <v>0.46969000072203926</v>
      </c>
      <c r="AP21" s="12">
        <v>7.8894971600884656E-3</v>
      </c>
      <c r="AQ21" s="12">
        <v>0.11480613665353556</v>
      </c>
      <c r="AR21" s="12">
        <v>0.13065836245736673</v>
      </c>
      <c r="AS21" s="12">
        <v>-1</v>
      </c>
      <c r="AT21" s="12">
        <v>1.8209865292840126</v>
      </c>
      <c r="CW21" s="12">
        <v>9.1999999999999998E-2</v>
      </c>
    </row>
    <row r="22" spans="1:101" x14ac:dyDescent="0.25">
      <c r="A22" s="9" t="s">
        <v>112</v>
      </c>
      <c r="B22" s="9" t="s">
        <v>144</v>
      </c>
      <c r="C22" s="10">
        <v>233455</v>
      </c>
      <c r="E22" s="11">
        <v>2.3E-2</v>
      </c>
      <c r="F22" s="11">
        <v>0.54900000000000004</v>
      </c>
      <c r="G22" s="11">
        <v>0.42799999999999999</v>
      </c>
      <c r="I22" s="11">
        <v>0.45800000000000002</v>
      </c>
      <c r="J22" s="11">
        <v>0.307</v>
      </c>
      <c r="K22" s="11">
        <v>0.21199999999999999</v>
      </c>
      <c r="L22" s="11">
        <v>2.3E-2</v>
      </c>
      <c r="M22" s="11">
        <v>0</v>
      </c>
      <c r="O22" s="11">
        <v>0.86299999999999999</v>
      </c>
      <c r="P22" s="11">
        <v>1.9E-2</v>
      </c>
      <c r="Q22" s="11">
        <v>0.11799999999999999</v>
      </c>
      <c r="R22" s="11">
        <v>0</v>
      </c>
      <c r="S22" s="11">
        <v>0</v>
      </c>
      <c r="U22" s="11">
        <v>0.996</v>
      </c>
      <c r="V22" s="11">
        <v>0</v>
      </c>
      <c r="W22" s="11">
        <v>4.0000000000000001E-3</v>
      </c>
      <c r="X22" s="11">
        <v>0</v>
      </c>
      <c r="Z22" s="11">
        <v>0.96599999999999997</v>
      </c>
      <c r="AA22" s="11">
        <v>3.4000000000000002E-2</v>
      </c>
      <c r="AB22" s="11">
        <v>0</v>
      </c>
      <c r="AD22" s="12">
        <v>0.63636363636363635</v>
      </c>
      <c r="AE22" s="12">
        <v>0.36363636363636365</v>
      </c>
      <c r="AF22" s="12">
        <v>1.1363636363636364E-2</v>
      </c>
      <c r="AG22" s="11">
        <v>8.0000000000000002E-3</v>
      </c>
      <c r="AO22" s="12">
        <v>6.2017502838932037E-2</v>
      </c>
      <c r="AP22" s="12">
        <v>1.3457717204022424</v>
      </c>
      <c r="AQ22" s="12">
        <v>0.6200727862130615</v>
      </c>
      <c r="AR22" s="12">
        <v>0.37706178659813006</v>
      </c>
      <c r="AS22" s="12">
        <v>-0.54648009547283727</v>
      </c>
      <c r="AT22" s="12">
        <v>1.4018120545896986</v>
      </c>
      <c r="CW22" s="12">
        <v>2.5999999999999999E-2</v>
      </c>
    </row>
    <row r="23" spans="1:101" x14ac:dyDescent="0.25">
      <c r="A23" s="9" t="s">
        <v>107</v>
      </c>
      <c r="B23" s="9" t="s">
        <v>143</v>
      </c>
      <c r="C23" s="10">
        <v>433932</v>
      </c>
      <c r="E23" s="11">
        <v>4.7E-2</v>
      </c>
      <c r="F23" s="11">
        <v>0.36599999999999999</v>
      </c>
      <c r="G23" s="11">
        <v>0.58699999999999997</v>
      </c>
      <c r="I23" s="11">
        <v>0.69499999999999995</v>
      </c>
      <c r="J23" s="11">
        <v>0.222</v>
      </c>
      <c r="K23" s="11">
        <v>7.0999999999999994E-2</v>
      </c>
      <c r="L23" s="11">
        <v>1.2E-2</v>
      </c>
      <c r="M23" s="11">
        <v>0</v>
      </c>
      <c r="O23" s="11">
        <v>0.89700000000000002</v>
      </c>
      <c r="P23" s="11">
        <v>5.8999999999999997E-2</v>
      </c>
      <c r="Q23" s="11">
        <v>0.04</v>
      </c>
      <c r="R23" s="11">
        <v>4.0000000000000001E-3</v>
      </c>
      <c r="S23" s="11">
        <v>0</v>
      </c>
      <c r="U23" s="11">
        <v>0.96</v>
      </c>
      <c r="V23" s="11">
        <v>1.6E-2</v>
      </c>
      <c r="W23" s="11">
        <v>0</v>
      </c>
      <c r="X23" s="11">
        <v>2.4E-2</v>
      </c>
      <c r="Z23" s="11">
        <v>0.97599999999999998</v>
      </c>
      <c r="AA23" s="11">
        <v>2.4E-2</v>
      </c>
      <c r="AB23" s="11">
        <v>0</v>
      </c>
      <c r="AD23" s="12">
        <v>0.66269841269841268</v>
      </c>
      <c r="AE23" s="12">
        <v>0.33730158730158732</v>
      </c>
      <c r="AF23" s="12">
        <v>0.34920634920634919</v>
      </c>
      <c r="AG23" s="11">
        <v>2.1999999999999999E-2</v>
      </c>
      <c r="AO23" s="12">
        <v>0.32899525885775982</v>
      </c>
      <c r="AP23" s="12">
        <v>0.77494794562059743</v>
      </c>
      <c r="AQ23" s="12">
        <v>1.9356570494949734</v>
      </c>
      <c r="AR23" s="12">
        <v>-0.10723164416886788</v>
      </c>
      <c r="AS23" s="12">
        <v>-0.16415371713762783</v>
      </c>
      <c r="AT23" s="12">
        <v>0.68597675193158425</v>
      </c>
      <c r="CW23" s="12">
        <v>7.8E-2</v>
      </c>
    </row>
    <row r="24" spans="1:101" x14ac:dyDescent="0.25">
      <c r="A24" s="9" t="s">
        <v>141</v>
      </c>
      <c r="B24" s="9" t="s">
        <v>142</v>
      </c>
      <c r="C24" s="10">
        <v>210170</v>
      </c>
      <c r="E24" s="11">
        <v>0.28599999999999998</v>
      </c>
      <c r="F24" s="11">
        <v>0.58599999999999997</v>
      </c>
      <c r="G24" s="11">
        <v>0.128</v>
      </c>
      <c r="I24" s="11">
        <v>0.17599999999999999</v>
      </c>
      <c r="J24" s="11">
        <v>0.51700000000000002</v>
      </c>
      <c r="K24" s="11">
        <v>0.307</v>
      </c>
      <c r="L24" s="11">
        <v>0</v>
      </c>
      <c r="M24" s="11">
        <v>0</v>
      </c>
      <c r="O24" s="11">
        <v>0.69799999999999995</v>
      </c>
      <c r="P24" s="11">
        <v>0.20300000000000001</v>
      </c>
      <c r="Q24" s="11">
        <v>8.6999999999999994E-2</v>
      </c>
      <c r="R24" s="11">
        <v>4.0000000000000001E-3</v>
      </c>
      <c r="S24" s="11">
        <v>8.0000000000000002E-3</v>
      </c>
      <c r="U24" s="11">
        <v>0.98599999999999999</v>
      </c>
      <c r="V24" s="11">
        <v>1.4E-2</v>
      </c>
      <c r="W24" s="11">
        <v>0</v>
      </c>
      <c r="X24" s="11">
        <v>0</v>
      </c>
      <c r="Z24" s="11">
        <v>0.99199999999999999</v>
      </c>
      <c r="AA24" s="11">
        <v>8.0000000000000002E-3</v>
      </c>
      <c r="AB24" s="11">
        <v>0</v>
      </c>
      <c r="AD24" s="12">
        <v>0.53526970954356845</v>
      </c>
      <c r="AE24" s="12">
        <v>0.46473029045643149</v>
      </c>
      <c r="AF24" s="12">
        <v>6.1926605504587159E-2</v>
      </c>
      <c r="AG24" s="11">
        <v>0</v>
      </c>
      <c r="AO24" s="12">
        <v>-4.5062156088350735E-2</v>
      </c>
      <c r="AP24" s="12">
        <v>-0.24614045352490377</v>
      </c>
      <c r="AQ24" s="12">
        <v>-3.8164066303877142E-2</v>
      </c>
      <c r="AR24" s="12">
        <v>1.3288448078707438E-2</v>
      </c>
      <c r="AS24" s="12" t="s">
        <v>120</v>
      </c>
      <c r="AT24" s="12">
        <v>-7.9235383387992075E-2</v>
      </c>
      <c r="CW24" s="12">
        <v>3.4000000000000002E-2</v>
      </c>
    </row>
    <row r="25" spans="1:101" x14ac:dyDescent="0.25">
      <c r="A25" s="9" t="s">
        <v>121</v>
      </c>
      <c r="B25" s="9" t="s">
        <v>140</v>
      </c>
      <c r="C25" s="10">
        <v>186133</v>
      </c>
      <c r="E25" s="11">
        <v>0.159</v>
      </c>
      <c r="F25" s="11">
        <v>0.68200000000000005</v>
      </c>
      <c r="G25" s="11">
        <v>0.159</v>
      </c>
      <c r="I25" s="11">
        <v>0.28000000000000003</v>
      </c>
      <c r="J25" s="11">
        <v>0.42799999999999999</v>
      </c>
      <c r="K25" s="11">
        <v>0.26100000000000001</v>
      </c>
      <c r="L25" s="11">
        <v>0.03</v>
      </c>
      <c r="M25" s="11">
        <v>0</v>
      </c>
      <c r="O25" s="11">
        <v>0.97299999999999998</v>
      </c>
      <c r="P25" s="11">
        <v>1.4999999999999999E-2</v>
      </c>
      <c r="Q25" s="11">
        <v>1.0999999999999999E-2</v>
      </c>
      <c r="R25" s="11">
        <v>0</v>
      </c>
      <c r="S25" s="11">
        <v>0</v>
      </c>
      <c r="U25" s="11">
        <v>0.996</v>
      </c>
      <c r="V25" s="11">
        <v>0</v>
      </c>
      <c r="W25" s="11">
        <v>4.0000000000000001E-3</v>
      </c>
      <c r="X25" s="11">
        <v>0</v>
      </c>
      <c r="Z25" s="11">
        <v>0.996</v>
      </c>
      <c r="AA25" s="11">
        <v>0</v>
      </c>
      <c r="AB25" s="11">
        <v>4.0000000000000001E-3</v>
      </c>
      <c r="AD25" s="12">
        <v>0.86363636363636365</v>
      </c>
      <c r="AE25" s="12">
        <v>0.13636363636363635</v>
      </c>
      <c r="AF25" s="12">
        <v>5.3030303030303025E-2</v>
      </c>
      <c r="AG25" s="11">
        <v>0</v>
      </c>
      <c r="AO25" s="12">
        <v>-3.8993443917781478E-2</v>
      </c>
      <c r="AP25" s="12">
        <v>-0.33485055909839689</v>
      </c>
      <c r="AQ25" s="12">
        <v>0.11561225089332816</v>
      </c>
      <c r="AR25" s="12">
        <v>-6.7146236284513106E-2</v>
      </c>
      <c r="AS25" s="12">
        <v>-0.24113411516885752</v>
      </c>
      <c r="AT25" s="12">
        <v>0.72591442948411733</v>
      </c>
      <c r="CW25" s="12">
        <v>0.02</v>
      </c>
    </row>
    <row r="26" spans="1:101" x14ac:dyDescent="0.25">
      <c r="A26" s="9" t="s">
        <v>123</v>
      </c>
      <c r="B26" s="9" t="s">
        <v>139</v>
      </c>
      <c r="C26" s="10">
        <v>193890</v>
      </c>
      <c r="E26" s="11">
        <v>0.20599999999999999</v>
      </c>
      <c r="F26" s="11">
        <v>0.67900000000000005</v>
      </c>
      <c r="G26" s="11">
        <v>0.115</v>
      </c>
      <c r="I26" s="11">
        <v>0.127</v>
      </c>
      <c r="J26" s="11">
        <v>0.28999999999999998</v>
      </c>
      <c r="K26" s="11">
        <v>0.54</v>
      </c>
      <c r="L26" s="11">
        <v>0.04</v>
      </c>
      <c r="M26" s="11">
        <v>4.0000000000000001E-3</v>
      </c>
      <c r="O26" s="11">
        <v>0.65100000000000002</v>
      </c>
      <c r="P26" s="11">
        <v>0.13900000000000001</v>
      </c>
      <c r="Q26" s="11">
        <v>0.19800000000000001</v>
      </c>
      <c r="R26" s="11">
        <v>8.0000000000000002E-3</v>
      </c>
      <c r="S26" s="11">
        <v>4.0000000000000001E-3</v>
      </c>
      <c r="U26" s="11">
        <v>0.99199999999999999</v>
      </c>
      <c r="V26" s="11">
        <v>8.0000000000000002E-3</v>
      </c>
      <c r="W26" s="11">
        <v>0</v>
      </c>
      <c r="X26" s="11">
        <v>0</v>
      </c>
      <c r="Z26" s="11">
        <v>0.96</v>
      </c>
      <c r="AA26" s="11">
        <v>0.04</v>
      </c>
      <c r="AB26" s="11">
        <v>0</v>
      </c>
      <c r="AD26" s="12">
        <v>0.46031746031746029</v>
      </c>
      <c r="AE26" s="12">
        <v>0.53968253968253965</v>
      </c>
      <c r="AF26" s="12">
        <v>0.50793650793650791</v>
      </c>
      <c r="AG26" s="11">
        <v>0</v>
      </c>
      <c r="AO26" s="12">
        <v>0.11758291030197521</v>
      </c>
      <c r="AP26" s="12">
        <v>0.40821230630659611</v>
      </c>
      <c r="AQ26" s="12">
        <v>-0.22880829512786938</v>
      </c>
      <c r="AR26" s="12">
        <v>0.23206925320896299</v>
      </c>
      <c r="AS26" s="12">
        <v>2.1129902938062668</v>
      </c>
      <c r="AT26" s="12">
        <v>0.70890997471870176</v>
      </c>
      <c r="CW26" s="12">
        <v>7.6999999999999999E-2</v>
      </c>
    </row>
    <row r="27" spans="1:101" x14ac:dyDescent="0.25">
      <c r="A27" s="9" t="s">
        <v>116</v>
      </c>
      <c r="B27" s="9" t="s">
        <v>138</v>
      </c>
      <c r="C27" s="10">
        <v>492335</v>
      </c>
      <c r="E27" s="11">
        <v>0.27</v>
      </c>
      <c r="F27" s="11">
        <v>0.64700000000000002</v>
      </c>
      <c r="G27" s="11">
        <v>8.3000000000000004E-2</v>
      </c>
      <c r="I27" s="11">
        <v>0.111</v>
      </c>
      <c r="J27" s="11">
        <v>0.254</v>
      </c>
      <c r="K27" s="11">
        <v>0.437</v>
      </c>
      <c r="L27" s="11">
        <v>0.19800000000000001</v>
      </c>
      <c r="M27" s="11">
        <v>0</v>
      </c>
      <c r="O27" s="11">
        <v>0.94</v>
      </c>
      <c r="P27" s="11">
        <v>3.2000000000000001E-2</v>
      </c>
      <c r="Q27" s="11">
        <v>2.8000000000000001E-2</v>
      </c>
      <c r="R27" s="11">
        <v>0</v>
      </c>
      <c r="S27" s="11">
        <v>0</v>
      </c>
      <c r="U27" s="11">
        <v>1</v>
      </c>
      <c r="V27" s="11">
        <v>0</v>
      </c>
      <c r="W27" s="11">
        <v>0</v>
      </c>
      <c r="X27" s="11">
        <v>0</v>
      </c>
      <c r="Z27" s="11">
        <v>0.996</v>
      </c>
      <c r="AA27" s="11">
        <v>4.0000000000000001E-3</v>
      </c>
      <c r="AB27" s="11">
        <v>0</v>
      </c>
      <c r="AD27" s="12">
        <v>0.69444444444444442</v>
      </c>
      <c r="AE27" s="12">
        <v>0.30555555555555558</v>
      </c>
      <c r="AF27" s="12">
        <v>5.5555555555555552E-2</v>
      </c>
      <c r="AG27" s="11">
        <v>0</v>
      </c>
      <c r="AO27" s="12">
        <v>-0.52182488953421791</v>
      </c>
      <c r="AP27" s="12">
        <v>0.33583079507991798</v>
      </c>
      <c r="AQ27" s="12">
        <v>0.12155332335420344</v>
      </c>
      <c r="AR27" s="12">
        <v>-5.4043528437419996E-2</v>
      </c>
      <c r="AS27" s="12">
        <v>-3.3469865358130568E-2</v>
      </c>
      <c r="AT27" s="12">
        <v>9.0677408159691719E-3</v>
      </c>
      <c r="CW27" s="12">
        <v>8.5999999999999993E-2</v>
      </c>
    </row>
    <row r="28" spans="1:101" x14ac:dyDescent="0.25">
      <c r="A28" s="9" t="s">
        <v>116</v>
      </c>
      <c r="B28" s="9" t="s">
        <v>137</v>
      </c>
      <c r="C28" s="10">
        <v>395572</v>
      </c>
      <c r="E28" s="11">
        <v>0.35799999999999998</v>
      </c>
      <c r="F28" s="11">
        <v>0.61199999999999999</v>
      </c>
      <c r="G28" s="11">
        <v>0.03</v>
      </c>
      <c r="I28" s="11">
        <v>4.3999999999999997E-2</v>
      </c>
      <c r="J28" s="11">
        <v>0.376</v>
      </c>
      <c r="K28" s="11">
        <v>0.40600000000000003</v>
      </c>
      <c r="L28" s="11">
        <v>0.17399999999999999</v>
      </c>
      <c r="M28" s="11">
        <v>0</v>
      </c>
      <c r="O28" s="11">
        <v>0.79400000000000004</v>
      </c>
      <c r="P28" s="11">
        <v>0.122</v>
      </c>
      <c r="Q28" s="11">
        <v>7.9000000000000001E-2</v>
      </c>
      <c r="R28" s="11">
        <v>4.0000000000000001E-3</v>
      </c>
      <c r="S28" s="11">
        <v>0</v>
      </c>
      <c r="U28" s="11">
        <v>0.99199999999999999</v>
      </c>
      <c r="V28" s="11">
        <v>8.0000000000000002E-3</v>
      </c>
      <c r="W28" s="11">
        <v>0</v>
      </c>
      <c r="X28" s="11">
        <v>0</v>
      </c>
      <c r="Z28" s="11">
        <v>1</v>
      </c>
      <c r="AA28" s="11">
        <v>0</v>
      </c>
      <c r="AB28" s="11">
        <v>0</v>
      </c>
      <c r="AD28" s="12">
        <v>0.52589641434262946</v>
      </c>
      <c r="AE28" s="12">
        <v>0.47410358565737054</v>
      </c>
      <c r="AF28" s="12">
        <v>8.7649402390438252E-2</v>
      </c>
      <c r="AG28" s="11">
        <v>2.9000000000000001E-2</v>
      </c>
      <c r="AO28" s="12">
        <v>-0.19007553035856151</v>
      </c>
      <c r="AP28" s="12">
        <v>0.95075616124737206</v>
      </c>
      <c r="AQ28" s="12">
        <v>-1.5897736607532575E-2</v>
      </c>
      <c r="AR28" s="12">
        <v>1.3544801111125007</v>
      </c>
      <c r="AS28" s="12">
        <v>-0.41625161650889164</v>
      </c>
      <c r="AT28" s="12">
        <v>0.76266957352823472</v>
      </c>
      <c r="CW28" s="12">
        <v>3.3000000000000002E-2</v>
      </c>
    </row>
    <row r="29" spans="1:101" x14ac:dyDescent="0.25">
      <c r="A29" s="9" t="s">
        <v>107</v>
      </c>
      <c r="B29" s="9" t="s">
        <v>136</v>
      </c>
      <c r="C29" s="10">
        <v>396969</v>
      </c>
      <c r="E29" s="11">
        <v>3.3000000000000002E-2</v>
      </c>
      <c r="F29" s="11">
        <v>0.311</v>
      </c>
      <c r="G29" s="11">
        <v>0.65600000000000003</v>
      </c>
      <c r="I29" s="11">
        <v>0.78200000000000003</v>
      </c>
      <c r="J29" s="11">
        <v>0.111</v>
      </c>
      <c r="K29" s="11">
        <v>0.107</v>
      </c>
      <c r="L29" s="11">
        <v>0</v>
      </c>
      <c r="M29" s="11">
        <v>0</v>
      </c>
      <c r="O29" s="11">
        <v>0.90100000000000002</v>
      </c>
      <c r="P29" s="11">
        <v>6.6000000000000003E-2</v>
      </c>
      <c r="Q29" s="11">
        <v>3.3000000000000002E-2</v>
      </c>
      <c r="R29" s="11">
        <v>0</v>
      </c>
      <c r="S29" s="11">
        <v>0</v>
      </c>
      <c r="U29" s="11">
        <v>0.99199999999999999</v>
      </c>
      <c r="V29" s="11">
        <v>0</v>
      </c>
      <c r="W29" s="11">
        <v>8.0000000000000002E-3</v>
      </c>
      <c r="X29" s="11">
        <v>0</v>
      </c>
      <c r="Z29" s="11">
        <v>0.996</v>
      </c>
      <c r="AA29" s="11">
        <v>4.0000000000000001E-3</v>
      </c>
      <c r="AB29" s="11">
        <v>0</v>
      </c>
      <c r="AD29" s="12">
        <v>0.8125</v>
      </c>
      <c r="AE29" s="12">
        <v>0.1875</v>
      </c>
      <c r="AF29" s="12">
        <v>0.10416666666666669</v>
      </c>
      <c r="AG29" s="11">
        <v>3.5000000000000003E-2</v>
      </c>
      <c r="AO29" s="12">
        <v>3.0598308251182482E-2</v>
      </c>
      <c r="AP29" s="12">
        <v>0.34815999438207346</v>
      </c>
      <c r="AQ29" s="12">
        <v>-0.10025204876702476</v>
      </c>
      <c r="AR29" s="12">
        <v>-0.28342832847073118</v>
      </c>
      <c r="AS29" s="12">
        <v>-0.23889994615812449</v>
      </c>
      <c r="AT29" s="12">
        <v>1.313664016831062E-2</v>
      </c>
      <c r="CW29" s="12">
        <v>6.3E-2</v>
      </c>
    </row>
    <row r="30" spans="1:101" x14ac:dyDescent="0.25">
      <c r="A30" s="9" t="s">
        <v>125</v>
      </c>
      <c r="B30" s="9" t="s">
        <v>135</v>
      </c>
      <c r="C30" s="10">
        <v>135288</v>
      </c>
      <c r="E30" s="11">
        <v>4.3999999999999997E-2</v>
      </c>
      <c r="F30" s="11">
        <v>0.53500000000000003</v>
      </c>
      <c r="G30" s="11">
        <v>0.42099999999999999</v>
      </c>
      <c r="I30" s="11">
        <v>0.41299999999999998</v>
      </c>
      <c r="J30" s="11">
        <v>0.29399999999999998</v>
      </c>
      <c r="K30" s="11">
        <v>0.28000000000000003</v>
      </c>
      <c r="L30" s="11">
        <v>1.2999999999999999E-2</v>
      </c>
      <c r="M30" s="11">
        <v>0</v>
      </c>
      <c r="O30" s="11">
        <v>0.57399999999999995</v>
      </c>
      <c r="P30" s="11">
        <v>0.17100000000000001</v>
      </c>
      <c r="Q30" s="11">
        <v>0.20899999999999999</v>
      </c>
      <c r="R30" s="11">
        <v>2.5999999999999999E-2</v>
      </c>
      <c r="S30" s="11">
        <v>0.02</v>
      </c>
      <c r="U30" s="11">
        <v>1</v>
      </c>
      <c r="V30" s="11">
        <v>0</v>
      </c>
      <c r="W30" s="11">
        <v>0</v>
      </c>
      <c r="X30" s="11">
        <v>0</v>
      </c>
      <c r="Z30" s="11">
        <v>0.89</v>
      </c>
      <c r="AA30" s="11">
        <v>6.5000000000000002E-2</v>
      </c>
      <c r="AB30" s="11">
        <v>4.4999999999999998E-2</v>
      </c>
      <c r="AD30" s="12">
        <v>9.6551724137931033E-2</v>
      </c>
      <c r="AE30" s="12">
        <v>0.90344827586206899</v>
      </c>
      <c r="AF30" s="12">
        <v>0.4689655172413793</v>
      </c>
      <c r="AG30" s="11">
        <v>7.6999999999999999E-2</v>
      </c>
      <c r="AO30" s="12">
        <v>0.40774899532941777</v>
      </c>
      <c r="AP30" s="12">
        <v>2.5503389847520985E-2</v>
      </c>
      <c r="AQ30" s="12">
        <v>0.39235207904439573</v>
      </c>
      <c r="AR30" s="12">
        <v>0.24716228873450952</v>
      </c>
      <c r="AS30" s="12">
        <v>-0.61653315211880844</v>
      </c>
      <c r="AT30" s="12">
        <v>-0.29738737222270695</v>
      </c>
      <c r="CW30" s="12">
        <v>6.6000000000000003E-2</v>
      </c>
    </row>
    <row r="31" spans="1:101" x14ac:dyDescent="0.25">
      <c r="A31" s="9" t="s">
        <v>125</v>
      </c>
      <c r="B31" s="9" t="s">
        <v>134</v>
      </c>
      <c r="C31" s="10">
        <v>129966</v>
      </c>
      <c r="E31" s="11">
        <v>0.29699999999999999</v>
      </c>
      <c r="F31" s="11">
        <v>0.61199999999999999</v>
      </c>
      <c r="G31" s="11">
        <v>0.09</v>
      </c>
      <c r="I31" s="11">
        <v>8.4000000000000005E-2</v>
      </c>
      <c r="J31" s="11">
        <v>0.16700000000000001</v>
      </c>
      <c r="K31" s="11">
        <v>0.625</v>
      </c>
      <c r="L31" s="11">
        <v>0.125</v>
      </c>
      <c r="M31" s="11">
        <v>0</v>
      </c>
      <c r="O31" s="11">
        <v>0.439</v>
      </c>
      <c r="P31" s="11">
        <v>0.22900000000000001</v>
      </c>
      <c r="Q31" s="11">
        <v>0.30499999999999999</v>
      </c>
      <c r="R31" s="11">
        <v>1.4E-2</v>
      </c>
      <c r="S31" s="11">
        <v>1.4E-2</v>
      </c>
      <c r="U31" s="11">
        <v>0.94399999999999995</v>
      </c>
      <c r="V31" s="11">
        <v>5.6000000000000001E-2</v>
      </c>
      <c r="W31" s="11">
        <v>0</v>
      </c>
      <c r="X31" s="11">
        <v>0</v>
      </c>
      <c r="Z31" s="11">
        <v>0.77900000000000003</v>
      </c>
      <c r="AA31" s="11">
        <v>0.16600000000000001</v>
      </c>
      <c r="AB31" s="11">
        <v>5.5E-2</v>
      </c>
      <c r="AD31" s="12">
        <v>0.34722222222222221</v>
      </c>
      <c r="AE31" s="12">
        <v>0.6527777777777779</v>
      </c>
      <c r="AF31" s="12">
        <v>0.60416666666666663</v>
      </c>
      <c r="AG31" s="11">
        <v>0</v>
      </c>
      <c r="AO31" s="12">
        <v>-8.9192048268249557E-3</v>
      </c>
      <c r="AP31" s="12">
        <v>7.7997182418428013E-2</v>
      </c>
      <c r="AQ31" s="12">
        <v>-0.70505290104105134</v>
      </c>
      <c r="AR31" s="12">
        <v>-2.0170618875386181E-2</v>
      </c>
      <c r="AS31" s="12" t="s">
        <v>120</v>
      </c>
      <c r="AT31" s="12">
        <v>1.8676007381711779</v>
      </c>
      <c r="CW31" s="12">
        <v>3.9E-2</v>
      </c>
    </row>
    <row r="32" spans="1:101" x14ac:dyDescent="0.25">
      <c r="A32" s="9" t="s">
        <v>128</v>
      </c>
      <c r="B32" s="9" t="s">
        <v>133</v>
      </c>
      <c r="C32" s="10">
        <v>446627</v>
      </c>
      <c r="E32" s="11">
        <v>1.0999999999999999E-2</v>
      </c>
      <c r="F32" s="11">
        <v>0.29199999999999998</v>
      </c>
      <c r="G32" s="11">
        <v>0.69699999999999995</v>
      </c>
      <c r="I32" s="11">
        <v>0.69699999999999995</v>
      </c>
      <c r="J32" s="11">
        <v>0.216</v>
      </c>
      <c r="K32" s="11">
        <v>8.6999999999999994E-2</v>
      </c>
      <c r="L32" s="11">
        <v>0</v>
      </c>
      <c r="M32" s="11">
        <v>0</v>
      </c>
      <c r="O32" s="11">
        <v>0.86399999999999999</v>
      </c>
      <c r="P32" s="11">
        <v>5.7000000000000002E-2</v>
      </c>
      <c r="Q32" s="11">
        <v>7.5999999999999998E-2</v>
      </c>
      <c r="R32" s="11">
        <v>0</v>
      </c>
      <c r="S32" s="11">
        <v>4.0000000000000001E-3</v>
      </c>
      <c r="U32" s="11">
        <v>0.98899999999999999</v>
      </c>
      <c r="V32" s="11">
        <v>8.0000000000000002E-3</v>
      </c>
      <c r="W32" s="11">
        <v>0</v>
      </c>
      <c r="X32" s="11">
        <v>4.0000000000000001E-3</v>
      </c>
      <c r="Z32" s="11">
        <v>0.98499999999999999</v>
      </c>
      <c r="AA32" s="11">
        <v>1.4999999999999999E-2</v>
      </c>
      <c r="AB32" s="11">
        <v>0</v>
      </c>
      <c r="AD32" s="12">
        <v>0.57196969696969702</v>
      </c>
      <c r="AE32" s="12">
        <v>0.42803030303030304</v>
      </c>
      <c r="AF32" s="12">
        <v>0.16666666666666663</v>
      </c>
      <c r="AG32" s="11">
        <v>0</v>
      </c>
      <c r="AO32" s="12">
        <v>0.5298699868724901</v>
      </c>
      <c r="AP32" s="12">
        <v>-0.12131007070535405</v>
      </c>
      <c r="AQ32" s="12">
        <v>0.16526512988164566</v>
      </c>
      <c r="AR32" s="12">
        <v>-0.12588628390605161</v>
      </c>
      <c r="AS32" s="12">
        <v>-0.13780823079691362</v>
      </c>
      <c r="AT32" s="12">
        <v>0.43478609310052296</v>
      </c>
      <c r="CW32" s="12">
        <v>4.2999999999999997E-2</v>
      </c>
    </row>
    <row r="33" spans="1:101" x14ac:dyDescent="0.25">
      <c r="A33" s="9" t="s">
        <v>131</v>
      </c>
      <c r="B33" s="9" t="s">
        <v>132</v>
      </c>
      <c r="C33" s="10">
        <v>3064453</v>
      </c>
      <c r="E33" s="11">
        <v>0.11600000000000001</v>
      </c>
      <c r="F33" s="11">
        <v>0.60199999999999998</v>
      </c>
      <c r="G33" s="11">
        <v>0.28199999999999997</v>
      </c>
      <c r="I33" s="11">
        <v>0.10199999999999999</v>
      </c>
      <c r="J33" s="11">
        <v>0.27600000000000002</v>
      </c>
      <c r="K33" s="11">
        <v>0.56000000000000005</v>
      </c>
      <c r="L33" s="11">
        <v>6.0999999999999999E-2</v>
      </c>
      <c r="M33" s="11">
        <v>0</v>
      </c>
      <c r="O33" s="11">
        <v>0.50800000000000001</v>
      </c>
      <c r="P33" s="11">
        <v>2.7E-2</v>
      </c>
      <c r="Q33" s="11">
        <v>0.443</v>
      </c>
      <c r="R33" s="11">
        <v>1.0999999999999999E-2</v>
      </c>
      <c r="S33" s="11">
        <v>1.0999999999999999E-2</v>
      </c>
      <c r="U33" s="11">
        <v>0.95699999999999996</v>
      </c>
      <c r="V33" s="11">
        <v>2.7E-2</v>
      </c>
      <c r="W33" s="11">
        <v>5.0000000000000001E-3</v>
      </c>
      <c r="X33" s="11">
        <v>1.0999999999999999E-2</v>
      </c>
      <c r="Z33" s="11">
        <v>0.96599999999999997</v>
      </c>
      <c r="AA33" s="11">
        <v>3.4000000000000002E-2</v>
      </c>
      <c r="AB33" s="11">
        <v>0</v>
      </c>
      <c r="AD33" s="12">
        <v>0.29142857142857143</v>
      </c>
      <c r="AE33" s="12">
        <v>0.70857142857142852</v>
      </c>
      <c r="AF33" s="12">
        <v>0.12571428571428572</v>
      </c>
      <c r="AG33" s="11">
        <v>0</v>
      </c>
      <c r="AO33" s="12">
        <v>-0.42228445021730976</v>
      </c>
      <c r="AP33" s="12">
        <v>-0.27728717998984376</v>
      </c>
      <c r="AQ33" s="12">
        <v>3.120054118724358E-2</v>
      </c>
      <c r="AR33" s="12">
        <v>-3.8075576000587641E-2</v>
      </c>
      <c r="AS33" s="12">
        <v>-1</v>
      </c>
      <c r="AT33" s="12">
        <v>2.3965595002149338</v>
      </c>
      <c r="CW33" s="12"/>
    </row>
    <row r="34" spans="1:101" x14ac:dyDescent="0.25">
      <c r="A34" s="9" t="s">
        <v>114</v>
      </c>
      <c r="B34" s="9" t="s">
        <v>130</v>
      </c>
      <c r="C34" s="10">
        <v>271953</v>
      </c>
      <c r="E34" s="11">
        <v>0.19</v>
      </c>
      <c r="F34" s="11">
        <v>0.71099999999999997</v>
      </c>
      <c r="G34" s="11">
        <v>9.9000000000000005E-2</v>
      </c>
      <c r="I34" s="11">
        <v>0.123</v>
      </c>
      <c r="J34" s="11">
        <v>0.36699999999999999</v>
      </c>
      <c r="K34" s="11">
        <v>0.44500000000000001</v>
      </c>
      <c r="L34" s="11">
        <v>6.5000000000000002E-2</v>
      </c>
      <c r="M34" s="11">
        <v>0</v>
      </c>
      <c r="O34" s="11">
        <v>0.46899999999999997</v>
      </c>
      <c r="P34" s="11">
        <v>0.158</v>
      </c>
      <c r="Q34" s="11">
        <v>0.35699999999999998</v>
      </c>
      <c r="R34" s="11">
        <v>1.2E-2</v>
      </c>
      <c r="S34" s="11">
        <v>4.0000000000000001E-3</v>
      </c>
      <c r="U34" s="11">
        <v>0.92400000000000004</v>
      </c>
      <c r="V34" s="11">
        <v>6.4000000000000001E-2</v>
      </c>
      <c r="W34" s="11">
        <v>4.0000000000000001E-3</v>
      </c>
      <c r="X34" s="11">
        <v>8.0000000000000002E-3</v>
      </c>
      <c r="Z34" s="11">
        <v>0.84499999999999997</v>
      </c>
      <c r="AA34" s="11">
        <v>0.13900000000000001</v>
      </c>
      <c r="AB34" s="11">
        <v>1.6E-2</v>
      </c>
      <c r="AD34" s="12">
        <v>0.45238095238095238</v>
      </c>
      <c r="AE34" s="12">
        <v>0.54761904761904767</v>
      </c>
      <c r="AF34" s="12">
        <v>0.17857142857142858</v>
      </c>
      <c r="AG34" s="11">
        <v>0.04</v>
      </c>
      <c r="AO34" s="12">
        <v>7.2439117995387825E-2</v>
      </c>
      <c r="AP34" s="12">
        <v>0.34495084504216522</v>
      </c>
      <c r="AQ34" s="12">
        <v>-5.5489416368076805E-2</v>
      </c>
      <c r="AR34" s="12">
        <v>6.6665197364788487E-2</v>
      </c>
      <c r="AS34" s="12">
        <v>0.38823277017108704</v>
      </c>
      <c r="AT34" s="12">
        <v>1.0753157600547252</v>
      </c>
      <c r="CW34" s="12">
        <v>0.13600000000000001</v>
      </c>
    </row>
    <row r="35" spans="1:101" x14ac:dyDescent="0.25">
      <c r="A35" s="9" t="s">
        <v>128</v>
      </c>
      <c r="B35" s="9" t="s">
        <v>129</v>
      </c>
      <c r="C35" s="10">
        <v>1484133</v>
      </c>
      <c r="E35" s="11">
        <v>5.0999999999999997E-2</v>
      </c>
      <c r="F35" s="11">
        <v>0.33500000000000002</v>
      </c>
      <c r="G35" s="11">
        <v>0.61399999999999999</v>
      </c>
      <c r="I35" s="11">
        <v>0.52</v>
      </c>
      <c r="J35" s="11">
        <v>0.27600000000000002</v>
      </c>
      <c r="K35" s="11">
        <v>0.19600000000000001</v>
      </c>
      <c r="L35" s="11">
        <v>7.0000000000000001E-3</v>
      </c>
      <c r="M35" s="11">
        <v>0</v>
      </c>
      <c r="O35" s="11">
        <v>0.64100000000000001</v>
      </c>
      <c r="P35" s="11">
        <v>9.9000000000000005E-2</v>
      </c>
      <c r="Q35" s="11">
        <v>0.13400000000000001</v>
      </c>
      <c r="R35" s="11">
        <v>0.11899999999999999</v>
      </c>
      <c r="S35" s="11">
        <v>7.0000000000000001E-3</v>
      </c>
      <c r="U35" s="11">
        <v>0.99</v>
      </c>
      <c r="V35" s="11">
        <v>3.0000000000000001E-3</v>
      </c>
      <c r="W35" s="11">
        <v>7.0000000000000001E-3</v>
      </c>
      <c r="X35" s="11">
        <v>0</v>
      </c>
      <c r="Z35" s="11">
        <v>0.92200000000000004</v>
      </c>
      <c r="AA35" s="11">
        <v>7.3999999999999996E-2</v>
      </c>
      <c r="AB35" s="11">
        <v>4.0000000000000001E-3</v>
      </c>
      <c r="AD35" s="12">
        <v>0.52173913043478259</v>
      </c>
      <c r="AE35" s="12">
        <v>0.47826086956521741</v>
      </c>
      <c r="AF35" s="12">
        <v>7.9710144927536225E-2</v>
      </c>
      <c r="AG35" s="11">
        <v>0</v>
      </c>
      <c r="AO35" s="12">
        <v>-0.2616649001903697</v>
      </c>
      <c r="AP35" s="12">
        <v>0.14923881849630272</v>
      </c>
      <c r="AQ35" s="12">
        <v>2.0951239887196271E-2</v>
      </c>
      <c r="AR35" s="12">
        <v>0.10059953863769122</v>
      </c>
      <c r="AS35" s="12">
        <v>1.3707475731908003E-2</v>
      </c>
      <c r="AT35" s="12">
        <v>0.30840219641092914</v>
      </c>
      <c r="CW35" s="12">
        <v>4.9000000000000002E-2</v>
      </c>
    </row>
    <row r="36" spans="1:101" x14ac:dyDescent="0.25">
      <c r="A36" s="9" t="s">
        <v>125</v>
      </c>
      <c r="B36" s="9" t="s">
        <v>127</v>
      </c>
      <c r="C36" s="10">
        <v>468384</v>
      </c>
      <c r="E36" s="11">
        <v>0.104</v>
      </c>
      <c r="F36" s="11">
        <v>0.74099999999999999</v>
      </c>
      <c r="G36" s="11">
        <v>0.156</v>
      </c>
      <c r="I36" s="11">
        <v>0.15</v>
      </c>
      <c r="J36" s="11">
        <v>0.59199999999999997</v>
      </c>
      <c r="K36" s="11">
        <v>0.251</v>
      </c>
      <c r="L36" s="11">
        <v>7.0000000000000001E-3</v>
      </c>
      <c r="M36" s="11">
        <v>0</v>
      </c>
      <c r="O36" s="11">
        <v>0.91500000000000004</v>
      </c>
      <c r="P36" s="11">
        <v>4.4999999999999998E-2</v>
      </c>
      <c r="Q36" s="11">
        <v>2.3E-2</v>
      </c>
      <c r="R36" s="11">
        <v>8.0000000000000002E-3</v>
      </c>
      <c r="S36" s="11">
        <v>8.0000000000000002E-3</v>
      </c>
      <c r="U36" s="11">
        <v>1</v>
      </c>
      <c r="V36" s="11">
        <v>0</v>
      </c>
      <c r="W36" s="11">
        <v>0</v>
      </c>
      <c r="X36" s="11">
        <v>0</v>
      </c>
      <c r="Z36" s="11">
        <v>0.996</v>
      </c>
      <c r="AA36" s="11">
        <v>0</v>
      </c>
      <c r="AB36" s="11">
        <v>4.0000000000000001E-3</v>
      </c>
      <c r="AD36" s="12">
        <v>0.48399999999999999</v>
      </c>
      <c r="AE36" s="12">
        <v>0.51600000000000001</v>
      </c>
      <c r="AF36" s="12">
        <v>0.18</v>
      </c>
      <c r="AG36" s="11">
        <v>0</v>
      </c>
      <c r="AO36" s="12">
        <v>-0.29404805863976347</v>
      </c>
      <c r="AP36" s="12">
        <v>0.51475535612750178</v>
      </c>
      <c r="AQ36" s="12">
        <v>-0.15264900516586921</v>
      </c>
      <c r="AR36" s="12">
        <v>-0.1439226930334413</v>
      </c>
      <c r="AS36" s="12">
        <v>-0.23039511374314581</v>
      </c>
      <c r="AT36" s="12">
        <v>0.6870730631837767</v>
      </c>
      <c r="CW36" s="12">
        <v>4.8000000000000001E-2</v>
      </c>
    </row>
    <row r="37" spans="1:101" x14ac:dyDescent="0.25">
      <c r="A37" s="9" t="s">
        <v>125</v>
      </c>
      <c r="B37" s="9" t="s">
        <v>126</v>
      </c>
      <c r="C37" s="10">
        <v>611234</v>
      </c>
      <c r="E37" s="11">
        <v>0.17100000000000001</v>
      </c>
      <c r="F37" s="11">
        <v>0.59699999999999998</v>
      </c>
      <c r="G37" s="11">
        <v>0.23200000000000001</v>
      </c>
      <c r="I37" s="11">
        <v>0.13500000000000001</v>
      </c>
      <c r="J37" s="11">
        <v>0.20200000000000001</v>
      </c>
      <c r="K37" s="11">
        <v>0.49099999999999999</v>
      </c>
      <c r="L37" s="11">
        <v>0.17199999999999999</v>
      </c>
      <c r="M37" s="11">
        <v>0</v>
      </c>
      <c r="O37" s="11">
        <v>0.92400000000000004</v>
      </c>
      <c r="P37" s="11">
        <v>4.9000000000000002E-2</v>
      </c>
      <c r="Q37" s="11">
        <v>2.7E-2</v>
      </c>
      <c r="R37" s="11">
        <v>0</v>
      </c>
      <c r="S37" s="11">
        <v>0</v>
      </c>
      <c r="U37" s="11">
        <v>1</v>
      </c>
      <c r="V37" s="11">
        <v>0</v>
      </c>
      <c r="W37" s="11">
        <v>0</v>
      </c>
      <c r="X37" s="11">
        <v>0</v>
      </c>
      <c r="Z37" s="11">
        <v>0.996</v>
      </c>
      <c r="AA37" s="11">
        <v>4.0000000000000001E-3</v>
      </c>
      <c r="AB37" s="11">
        <v>0</v>
      </c>
      <c r="AD37" s="12">
        <v>0.55938697318007657</v>
      </c>
      <c r="AE37" s="12">
        <v>0.44061302681992337</v>
      </c>
      <c r="AF37" s="12">
        <v>0.34865900383141762</v>
      </c>
      <c r="AG37" s="11">
        <v>0</v>
      </c>
      <c r="AO37" s="12">
        <v>0.3253421916294581</v>
      </c>
      <c r="AP37" s="12">
        <v>0.54066378821252847</v>
      </c>
      <c r="AQ37" s="12">
        <v>-6.3096238887575207E-2</v>
      </c>
      <c r="AR37" s="12">
        <v>0.2492168841470972</v>
      </c>
      <c r="AS37" s="12">
        <v>-1</v>
      </c>
      <c r="AT37" s="12">
        <v>1.9365227890967875</v>
      </c>
      <c r="CW37" s="12">
        <v>0.14799999999999999</v>
      </c>
    </row>
    <row r="38" spans="1:101" x14ac:dyDescent="0.25">
      <c r="A38" s="9" t="s">
        <v>123</v>
      </c>
      <c r="B38" s="9" t="s">
        <v>124</v>
      </c>
      <c r="C38" s="10">
        <v>462233</v>
      </c>
      <c r="E38" s="11">
        <v>0.17</v>
      </c>
      <c r="F38" s="11">
        <v>0.56200000000000006</v>
      </c>
      <c r="G38" s="11">
        <v>0.26800000000000002</v>
      </c>
      <c r="I38" s="11">
        <v>0.21199999999999999</v>
      </c>
      <c r="J38" s="11">
        <v>0.251</v>
      </c>
      <c r="K38" s="11">
        <v>0.36699999999999999</v>
      </c>
      <c r="L38" s="11">
        <v>0.17</v>
      </c>
      <c r="M38" s="11">
        <v>0</v>
      </c>
      <c r="O38" s="11">
        <v>0.84299999999999997</v>
      </c>
      <c r="P38" s="11">
        <v>0.126</v>
      </c>
      <c r="Q38" s="11">
        <v>0.03</v>
      </c>
      <c r="R38" s="11">
        <v>0</v>
      </c>
      <c r="S38" s="11">
        <v>0</v>
      </c>
      <c r="U38" s="11">
        <v>0.99199999999999999</v>
      </c>
      <c r="V38" s="11">
        <v>4.0000000000000001E-3</v>
      </c>
      <c r="W38" s="11">
        <v>4.0000000000000001E-3</v>
      </c>
      <c r="X38" s="11">
        <v>0</v>
      </c>
      <c r="Z38" s="11">
        <v>0.99199999999999999</v>
      </c>
      <c r="AA38" s="11">
        <v>4.0000000000000001E-3</v>
      </c>
      <c r="AB38" s="11">
        <v>4.0000000000000001E-3</v>
      </c>
      <c r="AD38" s="12">
        <v>0.57196969696969702</v>
      </c>
      <c r="AE38" s="12">
        <v>0.42803030303030304</v>
      </c>
      <c r="AF38" s="12">
        <v>0.32954545454545453</v>
      </c>
      <c r="AG38" s="11">
        <v>0</v>
      </c>
      <c r="AO38" s="12">
        <v>-0.3024219189981423</v>
      </c>
      <c r="AP38" s="12">
        <v>0.14033490719864172</v>
      </c>
      <c r="AQ38" s="12">
        <v>-0.20816550447921578</v>
      </c>
      <c r="AR38" s="12">
        <v>-0.54075601167776521</v>
      </c>
      <c r="AS38" s="12">
        <v>0.62101144825508148</v>
      </c>
      <c r="AT38" s="12">
        <v>0.66701061398105854</v>
      </c>
      <c r="CW38" s="12">
        <v>5.1999999999999998E-2</v>
      </c>
    </row>
    <row r="39" spans="1:101" x14ac:dyDescent="0.25">
      <c r="A39" s="9" t="s">
        <v>121</v>
      </c>
      <c r="B39" s="9" t="s">
        <v>122</v>
      </c>
      <c r="C39" s="10">
        <v>690001</v>
      </c>
      <c r="E39" s="11">
        <v>7.9000000000000001E-2</v>
      </c>
      <c r="F39" s="11">
        <v>0.32100000000000001</v>
      </c>
      <c r="G39" s="11">
        <v>0.6</v>
      </c>
      <c r="I39" s="11">
        <v>0.54300000000000004</v>
      </c>
      <c r="J39" s="11">
        <v>0.14000000000000001</v>
      </c>
      <c r="K39" s="11">
        <v>0.26500000000000001</v>
      </c>
      <c r="L39" s="11">
        <v>5.2999999999999999E-2</v>
      </c>
      <c r="M39" s="11">
        <v>0</v>
      </c>
      <c r="O39" s="11">
        <v>0.95399999999999996</v>
      </c>
      <c r="P39" s="11">
        <v>3.7999999999999999E-2</v>
      </c>
      <c r="Q39" s="11">
        <v>8.0000000000000002E-3</v>
      </c>
      <c r="R39" s="11">
        <v>0</v>
      </c>
      <c r="S39" s="11">
        <v>0</v>
      </c>
      <c r="U39" s="11">
        <v>0.99199999999999999</v>
      </c>
      <c r="V39" s="11">
        <v>8.0000000000000002E-3</v>
      </c>
      <c r="W39" s="11">
        <v>0</v>
      </c>
      <c r="X39" s="11">
        <v>0</v>
      </c>
      <c r="Z39" s="11">
        <v>0.99299999999999999</v>
      </c>
      <c r="AA39" s="11">
        <v>7.0000000000000001E-3</v>
      </c>
      <c r="AB39" s="11">
        <v>0</v>
      </c>
      <c r="AD39" s="12">
        <v>0.64393939393939392</v>
      </c>
      <c r="AE39" s="12">
        <v>0.35606060606060608</v>
      </c>
      <c r="AF39" s="12">
        <v>4.924242424242424E-2</v>
      </c>
      <c r="AG39" s="11">
        <v>0</v>
      </c>
      <c r="AO39" s="12">
        <v>-3.0881665863036645E-2</v>
      </c>
      <c r="AP39" s="12">
        <v>0.13601459377442926</v>
      </c>
      <c r="AQ39" s="12">
        <v>0.2727964248288921</v>
      </c>
      <c r="AR39" s="12">
        <v>2.3399371721045892E-2</v>
      </c>
      <c r="AS39" s="12">
        <v>0.14686236104946571</v>
      </c>
      <c r="AT39" s="12">
        <v>0.44200635470421101</v>
      </c>
      <c r="CW39" s="12">
        <v>0.01</v>
      </c>
    </row>
    <row r="40" spans="1:101" x14ac:dyDescent="0.25">
      <c r="A40" s="9" t="s">
        <v>118</v>
      </c>
      <c r="B40" s="9" t="s">
        <v>119</v>
      </c>
      <c r="C40" s="10">
        <v>715870</v>
      </c>
      <c r="E40" s="11">
        <v>0.21299999999999999</v>
      </c>
      <c r="F40" s="11">
        <v>0.73699999999999999</v>
      </c>
      <c r="G40" s="11">
        <v>0.05</v>
      </c>
      <c r="I40" s="11">
        <v>9.6000000000000002E-2</v>
      </c>
      <c r="J40" s="11">
        <v>0.23699999999999999</v>
      </c>
      <c r="K40" s="11">
        <v>0.59599999999999997</v>
      </c>
      <c r="L40" s="11">
        <v>7.0999999999999994E-2</v>
      </c>
      <c r="M40" s="11">
        <v>0</v>
      </c>
      <c r="O40" s="11">
        <v>0.45400000000000001</v>
      </c>
      <c r="P40" s="11">
        <v>9.6000000000000002E-2</v>
      </c>
      <c r="Q40" s="11">
        <v>0.29599999999999999</v>
      </c>
      <c r="R40" s="11">
        <v>3.6999999999999998E-2</v>
      </c>
      <c r="S40" s="11">
        <v>0.11700000000000001</v>
      </c>
      <c r="U40" s="11">
        <v>0.871</v>
      </c>
      <c r="V40" s="11">
        <v>8.3000000000000004E-2</v>
      </c>
      <c r="W40" s="11">
        <v>3.7999999999999999E-2</v>
      </c>
      <c r="X40" s="11">
        <v>8.0000000000000002E-3</v>
      </c>
      <c r="Z40" s="11">
        <v>0.67900000000000005</v>
      </c>
      <c r="AA40" s="11">
        <v>0.187</v>
      </c>
      <c r="AB40" s="11">
        <v>0.13300000000000001</v>
      </c>
      <c r="AD40" s="12">
        <v>0.37916666666666665</v>
      </c>
      <c r="AE40" s="12">
        <v>0.62083333333333335</v>
      </c>
      <c r="AF40" s="12">
        <v>0.62083333333333335</v>
      </c>
      <c r="AG40" s="11">
        <v>4.5999999999999999E-2</v>
      </c>
      <c r="AO40" s="12">
        <v>-0.14806050469981147</v>
      </c>
      <c r="AP40" s="12">
        <v>-2.6342545775080106E-2</v>
      </c>
      <c r="AQ40" s="12">
        <v>-0.12577717369203911</v>
      </c>
      <c r="AR40" s="12">
        <v>-0.16068290485774661</v>
      </c>
      <c r="AS40" s="12" t="s">
        <v>120</v>
      </c>
      <c r="AT40" s="12">
        <v>8.8960504166418541E-2</v>
      </c>
      <c r="CW40" s="12">
        <v>6.8000000000000005E-2</v>
      </c>
    </row>
    <row r="41" spans="1:101" x14ac:dyDescent="0.25">
      <c r="A41" s="9" t="s">
        <v>116</v>
      </c>
      <c r="B41" s="9" t="s">
        <v>117</v>
      </c>
      <c r="C41" s="10">
        <v>808091</v>
      </c>
      <c r="E41" s="11">
        <v>9.0999999999999998E-2</v>
      </c>
      <c r="F41" s="11">
        <v>0.64300000000000002</v>
      </c>
      <c r="G41" s="11">
        <v>0.26600000000000001</v>
      </c>
      <c r="I41" s="11">
        <v>0.29799999999999999</v>
      </c>
      <c r="J41" s="11">
        <v>0.33700000000000002</v>
      </c>
      <c r="K41" s="11">
        <v>0.36099999999999999</v>
      </c>
      <c r="L41" s="11">
        <v>4.0000000000000001E-3</v>
      </c>
      <c r="M41" s="11">
        <v>0</v>
      </c>
      <c r="O41" s="11">
        <v>0.73799999999999999</v>
      </c>
      <c r="P41" s="11">
        <v>0.14299999999999999</v>
      </c>
      <c r="Q41" s="11">
        <v>0.115</v>
      </c>
      <c r="R41" s="11">
        <v>4.0000000000000001E-3</v>
      </c>
      <c r="S41" s="11">
        <v>0</v>
      </c>
      <c r="U41" s="11">
        <v>0.996</v>
      </c>
      <c r="V41" s="11">
        <v>4.0000000000000001E-3</v>
      </c>
      <c r="W41" s="11">
        <v>0</v>
      </c>
      <c r="X41" s="11">
        <v>0</v>
      </c>
      <c r="Z41" s="11">
        <v>0.99199999999999999</v>
      </c>
      <c r="AA41" s="11">
        <v>8.0000000000000002E-3</v>
      </c>
      <c r="AB41" s="11">
        <v>0</v>
      </c>
      <c r="AD41" s="12">
        <v>0.7857142857142857</v>
      </c>
      <c r="AE41" s="12">
        <v>0.21428571428571427</v>
      </c>
      <c r="AF41" s="12">
        <v>3.968253968253968E-3</v>
      </c>
      <c r="AG41" s="11">
        <v>0</v>
      </c>
      <c r="AO41" s="12">
        <v>-0.23148734651762803</v>
      </c>
      <c r="AP41" s="12">
        <v>-0.44090069526807318</v>
      </c>
      <c r="AQ41" s="12">
        <v>-0.10637609057230368</v>
      </c>
      <c r="AR41" s="12">
        <v>4.915476607222935E-2</v>
      </c>
      <c r="AS41" s="12">
        <v>-0.81798647324660634</v>
      </c>
      <c r="AT41" s="12">
        <v>2.180109330151871</v>
      </c>
      <c r="CW41" s="12">
        <v>7.1999999999999995E-2</v>
      </c>
    </row>
    <row r="42" spans="1:101" x14ac:dyDescent="0.25">
      <c r="A42" s="9" t="s">
        <v>114</v>
      </c>
      <c r="B42" s="9" t="s">
        <v>115</v>
      </c>
      <c r="C42" s="10">
        <v>151854</v>
      </c>
      <c r="E42" s="11">
        <v>4.2000000000000003E-2</v>
      </c>
      <c r="F42" s="11">
        <v>0.76900000000000002</v>
      </c>
      <c r="G42" s="11">
        <v>0.189</v>
      </c>
      <c r="I42" s="11">
        <v>0.29199999999999998</v>
      </c>
      <c r="J42" s="11">
        <v>0.60599999999999998</v>
      </c>
      <c r="K42" s="11">
        <v>0.10299999999999999</v>
      </c>
      <c r="L42" s="11">
        <v>0</v>
      </c>
      <c r="M42" s="11">
        <v>0</v>
      </c>
      <c r="O42" s="11">
        <v>0.90900000000000003</v>
      </c>
      <c r="P42" s="11">
        <v>6.4000000000000001E-2</v>
      </c>
      <c r="Q42" s="11">
        <v>1.9E-2</v>
      </c>
      <c r="R42" s="11">
        <v>4.0000000000000001E-3</v>
      </c>
      <c r="S42" s="11">
        <v>4.0000000000000001E-3</v>
      </c>
      <c r="U42" s="11">
        <v>0.95099999999999996</v>
      </c>
      <c r="V42" s="11">
        <v>4.5999999999999999E-2</v>
      </c>
      <c r="W42" s="11">
        <v>0</v>
      </c>
      <c r="X42" s="11">
        <v>4.0000000000000001E-3</v>
      </c>
      <c r="Z42" s="11">
        <v>0.92800000000000005</v>
      </c>
      <c r="AA42" s="11">
        <v>6.4000000000000001E-2</v>
      </c>
      <c r="AB42" s="11">
        <v>8.0000000000000002E-3</v>
      </c>
      <c r="AD42" s="12">
        <v>0.74242424242424254</v>
      </c>
      <c r="AE42" s="12">
        <v>0.25757575757575757</v>
      </c>
      <c r="AF42" s="12">
        <v>2.2727272727272728E-2</v>
      </c>
      <c r="AG42" s="11">
        <v>0</v>
      </c>
      <c r="AO42" s="12">
        <v>-0.38346393441884186</v>
      </c>
      <c r="AP42" s="12">
        <v>-0.10708989522239565</v>
      </c>
      <c r="AQ42" s="12">
        <v>-0.18138783816940451</v>
      </c>
      <c r="AR42" s="12">
        <v>0.19290987767579537</v>
      </c>
      <c r="AS42" s="12">
        <v>0.25457507021463877</v>
      </c>
      <c r="AT42" s="12">
        <v>0.6571562232650372</v>
      </c>
      <c r="CW42" s="12">
        <v>5.7000000000000002E-2</v>
      </c>
    </row>
    <row r="43" spans="1:101" x14ac:dyDescent="0.25">
      <c r="A43" s="9" t="s">
        <v>112</v>
      </c>
      <c r="B43" s="9" t="s">
        <v>113</v>
      </c>
      <c r="C43" s="10">
        <v>325399</v>
      </c>
      <c r="E43" s="11">
        <v>0.38</v>
      </c>
      <c r="F43" s="11">
        <v>0.41299999999999998</v>
      </c>
      <c r="G43" s="11">
        <v>0.20599999999999999</v>
      </c>
      <c r="I43" s="11">
        <v>0.219</v>
      </c>
      <c r="J43" s="11">
        <v>0.214</v>
      </c>
      <c r="K43" s="11">
        <v>0.32200000000000001</v>
      </c>
      <c r="L43" s="11">
        <v>0.245</v>
      </c>
      <c r="M43" s="11">
        <v>0</v>
      </c>
      <c r="O43" s="11">
        <v>0.60699999999999998</v>
      </c>
      <c r="P43" s="11">
        <v>6.3E-2</v>
      </c>
      <c r="Q43" s="11">
        <v>0.17499999999999999</v>
      </c>
      <c r="R43" s="11">
        <v>0.13900000000000001</v>
      </c>
      <c r="S43" s="11">
        <v>1.6E-2</v>
      </c>
      <c r="U43" s="11">
        <v>0.97599999999999998</v>
      </c>
      <c r="V43" s="11">
        <v>1.6E-2</v>
      </c>
      <c r="W43" s="11">
        <v>4.0000000000000001E-3</v>
      </c>
      <c r="X43" s="11">
        <v>4.0000000000000001E-3</v>
      </c>
      <c r="Z43" s="11">
        <v>0.97199999999999998</v>
      </c>
      <c r="AA43" s="11">
        <v>2.8000000000000001E-2</v>
      </c>
      <c r="AB43" s="11">
        <v>0</v>
      </c>
      <c r="AD43" s="12">
        <v>0.30555555555555558</v>
      </c>
      <c r="AE43" s="12">
        <v>0.69444444444444442</v>
      </c>
      <c r="AF43" s="12">
        <v>0.46031746031746029</v>
      </c>
      <c r="AG43" s="11">
        <v>5.8000000000000003E-2</v>
      </c>
      <c r="AO43" s="12">
        <v>-0.38377018987466172</v>
      </c>
      <c r="AP43" s="12">
        <v>-1.7267189202769817E-2</v>
      </c>
      <c r="AQ43" s="12">
        <v>-0.39780979377275316</v>
      </c>
      <c r="AR43" s="12">
        <v>8.0113374611887611E-3</v>
      </c>
      <c r="AS43" s="12">
        <v>1.855591076810819</v>
      </c>
      <c r="AT43" s="12">
        <v>0.38747495257282405</v>
      </c>
      <c r="CW43" s="12">
        <v>6.0999999999999999E-2</v>
      </c>
    </row>
    <row r="44" spans="1:101" x14ac:dyDescent="0.25">
      <c r="A44" s="9" t="s">
        <v>107</v>
      </c>
      <c r="B44" s="9" t="s">
        <v>111</v>
      </c>
      <c r="C44" s="10">
        <v>391135</v>
      </c>
      <c r="E44" s="11">
        <v>7.0999999999999994E-2</v>
      </c>
      <c r="F44" s="11">
        <v>0.57899999999999996</v>
      </c>
      <c r="G44" s="11">
        <v>0.35</v>
      </c>
      <c r="I44" s="11">
        <v>0.47899999999999998</v>
      </c>
      <c r="J44" s="11">
        <v>0.29599999999999999</v>
      </c>
      <c r="K44" s="11">
        <v>0.21199999999999999</v>
      </c>
      <c r="L44" s="11">
        <v>1.2E-2</v>
      </c>
      <c r="M44" s="11">
        <v>0</v>
      </c>
      <c r="O44" s="11">
        <v>0.92900000000000005</v>
      </c>
      <c r="P44" s="11">
        <v>2.1000000000000001E-2</v>
      </c>
      <c r="Q44" s="11">
        <v>0.05</v>
      </c>
      <c r="R44" s="11">
        <v>0</v>
      </c>
      <c r="S44" s="11">
        <v>0</v>
      </c>
      <c r="U44" s="11">
        <v>0.996</v>
      </c>
      <c r="V44" s="11">
        <v>4.0000000000000001E-3</v>
      </c>
      <c r="W44" s="11">
        <v>0</v>
      </c>
      <c r="X44" s="11">
        <v>0</v>
      </c>
      <c r="Z44" s="11">
        <v>0.996</v>
      </c>
      <c r="AA44" s="11">
        <v>4.0000000000000001E-3</v>
      </c>
      <c r="AB44" s="11">
        <v>0</v>
      </c>
      <c r="AD44" s="12">
        <v>0.5708333333333333</v>
      </c>
      <c r="AE44" s="12">
        <v>0.42916666666666664</v>
      </c>
      <c r="AF44" s="12">
        <v>0.22916666666666663</v>
      </c>
      <c r="AG44" s="11">
        <v>0</v>
      </c>
      <c r="AO44" s="12">
        <v>-7.706484851415174E-2</v>
      </c>
      <c r="AP44" s="12">
        <v>7.161621616219227E-2</v>
      </c>
      <c r="AQ44" s="12">
        <v>0.12266983920735686</v>
      </c>
      <c r="AR44" s="12">
        <v>-0.15584654858147862</v>
      </c>
      <c r="AS44" s="12">
        <v>-0.24669652756103355</v>
      </c>
      <c r="AT44" s="12">
        <v>0.67426855607722724</v>
      </c>
      <c r="CW44" s="12">
        <v>0.04</v>
      </c>
    </row>
    <row r="45" spans="1:101" x14ac:dyDescent="0.25">
      <c r="A45" s="9" t="s">
        <v>109</v>
      </c>
      <c r="B45" s="9" t="s">
        <v>110</v>
      </c>
      <c r="C45" s="10">
        <v>408003</v>
      </c>
      <c r="E45" s="11">
        <v>0.192</v>
      </c>
      <c r="F45" s="11">
        <v>0.61299999999999999</v>
      </c>
      <c r="G45" s="11">
        <v>0.19600000000000001</v>
      </c>
      <c r="I45" s="11">
        <v>0.17699999999999999</v>
      </c>
      <c r="J45" s="11">
        <v>0.23899999999999999</v>
      </c>
      <c r="K45" s="11">
        <v>0.248</v>
      </c>
      <c r="L45" s="11">
        <v>0.32100000000000001</v>
      </c>
      <c r="M45" s="11">
        <v>1.4999999999999999E-2</v>
      </c>
      <c r="O45" s="11">
        <v>0.67700000000000005</v>
      </c>
      <c r="P45" s="11">
        <v>5.3999999999999999E-2</v>
      </c>
      <c r="Q45" s="11">
        <v>0.185</v>
      </c>
      <c r="R45" s="11">
        <v>4.3999999999999997E-2</v>
      </c>
      <c r="S45" s="11">
        <v>0.04</v>
      </c>
      <c r="U45" s="11">
        <v>0.87</v>
      </c>
      <c r="V45" s="11">
        <v>0.125</v>
      </c>
      <c r="W45" s="11">
        <v>5.0000000000000001E-3</v>
      </c>
      <c r="X45" s="11">
        <v>0</v>
      </c>
      <c r="Z45" s="11">
        <v>0.86399999999999999</v>
      </c>
      <c r="AA45" s="11">
        <v>0.121</v>
      </c>
      <c r="AB45" s="11">
        <v>1.4999999999999999E-2</v>
      </c>
      <c r="AD45" s="12">
        <v>0.80099502487562191</v>
      </c>
      <c r="AE45" s="12">
        <v>0.19900497512437812</v>
      </c>
      <c r="AF45" s="12">
        <v>0.25436408977556108</v>
      </c>
      <c r="AG45" s="11">
        <v>0</v>
      </c>
      <c r="AO45" s="12">
        <v>0.30988345433222331</v>
      </c>
      <c r="AP45" s="12">
        <v>0.46261632993186352</v>
      </c>
      <c r="AQ45" s="12">
        <v>0.28542448380868102</v>
      </c>
      <c r="AR45" s="12">
        <v>0.14761836095138348</v>
      </c>
      <c r="AS45" s="12">
        <v>0.17213098918786618</v>
      </c>
      <c r="AT45" s="12">
        <v>6.6250096140372916E-2</v>
      </c>
      <c r="CW45" s="12">
        <v>5.3999999999999999E-2</v>
      </c>
    </row>
    <row r="46" spans="1:101" x14ac:dyDescent="0.25">
      <c r="A46" s="9" t="s">
        <v>107</v>
      </c>
      <c r="B46" s="9" t="s">
        <v>108</v>
      </c>
      <c r="C46" s="10">
        <v>312217</v>
      </c>
      <c r="E46" s="11">
        <v>5.2999999999999999E-2</v>
      </c>
      <c r="F46" s="11">
        <v>0.495</v>
      </c>
      <c r="G46" s="11">
        <v>0.45200000000000001</v>
      </c>
      <c r="I46" s="11">
        <v>0.56000000000000005</v>
      </c>
      <c r="J46" s="11">
        <v>0.23499999999999999</v>
      </c>
      <c r="K46" s="11">
        <v>0.19700000000000001</v>
      </c>
      <c r="L46" s="11">
        <v>8.0000000000000002E-3</v>
      </c>
      <c r="M46" s="11">
        <v>0</v>
      </c>
      <c r="O46" s="11">
        <v>0.94299999999999995</v>
      </c>
      <c r="P46" s="11">
        <v>1.0999999999999999E-2</v>
      </c>
      <c r="Q46" s="11">
        <v>4.2000000000000003E-2</v>
      </c>
      <c r="R46" s="11">
        <v>0</v>
      </c>
      <c r="S46" s="11">
        <v>4.0000000000000001E-3</v>
      </c>
      <c r="U46" s="11">
        <v>0.98499999999999999</v>
      </c>
      <c r="V46" s="11">
        <v>1.4999999999999999E-2</v>
      </c>
      <c r="W46" s="11">
        <v>0</v>
      </c>
      <c r="X46" s="11">
        <v>0</v>
      </c>
      <c r="Z46" s="11">
        <v>0.98099999999999998</v>
      </c>
      <c r="AA46" s="11">
        <v>1.9E-2</v>
      </c>
      <c r="AB46" s="11">
        <v>0</v>
      </c>
      <c r="AD46" s="12">
        <v>0.54372623574144485</v>
      </c>
      <c r="AE46" s="12">
        <v>0.45627376425855515</v>
      </c>
      <c r="AF46" s="12">
        <v>0.24334600760456271</v>
      </c>
      <c r="AG46" s="11">
        <v>1.4999999999999999E-2</v>
      </c>
      <c r="AO46" s="12">
        <v>-0.28689868980279654</v>
      </c>
      <c r="AP46" s="12">
        <v>-0.303316663713596</v>
      </c>
      <c r="AQ46" s="12">
        <v>0.15995252797021142</v>
      </c>
      <c r="AR46" s="12">
        <v>-6.4973107779128902E-2</v>
      </c>
      <c r="AS46" s="12">
        <v>0.26972218544721382</v>
      </c>
      <c r="AT46" s="12">
        <v>-2.3347791350796565E-2</v>
      </c>
      <c r="CW46" s="12">
        <v>8.8999999999999996E-2</v>
      </c>
    </row>
  </sheetData>
  <sortState ref="A2:DC46">
    <sortCondition descending="1" ref="B2"/>
  </sortState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1"/>
  <sheetViews>
    <sheetView workbookViewId="0">
      <selection activeCell="B2" sqref="B2:C104"/>
    </sheetView>
  </sheetViews>
  <sheetFormatPr baseColWidth="10" defaultRowHeight="15" x14ac:dyDescent="0.25"/>
  <cols>
    <col min="2" max="2" width="34.42578125" customWidth="1"/>
    <col min="6" max="6" width="36.7109375" customWidth="1"/>
    <col min="7" max="7" width="11.42578125" customWidth="1"/>
  </cols>
  <sheetData>
    <row r="1" spans="2:7" x14ac:dyDescent="0.25">
      <c r="B1" t="s">
        <v>168</v>
      </c>
      <c r="C1" t="s">
        <v>170</v>
      </c>
      <c r="F1" t="s">
        <v>168</v>
      </c>
      <c r="G1" t="s">
        <v>171</v>
      </c>
    </row>
    <row r="2" spans="2:7" x14ac:dyDescent="0.25">
      <c r="B2" t="s">
        <v>0</v>
      </c>
      <c r="C2" t="str">
        <f t="shared" ref="C2:C33" si="0">VLOOKUP(B2,BURKINA,2,0)</f>
        <v>V001</v>
      </c>
      <c r="F2" s="20" t="s">
        <v>29</v>
      </c>
      <c r="G2" s="20" t="s">
        <v>172</v>
      </c>
    </row>
    <row r="3" spans="2:7" x14ac:dyDescent="0.25">
      <c r="B3" t="s">
        <v>1</v>
      </c>
      <c r="C3" t="str">
        <f t="shared" si="0"/>
        <v>V002</v>
      </c>
      <c r="F3" s="20" t="s">
        <v>30</v>
      </c>
      <c r="G3" s="20" t="s">
        <v>173</v>
      </c>
    </row>
    <row r="4" spans="2:7" x14ac:dyDescent="0.25">
      <c r="B4" t="s">
        <v>2</v>
      </c>
      <c r="C4" t="str">
        <f t="shared" si="0"/>
        <v>V003</v>
      </c>
      <c r="F4" s="20" t="s">
        <v>91</v>
      </c>
      <c r="G4" s="20" t="s">
        <v>174</v>
      </c>
    </row>
    <row r="5" spans="2:7" x14ac:dyDescent="0.25">
      <c r="B5" t="s">
        <v>3</v>
      </c>
      <c r="C5" t="str">
        <f t="shared" si="0"/>
        <v>V004</v>
      </c>
      <c r="F5" t="s">
        <v>90</v>
      </c>
      <c r="G5" t="s">
        <v>175</v>
      </c>
    </row>
    <row r="6" spans="2:7" x14ac:dyDescent="0.25">
      <c r="B6" t="s">
        <v>4</v>
      </c>
      <c r="C6" t="str">
        <f t="shared" si="0"/>
        <v>V005</v>
      </c>
      <c r="F6" s="20" t="s">
        <v>89</v>
      </c>
      <c r="G6" s="20" t="s">
        <v>176</v>
      </c>
    </row>
    <row r="7" spans="2:7" x14ac:dyDescent="0.25">
      <c r="B7" t="s">
        <v>5</v>
      </c>
      <c r="C7" t="str">
        <f t="shared" si="0"/>
        <v>V006</v>
      </c>
      <c r="F7" s="20" t="s">
        <v>88</v>
      </c>
      <c r="G7" s="20" t="s">
        <v>177</v>
      </c>
    </row>
    <row r="8" spans="2:7" x14ac:dyDescent="0.25">
      <c r="B8" t="s">
        <v>6</v>
      </c>
      <c r="C8" t="str">
        <f t="shared" si="0"/>
        <v>V007</v>
      </c>
      <c r="F8" t="s">
        <v>87</v>
      </c>
      <c r="G8" t="s">
        <v>178</v>
      </c>
    </row>
    <row r="9" spans="2:7" x14ac:dyDescent="0.25">
      <c r="B9" t="s">
        <v>7</v>
      </c>
      <c r="C9" t="str">
        <f t="shared" si="0"/>
        <v>V008</v>
      </c>
      <c r="F9" s="20" t="s">
        <v>93</v>
      </c>
      <c r="G9" s="20" t="s">
        <v>179</v>
      </c>
    </row>
    <row r="10" spans="2:7" x14ac:dyDescent="0.25">
      <c r="B10" t="s">
        <v>8</v>
      </c>
      <c r="C10" t="str">
        <f t="shared" si="0"/>
        <v>V009</v>
      </c>
      <c r="F10" s="20" t="s">
        <v>92</v>
      </c>
      <c r="G10" s="20" t="s">
        <v>180</v>
      </c>
    </row>
    <row r="11" spans="2:7" x14ac:dyDescent="0.25">
      <c r="B11" t="s">
        <v>9</v>
      </c>
      <c r="C11" t="str">
        <f t="shared" si="0"/>
        <v>V010</v>
      </c>
      <c r="F11" s="20" t="s">
        <v>94</v>
      </c>
      <c r="G11" s="20" t="s">
        <v>181</v>
      </c>
    </row>
    <row r="12" spans="2:7" x14ac:dyDescent="0.25">
      <c r="B12" t="s">
        <v>10</v>
      </c>
      <c r="C12" t="str">
        <f t="shared" si="0"/>
        <v>V011</v>
      </c>
      <c r="F12" s="20" t="s">
        <v>95</v>
      </c>
      <c r="G12" s="20" t="s">
        <v>182</v>
      </c>
    </row>
    <row r="13" spans="2:7" x14ac:dyDescent="0.25">
      <c r="B13" t="s">
        <v>11</v>
      </c>
      <c r="C13" t="str">
        <f t="shared" si="0"/>
        <v>V012</v>
      </c>
      <c r="F13" s="20" t="s">
        <v>96</v>
      </c>
      <c r="G13" s="20" t="s">
        <v>183</v>
      </c>
    </row>
    <row r="14" spans="2:7" x14ac:dyDescent="0.25">
      <c r="B14" t="s">
        <v>12</v>
      </c>
      <c r="C14" t="str">
        <f t="shared" si="0"/>
        <v>V013</v>
      </c>
      <c r="F14" s="20" t="s">
        <v>98</v>
      </c>
      <c r="G14" s="20" t="s">
        <v>184</v>
      </c>
    </row>
    <row r="15" spans="2:7" x14ac:dyDescent="0.25">
      <c r="B15" t="s">
        <v>13</v>
      </c>
      <c r="C15" t="str">
        <f t="shared" si="0"/>
        <v>V014</v>
      </c>
      <c r="F15" s="20" t="s">
        <v>97</v>
      </c>
      <c r="G15" s="20" t="s">
        <v>185</v>
      </c>
    </row>
    <row r="16" spans="2:7" x14ac:dyDescent="0.25">
      <c r="B16" t="s">
        <v>14</v>
      </c>
      <c r="C16" t="str">
        <f t="shared" si="0"/>
        <v>V015</v>
      </c>
      <c r="F16" s="20" t="s">
        <v>99</v>
      </c>
      <c r="G16" s="20" t="s">
        <v>186</v>
      </c>
    </row>
    <row r="17" spans="2:7" x14ac:dyDescent="0.25">
      <c r="B17" t="s">
        <v>15</v>
      </c>
      <c r="C17" t="str">
        <f t="shared" si="0"/>
        <v>V016</v>
      </c>
      <c r="F17" t="s">
        <v>100</v>
      </c>
      <c r="G17" t="s">
        <v>187</v>
      </c>
    </row>
    <row r="18" spans="2:7" x14ac:dyDescent="0.25">
      <c r="B18" t="s">
        <v>16</v>
      </c>
      <c r="C18" t="str">
        <f t="shared" si="0"/>
        <v>V017</v>
      </c>
      <c r="F18" s="20" t="s">
        <v>101</v>
      </c>
      <c r="G18" s="20" t="s">
        <v>188</v>
      </c>
    </row>
    <row r="19" spans="2:7" x14ac:dyDescent="0.25">
      <c r="B19" t="s">
        <v>17</v>
      </c>
      <c r="C19" t="str">
        <f t="shared" si="0"/>
        <v>V018</v>
      </c>
      <c r="F19" s="20" t="s">
        <v>33</v>
      </c>
      <c r="G19" s="20" t="s">
        <v>189</v>
      </c>
    </row>
    <row r="20" spans="2:7" x14ac:dyDescent="0.25">
      <c r="B20" t="s">
        <v>18</v>
      </c>
      <c r="C20" t="str">
        <f t="shared" si="0"/>
        <v>V019</v>
      </c>
      <c r="F20" s="20" t="s">
        <v>34</v>
      </c>
      <c r="G20" s="20" t="s">
        <v>190</v>
      </c>
    </row>
    <row r="21" spans="2:7" x14ac:dyDescent="0.25">
      <c r="B21" t="s">
        <v>19</v>
      </c>
      <c r="C21" t="str">
        <f t="shared" si="0"/>
        <v>V020</v>
      </c>
      <c r="F21" s="20" t="s">
        <v>32</v>
      </c>
      <c r="G21" s="20" t="s">
        <v>191</v>
      </c>
    </row>
    <row r="22" spans="2:7" x14ac:dyDescent="0.25">
      <c r="B22" t="s">
        <v>20</v>
      </c>
      <c r="C22" t="str">
        <f t="shared" si="0"/>
        <v>V021</v>
      </c>
      <c r="F22" s="20" t="s">
        <v>31</v>
      </c>
      <c r="G22" s="20" t="s">
        <v>192</v>
      </c>
    </row>
    <row r="23" spans="2:7" x14ac:dyDescent="0.25">
      <c r="B23" t="s">
        <v>21</v>
      </c>
      <c r="C23" t="str">
        <f t="shared" si="0"/>
        <v>V022</v>
      </c>
      <c r="F23" s="20" t="s">
        <v>104</v>
      </c>
      <c r="G23" s="20" t="s">
        <v>193</v>
      </c>
    </row>
    <row r="24" spans="2:7" x14ac:dyDescent="0.25">
      <c r="B24" t="s">
        <v>22</v>
      </c>
      <c r="C24" t="str">
        <f t="shared" si="0"/>
        <v>V023</v>
      </c>
      <c r="F24" s="20" t="s">
        <v>103</v>
      </c>
      <c r="G24" s="20" t="s">
        <v>194</v>
      </c>
    </row>
    <row r="25" spans="2:7" x14ac:dyDescent="0.25">
      <c r="B25" t="s">
        <v>23</v>
      </c>
      <c r="C25" t="str">
        <f t="shared" si="0"/>
        <v>V024</v>
      </c>
      <c r="F25" s="20" t="s">
        <v>102</v>
      </c>
      <c r="G25" s="20" t="s">
        <v>195</v>
      </c>
    </row>
    <row r="26" spans="2:7" x14ac:dyDescent="0.25">
      <c r="B26" t="s">
        <v>24</v>
      </c>
      <c r="C26" t="str">
        <f t="shared" si="0"/>
        <v>V025</v>
      </c>
      <c r="F26" t="s">
        <v>105</v>
      </c>
      <c r="G26" t="s">
        <v>196</v>
      </c>
    </row>
    <row r="27" spans="2:7" x14ac:dyDescent="0.25">
      <c r="B27" t="s">
        <v>25</v>
      </c>
      <c r="C27" t="str">
        <f t="shared" si="0"/>
        <v>V026</v>
      </c>
      <c r="F27" t="s">
        <v>106</v>
      </c>
      <c r="G27" t="s">
        <v>197</v>
      </c>
    </row>
    <row r="28" spans="2:7" x14ac:dyDescent="0.25">
      <c r="B28" t="s">
        <v>26</v>
      </c>
      <c r="C28" t="str">
        <f t="shared" si="0"/>
        <v>V027</v>
      </c>
      <c r="F28" s="20" t="s">
        <v>169</v>
      </c>
      <c r="G28" s="20" t="s">
        <v>198</v>
      </c>
    </row>
    <row r="29" spans="2:7" x14ac:dyDescent="0.25">
      <c r="B29" t="s">
        <v>27</v>
      </c>
      <c r="C29" t="str">
        <f t="shared" si="0"/>
        <v>V028</v>
      </c>
      <c r="F29" s="20" t="s">
        <v>40</v>
      </c>
      <c r="G29" s="20" t="s">
        <v>199</v>
      </c>
    </row>
    <row r="30" spans="2:7" x14ac:dyDescent="0.25">
      <c r="B30" t="s">
        <v>28</v>
      </c>
      <c r="C30" t="str">
        <f t="shared" si="0"/>
        <v>V029</v>
      </c>
      <c r="F30" s="20" t="s">
        <v>46</v>
      </c>
      <c r="G30" s="20" t="s">
        <v>200</v>
      </c>
    </row>
    <row r="31" spans="2:7" x14ac:dyDescent="0.25">
      <c r="B31" t="s">
        <v>29</v>
      </c>
      <c r="C31" t="str">
        <f t="shared" si="0"/>
        <v>V030</v>
      </c>
      <c r="F31" s="20" t="s">
        <v>41</v>
      </c>
      <c r="G31" s="20" t="s">
        <v>201</v>
      </c>
    </row>
    <row r="32" spans="2:7" x14ac:dyDescent="0.25">
      <c r="B32" t="s">
        <v>30</v>
      </c>
      <c r="C32" t="str">
        <f t="shared" si="0"/>
        <v>V031</v>
      </c>
      <c r="F32" s="20" t="s">
        <v>42</v>
      </c>
      <c r="G32" s="20" t="s">
        <v>202</v>
      </c>
    </row>
    <row r="33" spans="2:7" x14ac:dyDescent="0.25">
      <c r="B33" t="s">
        <v>88</v>
      </c>
      <c r="C33" t="str">
        <f t="shared" si="0"/>
        <v>V041</v>
      </c>
      <c r="F33" s="20" t="s">
        <v>45</v>
      </c>
      <c r="G33" s="20" t="s">
        <v>203</v>
      </c>
    </row>
    <row r="34" spans="2:7" x14ac:dyDescent="0.25">
      <c r="B34" t="s">
        <v>89</v>
      </c>
      <c r="C34" t="str">
        <f t="shared" ref="C34:C65" si="1">VLOOKUP(B34,BURKINA,2,0)</f>
        <v>V042</v>
      </c>
      <c r="F34" s="20" t="s">
        <v>44</v>
      </c>
      <c r="G34" s="20" t="s">
        <v>204</v>
      </c>
    </row>
    <row r="35" spans="2:7" x14ac:dyDescent="0.25">
      <c r="B35" t="s">
        <v>90</v>
      </c>
      <c r="C35" t="str">
        <f t="shared" si="1"/>
        <v>V052</v>
      </c>
      <c r="F35" s="20" t="s">
        <v>43</v>
      </c>
      <c r="G35" s="20" t="s">
        <v>205</v>
      </c>
    </row>
    <row r="36" spans="2:7" x14ac:dyDescent="0.25">
      <c r="B36" t="s">
        <v>91</v>
      </c>
      <c r="C36" t="str">
        <f t="shared" si="1"/>
        <v>V053</v>
      </c>
      <c r="F36" s="20" t="s">
        <v>0</v>
      </c>
      <c r="G36" s="20" t="s">
        <v>166</v>
      </c>
    </row>
    <row r="37" spans="2:7" x14ac:dyDescent="0.25">
      <c r="B37" t="s">
        <v>87</v>
      </c>
      <c r="C37" t="str">
        <f t="shared" si="1"/>
        <v>V054</v>
      </c>
      <c r="F37" s="20" t="s">
        <v>1</v>
      </c>
      <c r="G37" s="20" t="s">
        <v>167</v>
      </c>
    </row>
    <row r="38" spans="2:7" x14ac:dyDescent="0.25">
      <c r="B38" t="s">
        <v>92</v>
      </c>
      <c r="C38" t="str">
        <f t="shared" si="1"/>
        <v>V086</v>
      </c>
      <c r="F38" s="20" t="s">
        <v>6</v>
      </c>
      <c r="G38" s="20" t="s">
        <v>206</v>
      </c>
    </row>
    <row r="39" spans="2:7" x14ac:dyDescent="0.25">
      <c r="B39" t="s">
        <v>93</v>
      </c>
      <c r="C39" t="str">
        <f t="shared" si="1"/>
        <v>V082</v>
      </c>
      <c r="F39" s="20" t="s">
        <v>5</v>
      </c>
      <c r="G39" s="20" t="s">
        <v>207</v>
      </c>
    </row>
    <row r="40" spans="2:7" x14ac:dyDescent="0.25">
      <c r="B40" t="s">
        <v>94</v>
      </c>
      <c r="C40" t="str">
        <f t="shared" si="1"/>
        <v>V087</v>
      </c>
      <c r="F40" s="20" t="s">
        <v>7</v>
      </c>
      <c r="G40" s="20" t="s">
        <v>208</v>
      </c>
    </row>
    <row r="41" spans="2:7" x14ac:dyDescent="0.25">
      <c r="B41" t="s">
        <v>95</v>
      </c>
      <c r="C41" t="str">
        <f t="shared" si="1"/>
        <v>V089</v>
      </c>
      <c r="F41" s="20" t="s">
        <v>4</v>
      </c>
      <c r="G41" s="20" t="s">
        <v>209</v>
      </c>
    </row>
    <row r="42" spans="2:7" x14ac:dyDescent="0.25">
      <c r="B42" t="s">
        <v>96</v>
      </c>
      <c r="C42" t="str">
        <f t="shared" si="1"/>
        <v>V100</v>
      </c>
      <c r="F42" s="20" t="s">
        <v>3</v>
      </c>
      <c r="G42" s="20" t="s">
        <v>210</v>
      </c>
    </row>
    <row r="43" spans="2:7" x14ac:dyDescent="0.25">
      <c r="B43" t="s">
        <v>97</v>
      </c>
      <c r="C43" t="str">
        <f t="shared" si="1"/>
        <v>V101</v>
      </c>
      <c r="F43" s="20" t="s">
        <v>13</v>
      </c>
      <c r="G43" s="20" t="s">
        <v>211</v>
      </c>
    </row>
    <row r="44" spans="2:7" x14ac:dyDescent="0.25">
      <c r="B44" t="s">
        <v>98</v>
      </c>
      <c r="C44" t="str">
        <f t="shared" si="1"/>
        <v>V102</v>
      </c>
      <c r="F44" s="20" t="s">
        <v>8</v>
      </c>
      <c r="G44" s="20" t="s">
        <v>212</v>
      </c>
    </row>
    <row r="45" spans="2:7" x14ac:dyDescent="0.25">
      <c r="B45" t="s">
        <v>99</v>
      </c>
      <c r="C45" t="str">
        <f t="shared" si="1"/>
        <v>V106</v>
      </c>
      <c r="F45" s="20" t="s">
        <v>9</v>
      </c>
      <c r="G45" s="20" t="s">
        <v>213</v>
      </c>
    </row>
    <row r="46" spans="2:7" x14ac:dyDescent="0.25">
      <c r="B46" t="s">
        <v>100</v>
      </c>
      <c r="C46" t="str">
        <f t="shared" si="1"/>
        <v>V110</v>
      </c>
      <c r="F46" s="20" t="s">
        <v>10</v>
      </c>
      <c r="G46" s="20" t="s">
        <v>214</v>
      </c>
    </row>
    <row r="47" spans="2:7" x14ac:dyDescent="0.25">
      <c r="B47" t="s">
        <v>101</v>
      </c>
      <c r="C47" t="str">
        <f t="shared" si="1"/>
        <v>V108</v>
      </c>
      <c r="F47" s="20" t="s">
        <v>11</v>
      </c>
      <c r="G47" s="20" t="s">
        <v>215</v>
      </c>
    </row>
    <row r="48" spans="2:7" x14ac:dyDescent="0.25">
      <c r="B48" t="s">
        <v>31</v>
      </c>
      <c r="C48" t="str">
        <f t="shared" si="1"/>
        <v>V135</v>
      </c>
      <c r="F48" s="20" t="s">
        <v>12</v>
      </c>
      <c r="G48" s="20" t="s">
        <v>216</v>
      </c>
    </row>
    <row r="49" spans="2:7" x14ac:dyDescent="0.25">
      <c r="B49" t="s">
        <v>32</v>
      </c>
      <c r="C49" t="str">
        <f t="shared" si="1"/>
        <v>V136</v>
      </c>
      <c r="F49" s="20" t="s">
        <v>19</v>
      </c>
      <c r="G49" s="20" t="s">
        <v>217</v>
      </c>
    </row>
    <row r="50" spans="2:7" x14ac:dyDescent="0.25">
      <c r="B50" t="s">
        <v>33</v>
      </c>
      <c r="C50" t="str">
        <f t="shared" si="1"/>
        <v>V137</v>
      </c>
      <c r="F50" s="20" t="s">
        <v>14</v>
      </c>
      <c r="G50" s="20" t="s">
        <v>218</v>
      </c>
    </row>
    <row r="51" spans="2:7" x14ac:dyDescent="0.25">
      <c r="B51" t="s">
        <v>34</v>
      </c>
      <c r="C51" t="str">
        <f t="shared" si="1"/>
        <v>V138</v>
      </c>
      <c r="F51" s="20" t="s">
        <v>15</v>
      </c>
      <c r="G51" s="20" t="s">
        <v>219</v>
      </c>
    </row>
    <row r="52" spans="2:7" x14ac:dyDescent="0.25">
      <c r="B52" t="s">
        <v>102</v>
      </c>
      <c r="C52" t="str">
        <f t="shared" si="1"/>
        <v>V143</v>
      </c>
      <c r="F52" s="20" t="s">
        <v>16</v>
      </c>
      <c r="G52" s="20" t="s">
        <v>220</v>
      </c>
    </row>
    <row r="53" spans="2:7" x14ac:dyDescent="0.25">
      <c r="B53" t="s">
        <v>103</v>
      </c>
      <c r="C53" t="str">
        <f t="shared" si="1"/>
        <v>V144</v>
      </c>
      <c r="F53" s="20" t="s">
        <v>17</v>
      </c>
      <c r="G53" s="20" t="s">
        <v>221</v>
      </c>
    </row>
    <row r="54" spans="2:7" x14ac:dyDescent="0.25">
      <c r="B54" t="s">
        <v>104</v>
      </c>
      <c r="C54" t="str">
        <f t="shared" si="1"/>
        <v>V146</v>
      </c>
      <c r="F54" s="20" t="s">
        <v>18</v>
      </c>
      <c r="G54" s="20" t="s">
        <v>222</v>
      </c>
    </row>
    <row r="55" spans="2:7" x14ac:dyDescent="0.25">
      <c r="B55" t="s">
        <v>105</v>
      </c>
      <c r="C55" t="str">
        <f t="shared" si="1"/>
        <v>V151</v>
      </c>
      <c r="F55" s="20" t="s">
        <v>83</v>
      </c>
      <c r="G55" s="20" t="s">
        <v>223</v>
      </c>
    </row>
    <row r="56" spans="2:7" x14ac:dyDescent="0.25">
      <c r="B56" t="s">
        <v>106</v>
      </c>
      <c r="C56" t="str">
        <f t="shared" si="1"/>
        <v>V150</v>
      </c>
      <c r="F56" s="20" t="s">
        <v>22</v>
      </c>
      <c r="G56" s="20" t="s">
        <v>224</v>
      </c>
    </row>
    <row r="57" spans="2:7" x14ac:dyDescent="0.25">
      <c r="B57" t="s">
        <v>169</v>
      </c>
      <c r="C57" t="str">
        <f t="shared" si="1"/>
        <v>V204</v>
      </c>
      <c r="F57" s="20" t="s">
        <v>23</v>
      </c>
      <c r="G57" s="20" t="s">
        <v>225</v>
      </c>
    </row>
    <row r="58" spans="2:7" x14ac:dyDescent="0.25">
      <c r="B58" t="s">
        <v>40</v>
      </c>
      <c r="C58" t="str">
        <f t="shared" si="1"/>
        <v>V206</v>
      </c>
      <c r="F58" s="20" t="s">
        <v>24</v>
      </c>
      <c r="G58" s="20" t="s">
        <v>226</v>
      </c>
    </row>
    <row r="59" spans="2:7" x14ac:dyDescent="0.25">
      <c r="B59" t="s">
        <v>41</v>
      </c>
      <c r="C59" t="str">
        <f t="shared" si="1"/>
        <v>V211</v>
      </c>
      <c r="F59" s="20" t="s">
        <v>20</v>
      </c>
      <c r="G59" s="20" t="s">
        <v>227</v>
      </c>
    </row>
    <row r="60" spans="2:7" x14ac:dyDescent="0.25">
      <c r="B60" t="s">
        <v>42</v>
      </c>
      <c r="C60" t="str">
        <f t="shared" si="1"/>
        <v>V212</v>
      </c>
      <c r="F60" s="20" t="s">
        <v>21</v>
      </c>
      <c r="G60" s="20" t="s">
        <v>228</v>
      </c>
    </row>
    <row r="61" spans="2:7" x14ac:dyDescent="0.25">
      <c r="B61" t="s">
        <v>43</v>
      </c>
      <c r="C61" t="str">
        <f t="shared" si="1"/>
        <v>V213</v>
      </c>
      <c r="F61" s="20" t="s">
        <v>81</v>
      </c>
      <c r="G61" s="20" t="s">
        <v>229</v>
      </c>
    </row>
    <row r="62" spans="2:7" x14ac:dyDescent="0.25">
      <c r="B62" t="s">
        <v>44</v>
      </c>
      <c r="C62" t="str">
        <f t="shared" si="1"/>
        <v>V214</v>
      </c>
      <c r="F62" s="20" t="s">
        <v>80</v>
      </c>
      <c r="G62" s="20" t="s">
        <v>230</v>
      </c>
    </row>
    <row r="63" spans="2:7" x14ac:dyDescent="0.25">
      <c r="B63" t="s">
        <v>45</v>
      </c>
      <c r="C63" t="str">
        <f t="shared" si="1"/>
        <v>V215</v>
      </c>
      <c r="F63" s="20" t="s">
        <v>82</v>
      </c>
      <c r="G63" s="20" t="s">
        <v>231</v>
      </c>
    </row>
    <row r="64" spans="2:7" x14ac:dyDescent="0.25">
      <c r="B64" t="s">
        <v>46</v>
      </c>
      <c r="C64" t="str">
        <f t="shared" si="1"/>
        <v>V216</v>
      </c>
      <c r="F64" s="20" t="s">
        <v>84</v>
      </c>
      <c r="G64" s="20" t="s">
        <v>232</v>
      </c>
    </row>
    <row r="65" spans="2:7" x14ac:dyDescent="0.25">
      <c r="B65" t="s">
        <v>47</v>
      </c>
      <c r="C65" t="str">
        <f t="shared" si="1"/>
        <v>V273</v>
      </c>
      <c r="F65" s="20" t="s">
        <v>233</v>
      </c>
      <c r="G65" s="20" t="s">
        <v>234</v>
      </c>
    </row>
    <row r="66" spans="2:7" x14ac:dyDescent="0.25">
      <c r="B66" t="s">
        <v>48</v>
      </c>
      <c r="C66" t="str">
        <f t="shared" ref="C66:C97" si="2">VLOOKUP(B66,BURKINA,2,0)</f>
        <v>V274</v>
      </c>
      <c r="F66" s="20" t="s">
        <v>235</v>
      </c>
      <c r="G66" s="20" t="s">
        <v>236</v>
      </c>
    </row>
    <row r="67" spans="2:7" x14ac:dyDescent="0.25">
      <c r="B67" t="s">
        <v>49</v>
      </c>
      <c r="C67" t="str">
        <f t="shared" si="2"/>
        <v>V276</v>
      </c>
      <c r="F67" s="20" t="s">
        <v>237</v>
      </c>
      <c r="G67" s="20" t="s">
        <v>238</v>
      </c>
    </row>
    <row r="68" spans="2:7" x14ac:dyDescent="0.25">
      <c r="B68" t="s">
        <v>50</v>
      </c>
      <c r="C68" t="str">
        <f t="shared" si="2"/>
        <v>V279</v>
      </c>
      <c r="F68" s="20" t="s">
        <v>239</v>
      </c>
      <c r="G68" s="20" t="s">
        <v>240</v>
      </c>
    </row>
    <row r="69" spans="2:7" x14ac:dyDescent="0.25">
      <c r="B69" t="s">
        <v>51</v>
      </c>
      <c r="C69" t="str">
        <f t="shared" si="2"/>
        <v>V275</v>
      </c>
      <c r="F69" s="20" t="s">
        <v>241</v>
      </c>
      <c r="G69" s="20" t="s">
        <v>242</v>
      </c>
    </row>
    <row r="70" spans="2:7" x14ac:dyDescent="0.25">
      <c r="B70" t="s">
        <v>52</v>
      </c>
      <c r="C70" t="str">
        <f t="shared" si="2"/>
        <v>V278</v>
      </c>
      <c r="F70" s="20" t="s">
        <v>243</v>
      </c>
      <c r="G70" s="20" t="s">
        <v>244</v>
      </c>
    </row>
    <row r="71" spans="2:7" x14ac:dyDescent="0.25">
      <c r="B71" t="s">
        <v>53</v>
      </c>
      <c r="C71" t="str">
        <f t="shared" si="2"/>
        <v>V277</v>
      </c>
      <c r="F71" s="20" t="s">
        <v>245</v>
      </c>
      <c r="G71" s="20" t="s">
        <v>246</v>
      </c>
    </row>
    <row r="72" spans="2:7" x14ac:dyDescent="0.25">
      <c r="B72" t="s">
        <v>54</v>
      </c>
      <c r="C72" t="str">
        <f t="shared" si="2"/>
        <v>V280</v>
      </c>
      <c r="F72" s="20" t="s">
        <v>2</v>
      </c>
      <c r="G72" s="20" t="s">
        <v>247</v>
      </c>
    </row>
    <row r="73" spans="2:7" x14ac:dyDescent="0.25">
      <c r="B73" t="s">
        <v>55</v>
      </c>
      <c r="C73" t="str">
        <f t="shared" si="2"/>
        <v>V281</v>
      </c>
      <c r="F73" s="20" t="s">
        <v>79</v>
      </c>
      <c r="G73" s="20" t="s">
        <v>248</v>
      </c>
    </row>
    <row r="74" spans="2:7" x14ac:dyDescent="0.25">
      <c r="B74" t="s">
        <v>56</v>
      </c>
      <c r="C74" t="str">
        <f t="shared" si="2"/>
        <v>V282</v>
      </c>
      <c r="F74" s="20" t="s">
        <v>28</v>
      </c>
      <c r="G74" s="20" t="s">
        <v>249</v>
      </c>
    </row>
    <row r="75" spans="2:7" x14ac:dyDescent="0.25">
      <c r="B75" t="s">
        <v>57</v>
      </c>
      <c r="C75" t="str">
        <f t="shared" si="2"/>
        <v>V284</v>
      </c>
      <c r="F75" s="20" t="s">
        <v>25</v>
      </c>
      <c r="G75" s="20" t="s">
        <v>250</v>
      </c>
    </row>
    <row r="76" spans="2:7" x14ac:dyDescent="0.25">
      <c r="B76" t="s">
        <v>58</v>
      </c>
      <c r="C76" t="str">
        <f t="shared" si="2"/>
        <v>V287</v>
      </c>
      <c r="F76" s="20" t="s">
        <v>26</v>
      </c>
      <c r="G76" s="20" t="s">
        <v>251</v>
      </c>
    </row>
    <row r="77" spans="2:7" x14ac:dyDescent="0.25">
      <c r="B77" t="s">
        <v>59</v>
      </c>
      <c r="C77" t="str">
        <f t="shared" si="2"/>
        <v>V283</v>
      </c>
      <c r="F77" s="20" t="s">
        <v>27</v>
      </c>
      <c r="G77" s="20" t="s">
        <v>252</v>
      </c>
    </row>
    <row r="78" spans="2:7" x14ac:dyDescent="0.25">
      <c r="B78" t="s">
        <v>60</v>
      </c>
      <c r="C78" t="str">
        <f t="shared" si="2"/>
        <v>V286</v>
      </c>
      <c r="F78" s="20" t="s">
        <v>85</v>
      </c>
      <c r="G78" s="20" t="s">
        <v>253</v>
      </c>
    </row>
    <row r="79" spans="2:7" x14ac:dyDescent="0.25">
      <c r="B79" t="s">
        <v>61</v>
      </c>
      <c r="C79" t="str">
        <f t="shared" si="2"/>
        <v>V285</v>
      </c>
      <c r="F79" s="20" t="s">
        <v>86</v>
      </c>
      <c r="G79" s="20" t="s">
        <v>254</v>
      </c>
    </row>
    <row r="80" spans="2:7" x14ac:dyDescent="0.25">
      <c r="B80" t="s">
        <v>62</v>
      </c>
      <c r="C80" t="str">
        <f t="shared" si="2"/>
        <v>V288</v>
      </c>
      <c r="F80" s="20" t="s">
        <v>47</v>
      </c>
      <c r="G80" s="20" t="s">
        <v>255</v>
      </c>
    </row>
    <row r="81" spans="2:7" x14ac:dyDescent="0.25">
      <c r="B81" t="s">
        <v>63</v>
      </c>
      <c r="C81" t="str">
        <f t="shared" si="2"/>
        <v>V289</v>
      </c>
      <c r="F81" s="20" t="s">
        <v>48</v>
      </c>
      <c r="G81" s="20" t="s">
        <v>256</v>
      </c>
    </row>
    <row r="82" spans="2:7" x14ac:dyDescent="0.25">
      <c r="B82" t="s">
        <v>64</v>
      </c>
      <c r="C82" t="str">
        <f t="shared" si="2"/>
        <v>V290</v>
      </c>
      <c r="F82" s="20" t="s">
        <v>51</v>
      </c>
      <c r="G82" s="20" t="s">
        <v>257</v>
      </c>
    </row>
    <row r="83" spans="2:7" x14ac:dyDescent="0.25">
      <c r="B83" t="s">
        <v>65</v>
      </c>
      <c r="C83" t="str">
        <f t="shared" si="2"/>
        <v>V292</v>
      </c>
      <c r="F83" s="20" t="s">
        <v>49</v>
      </c>
      <c r="G83" s="20" t="s">
        <v>258</v>
      </c>
    </row>
    <row r="84" spans="2:7" x14ac:dyDescent="0.25">
      <c r="B84" t="s">
        <v>66</v>
      </c>
      <c r="C84" t="str">
        <f t="shared" si="2"/>
        <v>V295</v>
      </c>
      <c r="F84" s="20" t="s">
        <v>53</v>
      </c>
      <c r="G84" s="20" t="s">
        <v>259</v>
      </c>
    </row>
    <row r="85" spans="2:7" x14ac:dyDescent="0.25">
      <c r="B85" t="s">
        <v>67</v>
      </c>
      <c r="C85" t="str">
        <f t="shared" si="2"/>
        <v>V291</v>
      </c>
      <c r="F85" s="20" t="s">
        <v>52</v>
      </c>
      <c r="G85" s="20" t="s">
        <v>260</v>
      </c>
    </row>
    <row r="86" spans="2:7" x14ac:dyDescent="0.25">
      <c r="B86" t="s">
        <v>68</v>
      </c>
      <c r="C86" t="str">
        <f t="shared" si="2"/>
        <v>V294</v>
      </c>
      <c r="F86" s="20" t="s">
        <v>50</v>
      </c>
      <c r="G86" s="20" t="s">
        <v>261</v>
      </c>
    </row>
    <row r="87" spans="2:7" x14ac:dyDescent="0.25">
      <c r="B87" t="s">
        <v>69</v>
      </c>
      <c r="C87" t="str">
        <f t="shared" si="2"/>
        <v>V293</v>
      </c>
      <c r="F87" s="20" t="s">
        <v>54</v>
      </c>
      <c r="G87" s="20" t="s">
        <v>262</v>
      </c>
    </row>
    <row r="88" spans="2:7" x14ac:dyDescent="0.25">
      <c r="B88" t="s">
        <v>70</v>
      </c>
      <c r="C88" t="str">
        <f t="shared" si="2"/>
        <v>V296</v>
      </c>
      <c r="F88" s="20" t="s">
        <v>55</v>
      </c>
      <c r="G88" s="20" t="s">
        <v>263</v>
      </c>
    </row>
    <row r="89" spans="2:7" x14ac:dyDescent="0.25">
      <c r="B89" t="s">
        <v>71</v>
      </c>
      <c r="C89" t="str">
        <f t="shared" si="2"/>
        <v>V297</v>
      </c>
      <c r="F89" s="20" t="s">
        <v>56</v>
      </c>
      <c r="G89" s="20" t="s">
        <v>264</v>
      </c>
    </row>
    <row r="90" spans="2:7" x14ac:dyDescent="0.25">
      <c r="B90" t="s">
        <v>72</v>
      </c>
      <c r="C90" t="str">
        <f t="shared" si="2"/>
        <v>V298</v>
      </c>
      <c r="F90" s="20" t="s">
        <v>59</v>
      </c>
      <c r="G90" s="20" t="s">
        <v>265</v>
      </c>
    </row>
    <row r="91" spans="2:7" x14ac:dyDescent="0.25">
      <c r="B91" t="s">
        <v>73</v>
      </c>
      <c r="C91" t="str">
        <f t="shared" si="2"/>
        <v>V300</v>
      </c>
      <c r="F91" s="20" t="s">
        <v>57</v>
      </c>
      <c r="G91" s="20" t="s">
        <v>266</v>
      </c>
    </row>
    <row r="92" spans="2:7" x14ac:dyDescent="0.25">
      <c r="B92" t="s">
        <v>74</v>
      </c>
      <c r="C92" t="str">
        <f t="shared" si="2"/>
        <v>V303</v>
      </c>
      <c r="F92" s="20" t="s">
        <v>61</v>
      </c>
      <c r="G92" s="20" t="s">
        <v>267</v>
      </c>
    </row>
    <row r="93" spans="2:7" x14ac:dyDescent="0.25">
      <c r="B93" t="s">
        <v>75</v>
      </c>
      <c r="C93" t="str">
        <f t="shared" si="2"/>
        <v>V299</v>
      </c>
      <c r="F93" s="20" t="s">
        <v>60</v>
      </c>
      <c r="G93" s="20" t="s">
        <v>268</v>
      </c>
    </row>
    <row r="94" spans="2:7" x14ac:dyDescent="0.25">
      <c r="B94" t="s">
        <v>76</v>
      </c>
      <c r="C94" t="str">
        <f t="shared" si="2"/>
        <v>V302</v>
      </c>
      <c r="F94" s="20" t="s">
        <v>58</v>
      </c>
      <c r="G94" s="20" t="s">
        <v>269</v>
      </c>
    </row>
    <row r="95" spans="2:7" x14ac:dyDescent="0.25">
      <c r="B95" t="s">
        <v>77</v>
      </c>
      <c r="C95" t="str">
        <f t="shared" si="2"/>
        <v>V301</v>
      </c>
      <c r="F95" s="20" t="s">
        <v>62</v>
      </c>
      <c r="G95" s="20" t="s">
        <v>270</v>
      </c>
    </row>
    <row r="96" spans="2:7" x14ac:dyDescent="0.25">
      <c r="B96" t="s">
        <v>78</v>
      </c>
      <c r="C96" t="str">
        <f t="shared" si="2"/>
        <v>V304</v>
      </c>
      <c r="F96" s="20" t="s">
        <v>63</v>
      </c>
      <c r="G96" s="20" t="s">
        <v>271</v>
      </c>
    </row>
    <row r="97" spans="2:7" x14ac:dyDescent="0.25">
      <c r="B97" t="s">
        <v>79</v>
      </c>
      <c r="C97" t="str">
        <f t="shared" si="2"/>
        <v>V305</v>
      </c>
      <c r="F97" s="20" t="s">
        <v>64</v>
      </c>
      <c r="G97" s="20" t="s">
        <v>272</v>
      </c>
    </row>
    <row r="98" spans="2:7" x14ac:dyDescent="0.25">
      <c r="B98" t="s">
        <v>80</v>
      </c>
      <c r="C98" t="str">
        <f t="shared" ref="C98:C129" si="3">VLOOKUP(B98,BURKINA,2,0)</f>
        <v>V306</v>
      </c>
      <c r="F98" s="20" t="s">
        <v>67</v>
      </c>
      <c r="G98" s="20" t="s">
        <v>273</v>
      </c>
    </row>
    <row r="99" spans="2:7" x14ac:dyDescent="0.25">
      <c r="B99" t="s">
        <v>81</v>
      </c>
      <c r="C99" t="str">
        <f t="shared" si="3"/>
        <v>V307</v>
      </c>
      <c r="F99" s="20" t="s">
        <v>65</v>
      </c>
      <c r="G99" s="20" t="s">
        <v>274</v>
      </c>
    </row>
    <row r="100" spans="2:7" x14ac:dyDescent="0.25">
      <c r="B100" t="s">
        <v>82</v>
      </c>
      <c r="C100" t="str">
        <f t="shared" si="3"/>
        <v>V308</v>
      </c>
      <c r="F100" s="20" t="s">
        <v>69</v>
      </c>
      <c r="G100" s="20" t="s">
        <v>275</v>
      </c>
    </row>
    <row r="101" spans="2:7" x14ac:dyDescent="0.25">
      <c r="B101" t="s">
        <v>83</v>
      </c>
      <c r="C101" t="str">
        <f t="shared" si="3"/>
        <v>V309</v>
      </c>
      <c r="F101" s="20" t="s">
        <v>68</v>
      </c>
      <c r="G101" s="20" t="s">
        <v>276</v>
      </c>
    </row>
    <row r="102" spans="2:7" x14ac:dyDescent="0.25">
      <c r="B102" t="s">
        <v>84</v>
      </c>
      <c r="C102" t="str">
        <f t="shared" si="3"/>
        <v>V310</v>
      </c>
      <c r="F102" s="20" t="s">
        <v>66</v>
      </c>
      <c r="G102" s="20" t="s">
        <v>277</v>
      </c>
    </row>
    <row r="103" spans="2:7" x14ac:dyDescent="0.25">
      <c r="B103" t="s">
        <v>85</v>
      </c>
      <c r="C103" t="str">
        <f t="shared" si="3"/>
        <v>V311</v>
      </c>
      <c r="F103" s="20" t="s">
        <v>70</v>
      </c>
      <c r="G103" s="20" t="s">
        <v>278</v>
      </c>
    </row>
    <row r="104" spans="2:7" x14ac:dyDescent="0.25">
      <c r="B104" t="s">
        <v>86</v>
      </c>
      <c r="C104" t="str">
        <f t="shared" si="3"/>
        <v>V312</v>
      </c>
      <c r="F104" s="20" t="s">
        <v>71</v>
      </c>
      <c r="G104" s="20" t="s">
        <v>279</v>
      </c>
    </row>
    <row r="105" spans="2:7" x14ac:dyDescent="0.25">
      <c r="F105" s="20" t="s">
        <v>72</v>
      </c>
      <c r="G105" s="20" t="s">
        <v>280</v>
      </c>
    </row>
    <row r="106" spans="2:7" x14ac:dyDescent="0.25">
      <c r="F106" s="20" t="s">
        <v>75</v>
      </c>
      <c r="G106" s="20" t="s">
        <v>281</v>
      </c>
    </row>
    <row r="107" spans="2:7" x14ac:dyDescent="0.25">
      <c r="F107" s="20" t="s">
        <v>73</v>
      </c>
      <c r="G107" s="20" t="s">
        <v>282</v>
      </c>
    </row>
    <row r="108" spans="2:7" x14ac:dyDescent="0.25">
      <c r="F108" s="20" t="s">
        <v>77</v>
      </c>
      <c r="G108" s="20" t="s">
        <v>283</v>
      </c>
    </row>
    <row r="109" spans="2:7" x14ac:dyDescent="0.25">
      <c r="F109" s="20" t="s">
        <v>76</v>
      </c>
      <c r="G109" s="20" t="s">
        <v>284</v>
      </c>
    </row>
    <row r="110" spans="2:7" x14ac:dyDescent="0.25">
      <c r="F110" s="20" t="s">
        <v>74</v>
      </c>
      <c r="G110" s="20" t="s">
        <v>285</v>
      </c>
    </row>
    <row r="111" spans="2:7" x14ac:dyDescent="0.25">
      <c r="F111" s="20" t="s">
        <v>78</v>
      </c>
      <c r="G111" s="20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5"/>
  <sheetViews>
    <sheetView topLeftCell="F1" workbookViewId="0">
      <selection activeCell="P1" sqref="A1:P1"/>
    </sheetView>
  </sheetViews>
  <sheetFormatPr baseColWidth="10" defaultRowHeight="15" x14ac:dyDescent="0.25"/>
  <sheetData>
    <row r="1" spans="1:29" x14ac:dyDescent="0.25">
      <c r="A1" t="s">
        <v>299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</row>
    <row r="2" spans="1:29" x14ac:dyDescent="0.25">
      <c r="A2" t="s">
        <v>327</v>
      </c>
      <c r="B2" t="s">
        <v>316</v>
      </c>
      <c r="C2" t="s">
        <v>317</v>
      </c>
      <c r="D2" t="s">
        <v>318</v>
      </c>
      <c r="E2" t="s">
        <v>319</v>
      </c>
      <c r="G2" t="s">
        <v>320</v>
      </c>
      <c r="H2" t="s">
        <v>321</v>
      </c>
      <c r="I2" t="s">
        <v>322</v>
      </c>
      <c r="J2" t="s">
        <v>323</v>
      </c>
      <c r="K2" t="s">
        <v>324</v>
      </c>
      <c r="L2" t="s">
        <v>325</v>
      </c>
      <c r="M2" t="s">
        <v>326</v>
      </c>
      <c r="N2">
        <v>312217</v>
      </c>
      <c r="O2">
        <v>1</v>
      </c>
      <c r="P2">
        <v>256018</v>
      </c>
      <c r="Q2">
        <v>49955</v>
      </c>
      <c r="R2">
        <v>6244</v>
      </c>
      <c r="S2">
        <v>0</v>
      </c>
      <c r="T2">
        <v>0</v>
      </c>
      <c r="U2">
        <v>6244</v>
      </c>
      <c r="V2" t="s">
        <v>1400</v>
      </c>
      <c r="W2">
        <v>2</v>
      </c>
      <c r="X2" t="s">
        <v>328</v>
      </c>
      <c r="Y2">
        <v>2020</v>
      </c>
      <c r="Z2">
        <v>3</v>
      </c>
      <c r="AA2" t="s">
        <v>1401</v>
      </c>
      <c r="AB2">
        <v>2020</v>
      </c>
      <c r="AC2" t="s">
        <v>329</v>
      </c>
    </row>
    <row r="3" spans="1:29" x14ac:dyDescent="0.25">
      <c r="A3" t="s">
        <v>337</v>
      </c>
      <c r="B3" t="s">
        <v>316</v>
      </c>
      <c r="C3" t="s">
        <v>317</v>
      </c>
      <c r="D3" t="s">
        <v>318</v>
      </c>
      <c r="E3" t="s">
        <v>319</v>
      </c>
      <c r="G3" t="s">
        <v>330</v>
      </c>
      <c r="H3" t="s">
        <v>331</v>
      </c>
      <c r="I3" t="s">
        <v>332</v>
      </c>
      <c r="J3" t="s">
        <v>333</v>
      </c>
      <c r="K3" t="s">
        <v>334</v>
      </c>
      <c r="L3" t="s">
        <v>335</v>
      </c>
      <c r="M3" t="s">
        <v>336</v>
      </c>
      <c r="N3">
        <v>408003</v>
      </c>
      <c r="O3">
        <v>3</v>
      </c>
      <c r="P3">
        <v>77521</v>
      </c>
      <c r="Q3">
        <v>163201</v>
      </c>
      <c r="R3">
        <v>155041</v>
      </c>
      <c r="S3">
        <v>12240</v>
      </c>
      <c r="T3">
        <v>0</v>
      </c>
      <c r="U3">
        <v>167281</v>
      </c>
      <c r="V3" t="s">
        <v>1400</v>
      </c>
      <c r="W3">
        <v>2</v>
      </c>
      <c r="X3" t="s">
        <v>328</v>
      </c>
      <c r="Y3">
        <v>2020</v>
      </c>
      <c r="Z3">
        <v>3</v>
      </c>
      <c r="AA3" t="s">
        <v>1401</v>
      </c>
      <c r="AB3">
        <v>2020</v>
      </c>
      <c r="AC3" t="s">
        <v>329</v>
      </c>
    </row>
    <row r="4" spans="1:29" x14ac:dyDescent="0.25">
      <c r="A4" t="s">
        <v>341</v>
      </c>
      <c r="B4" t="s">
        <v>316</v>
      </c>
      <c r="C4" t="s">
        <v>317</v>
      </c>
      <c r="D4" t="s">
        <v>318</v>
      </c>
      <c r="E4" t="s">
        <v>319</v>
      </c>
      <c r="G4" t="s">
        <v>320</v>
      </c>
      <c r="H4" t="s">
        <v>321</v>
      </c>
      <c r="I4" t="s">
        <v>322</v>
      </c>
      <c r="J4" t="s">
        <v>323</v>
      </c>
      <c r="K4" t="s">
        <v>338</v>
      </c>
      <c r="L4" t="s">
        <v>339</v>
      </c>
      <c r="M4" t="s">
        <v>340</v>
      </c>
      <c r="N4">
        <v>391135</v>
      </c>
      <c r="O4">
        <v>1</v>
      </c>
      <c r="P4">
        <v>324642</v>
      </c>
      <c r="Q4">
        <v>62582</v>
      </c>
      <c r="R4">
        <v>3911</v>
      </c>
      <c r="S4">
        <v>0</v>
      </c>
      <c r="T4">
        <v>0</v>
      </c>
      <c r="U4">
        <v>3911</v>
      </c>
      <c r="V4" t="s">
        <v>1400</v>
      </c>
      <c r="W4">
        <v>2</v>
      </c>
      <c r="X4" t="s">
        <v>328</v>
      </c>
      <c r="Y4">
        <v>2020</v>
      </c>
      <c r="Z4">
        <v>3</v>
      </c>
      <c r="AA4" t="s">
        <v>1401</v>
      </c>
      <c r="AB4">
        <v>2020</v>
      </c>
      <c r="AC4" t="s">
        <v>329</v>
      </c>
    </row>
    <row r="5" spans="1:29" x14ac:dyDescent="0.25">
      <c r="A5" t="s">
        <v>349</v>
      </c>
      <c r="B5" t="s">
        <v>316</v>
      </c>
      <c r="C5" t="s">
        <v>317</v>
      </c>
      <c r="D5" t="s">
        <v>318</v>
      </c>
      <c r="E5" t="s">
        <v>319</v>
      </c>
      <c r="G5" t="s">
        <v>342</v>
      </c>
      <c r="H5" t="s">
        <v>343</v>
      </c>
      <c r="I5" t="s">
        <v>344</v>
      </c>
      <c r="J5" t="s">
        <v>345</v>
      </c>
      <c r="K5" t="s">
        <v>346</v>
      </c>
      <c r="L5" t="s">
        <v>347</v>
      </c>
      <c r="M5" t="s">
        <v>348</v>
      </c>
      <c r="N5">
        <v>325399</v>
      </c>
      <c r="O5">
        <v>2</v>
      </c>
      <c r="P5">
        <v>244049</v>
      </c>
      <c r="Q5">
        <v>71588</v>
      </c>
      <c r="R5">
        <v>9762</v>
      </c>
      <c r="S5">
        <v>0</v>
      </c>
      <c r="T5">
        <v>0</v>
      </c>
      <c r="U5">
        <v>9762</v>
      </c>
      <c r="V5" t="s">
        <v>1400</v>
      </c>
      <c r="W5">
        <v>2</v>
      </c>
      <c r="X5" t="s">
        <v>328</v>
      </c>
      <c r="Y5">
        <v>2020</v>
      </c>
      <c r="Z5">
        <v>3</v>
      </c>
      <c r="AA5" t="s">
        <v>1401</v>
      </c>
      <c r="AB5">
        <v>2020</v>
      </c>
      <c r="AC5" t="s">
        <v>329</v>
      </c>
    </row>
    <row r="6" spans="1:29" x14ac:dyDescent="0.25">
      <c r="A6" t="s">
        <v>357</v>
      </c>
      <c r="B6" t="s">
        <v>316</v>
      </c>
      <c r="C6" t="s">
        <v>317</v>
      </c>
      <c r="D6" t="s">
        <v>318</v>
      </c>
      <c r="E6" t="s">
        <v>319</v>
      </c>
      <c r="G6" t="s">
        <v>350</v>
      </c>
      <c r="H6" t="s">
        <v>351</v>
      </c>
      <c r="I6" t="s">
        <v>352</v>
      </c>
      <c r="J6" t="s">
        <v>353</v>
      </c>
      <c r="K6" t="s">
        <v>354</v>
      </c>
      <c r="L6" t="s">
        <v>355</v>
      </c>
      <c r="M6" t="s">
        <v>356</v>
      </c>
      <c r="N6">
        <v>151854</v>
      </c>
      <c r="O6">
        <v>1</v>
      </c>
      <c r="P6">
        <v>124520</v>
      </c>
      <c r="Q6">
        <v>21260</v>
      </c>
      <c r="R6">
        <v>6074</v>
      </c>
      <c r="S6">
        <v>0</v>
      </c>
      <c r="T6">
        <v>0</v>
      </c>
      <c r="U6">
        <v>6074</v>
      </c>
      <c r="V6" t="s">
        <v>1400</v>
      </c>
      <c r="W6">
        <v>2</v>
      </c>
      <c r="X6" t="s">
        <v>328</v>
      </c>
      <c r="Y6">
        <v>2020</v>
      </c>
      <c r="Z6">
        <v>3</v>
      </c>
      <c r="AA6" t="s">
        <v>1401</v>
      </c>
      <c r="AB6">
        <v>2020</v>
      </c>
      <c r="AC6" t="s">
        <v>329</v>
      </c>
    </row>
    <row r="7" spans="1:29" x14ac:dyDescent="0.25">
      <c r="A7" t="s">
        <v>365</v>
      </c>
      <c r="B7" t="s">
        <v>316</v>
      </c>
      <c r="C7" t="s">
        <v>317</v>
      </c>
      <c r="D7" t="s">
        <v>318</v>
      </c>
      <c r="E7" t="s">
        <v>319</v>
      </c>
      <c r="G7" t="s">
        <v>358</v>
      </c>
      <c r="H7" t="s">
        <v>359</v>
      </c>
      <c r="I7" t="s">
        <v>360</v>
      </c>
      <c r="J7" t="s">
        <v>361</v>
      </c>
      <c r="K7" t="s">
        <v>362</v>
      </c>
      <c r="L7" t="s">
        <v>363</v>
      </c>
      <c r="M7" t="s">
        <v>364</v>
      </c>
      <c r="N7">
        <v>808091</v>
      </c>
      <c r="O7">
        <v>2</v>
      </c>
      <c r="P7">
        <v>533340</v>
      </c>
      <c r="Q7">
        <v>242427</v>
      </c>
      <c r="R7">
        <v>32324</v>
      </c>
      <c r="S7">
        <v>0</v>
      </c>
      <c r="T7">
        <v>0</v>
      </c>
      <c r="U7">
        <v>32324</v>
      </c>
      <c r="V7" t="s">
        <v>1400</v>
      </c>
      <c r="W7">
        <v>2</v>
      </c>
      <c r="X7" t="s">
        <v>328</v>
      </c>
      <c r="Y7">
        <v>2020</v>
      </c>
      <c r="Z7">
        <v>3</v>
      </c>
      <c r="AA7" t="s">
        <v>1401</v>
      </c>
      <c r="AB7">
        <v>2020</v>
      </c>
      <c r="AC7" t="s">
        <v>329</v>
      </c>
    </row>
    <row r="8" spans="1:29" x14ac:dyDescent="0.25">
      <c r="A8" t="s">
        <v>373</v>
      </c>
      <c r="B8" t="s">
        <v>316</v>
      </c>
      <c r="C8" t="s">
        <v>317</v>
      </c>
      <c r="D8" t="s">
        <v>318</v>
      </c>
      <c r="E8" t="s">
        <v>319</v>
      </c>
      <c r="G8" t="s">
        <v>366</v>
      </c>
      <c r="H8" t="s">
        <v>367</v>
      </c>
      <c r="I8" t="s">
        <v>368</v>
      </c>
      <c r="J8" t="s">
        <v>369</v>
      </c>
      <c r="K8" t="s">
        <v>370</v>
      </c>
      <c r="L8" t="s">
        <v>371</v>
      </c>
      <c r="M8" t="s">
        <v>372</v>
      </c>
      <c r="N8">
        <v>715870</v>
      </c>
      <c r="O8">
        <v>2</v>
      </c>
      <c r="P8">
        <v>486792</v>
      </c>
      <c r="Q8">
        <v>207602</v>
      </c>
      <c r="R8">
        <v>21476</v>
      </c>
      <c r="S8">
        <v>0</v>
      </c>
      <c r="T8">
        <v>0</v>
      </c>
      <c r="U8">
        <v>21476</v>
      </c>
      <c r="V8" t="s">
        <v>1400</v>
      </c>
      <c r="W8">
        <v>2</v>
      </c>
      <c r="X8" t="s">
        <v>328</v>
      </c>
      <c r="Y8">
        <v>2020</v>
      </c>
      <c r="Z8">
        <v>3</v>
      </c>
      <c r="AA8" t="s">
        <v>1401</v>
      </c>
      <c r="AB8">
        <v>2020</v>
      </c>
      <c r="AC8" t="s">
        <v>329</v>
      </c>
    </row>
    <row r="9" spans="1:29" x14ac:dyDescent="0.25">
      <c r="A9" t="s">
        <v>381</v>
      </c>
      <c r="B9" t="s">
        <v>316</v>
      </c>
      <c r="C9" t="s">
        <v>317</v>
      </c>
      <c r="D9" t="s">
        <v>318</v>
      </c>
      <c r="E9" t="s">
        <v>319</v>
      </c>
      <c r="G9" t="s">
        <v>374</v>
      </c>
      <c r="H9" t="s">
        <v>375</v>
      </c>
      <c r="I9" t="s">
        <v>376</v>
      </c>
      <c r="J9" t="s">
        <v>377</v>
      </c>
      <c r="K9" t="s">
        <v>378</v>
      </c>
      <c r="L9" t="s">
        <v>379</v>
      </c>
      <c r="M9" t="s">
        <v>380</v>
      </c>
      <c r="N9">
        <v>690001</v>
      </c>
      <c r="O9">
        <v>1</v>
      </c>
      <c r="P9">
        <v>648601</v>
      </c>
      <c r="Q9">
        <v>41400</v>
      </c>
      <c r="R9">
        <v>0</v>
      </c>
      <c r="S9">
        <v>0</v>
      </c>
      <c r="T9">
        <v>0</v>
      </c>
      <c r="U9">
        <v>0</v>
      </c>
      <c r="V9" t="s">
        <v>1400</v>
      </c>
      <c r="W9">
        <v>2</v>
      </c>
      <c r="X9" t="s">
        <v>328</v>
      </c>
      <c r="Y9">
        <v>2020</v>
      </c>
      <c r="Z9">
        <v>3</v>
      </c>
      <c r="AA9" t="s">
        <v>1401</v>
      </c>
      <c r="AB9">
        <v>2020</v>
      </c>
      <c r="AC9" t="s">
        <v>329</v>
      </c>
    </row>
    <row r="10" spans="1:29" x14ac:dyDescent="0.25">
      <c r="A10" t="s">
        <v>389</v>
      </c>
      <c r="B10" t="s">
        <v>316</v>
      </c>
      <c r="C10" t="s">
        <v>317</v>
      </c>
      <c r="D10" t="s">
        <v>318</v>
      </c>
      <c r="E10" t="s">
        <v>319</v>
      </c>
      <c r="G10" t="s">
        <v>382</v>
      </c>
      <c r="H10" t="s">
        <v>383</v>
      </c>
      <c r="I10" t="s">
        <v>384</v>
      </c>
      <c r="J10" t="s">
        <v>385</v>
      </c>
      <c r="K10" t="s">
        <v>386</v>
      </c>
      <c r="L10" t="s">
        <v>387</v>
      </c>
      <c r="M10" t="s">
        <v>388</v>
      </c>
      <c r="N10">
        <v>462233</v>
      </c>
      <c r="O10">
        <v>2</v>
      </c>
      <c r="P10">
        <v>337430</v>
      </c>
      <c r="Q10">
        <v>120181</v>
      </c>
      <c r="R10">
        <v>4622</v>
      </c>
      <c r="S10">
        <v>0</v>
      </c>
      <c r="T10">
        <v>0</v>
      </c>
      <c r="U10">
        <v>4622</v>
      </c>
      <c r="V10" t="s">
        <v>1400</v>
      </c>
      <c r="W10">
        <v>2</v>
      </c>
      <c r="X10" t="s">
        <v>328</v>
      </c>
      <c r="Y10">
        <v>2020</v>
      </c>
      <c r="Z10">
        <v>3</v>
      </c>
      <c r="AA10" t="s">
        <v>1401</v>
      </c>
      <c r="AB10">
        <v>2020</v>
      </c>
      <c r="AC10" t="s">
        <v>329</v>
      </c>
    </row>
    <row r="11" spans="1:29" x14ac:dyDescent="0.25">
      <c r="A11" t="s">
        <v>397</v>
      </c>
      <c r="B11" t="s">
        <v>316</v>
      </c>
      <c r="C11" t="s">
        <v>317</v>
      </c>
      <c r="D11" t="s">
        <v>318</v>
      </c>
      <c r="E11" t="s">
        <v>319</v>
      </c>
      <c r="G11" t="s">
        <v>390</v>
      </c>
      <c r="H11" t="s">
        <v>391</v>
      </c>
      <c r="I11" t="s">
        <v>392</v>
      </c>
      <c r="J11" t="s">
        <v>393</v>
      </c>
      <c r="K11" t="s">
        <v>394</v>
      </c>
      <c r="L11" t="s">
        <v>395</v>
      </c>
      <c r="M11" t="s">
        <v>396</v>
      </c>
      <c r="N11">
        <v>611234</v>
      </c>
      <c r="O11">
        <v>3</v>
      </c>
      <c r="P11">
        <v>305617</v>
      </c>
      <c r="Q11">
        <v>177258</v>
      </c>
      <c r="R11">
        <v>122247</v>
      </c>
      <c r="S11">
        <v>6112</v>
      </c>
      <c r="T11">
        <v>0</v>
      </c>
      <c r="U11">
        <v>128359</v>
      </c>
      <c r="V11" t="s">
        <v>1400</v>
      </c>
      <c r="W11">
        <v>2</v>
      </c>
      <c r="X11" t="s">
        <v>328</v>
      </c>
      <c r="Y11">
        <v>2020</v>
      </c>
      <c r="Z11">
        <v>3</v>
      </c>
      <c r="AA11" t="s">
        <v>1401</v>
      </c>
      <c r="AB11">
        <v>2020</v>
      </c>
      <c r="AC11" t="s">
        <v>329</v>
      </c>
    </row>
    <row r="12" spans="1:29" x14ac:dyDescent="0.25">
      <c r="A12" t="s">
        <v>401</v>
      </c>
      <c r="B12" t="s">
        <v>316</v>
      </c>
      <c r="C12" t="s">
        <v>317</v>
      </c>
      <c r="D12" t="s">
        <v>318</v>
      </c>
      <c r="E12" t="s">
        <v>319</v>
      </c>
      <c r="G12" t="s">
        <v>390</v>
      </c>
      <c r="H12" t="s">
        <v>391</v>
      </c>
      <c r="I12" t="s">
        <v>392</v>
      </c>
      <c r="J12" t="s">
        <v>393</v>
      </c>
      <c r="K12" t="s">
        <v>398</v>
      </c>
      <c r="L12" t="s">
        <v>399</v>
      </c>
      <c r="M12" t="s">
        <v>400</v>
      </c>
      <c r="N12">
        <v>468384</v>
      </c>
      <c r="O12">
        <v>3</v>
      </c>
      <c r="P12">
        <v>229508</v>
      </c>
      <c r="Q12">
        <v>145199</v>
      </c>
      <c r="R12">
        <v>88993</v>
      </c>
      <c r="S12">
        <v>4684</v>
      </c>
      <c r="T12">
        <v>0</v>
      </c>
      <c r="U12">
        <v>93677</v>
      </c>
      <c r="V12" t="s">
        <v>1400</v>
      </c>
      <c r="W12">
        <v>2</v>
      </c>
      <c r="X12" t="s">
        <v>328</v>
      </c>
      <c r="Y12">
        <v>2020</v>
      </c>
      <c r="Z12">
        <v>3</v>
      </c>
      <c r="AA12" t="s">
        <v>1401</v>
      </c>
      <c r="AB12">
        <v>2020</v>
      </c>
      <c r="AC12" t="s">
        <v>329</v>
      </c>
    </row>
    <row r="13" spans="1:29" x14ac:dyDescent="0.25">
      <c r="A13" t="s">
        <v>409</v>
      </c>
      <c r="B13" t="s">
        <v>316</v>
      </c>
      <c r="C13" t="s">
        <v>317</v>
      </c>
      <c r="D13" t="s">
        <v>318</v>
      </c>
      <c r="E13" t="s">
        <v>319</v>
      </c>
      <c r="G13" t="s">
        <v>402</v>
      </c>
      <c r="H13" t="s">
        <v>403</v>
      </c>
      <c r="I13" t="s">
        <v>404</v>
      </c>
      <c r="J13" t="s">
        <v>405</v>
      </c>
      <c r="K13" t="s">
        <v>406</v>
      </c>
      <c r="L13" t="s">
        <v>407</v>
      </c>
      <c r="M13" t="s">
        <v>408</v>
      </c>
      <c r="N13">
        <v>1484133</v>
      </c>
      <c r="O13">
        <v>1</v>
      </c>
      <c r="P13">
        <v>1231830</v>
      </c>
      <c r="Q13">
        <v>178096</v>
      </c>
      <c r="R13">
        <v>74207</v>
      </c>
      <c r="S13">
        <v>0</v>
      </c>
      <c r="T13">
        <v>0</v>
      </c>
      <c r="U13">
        <v>74207</v>
      </c>
      <c r="V13" t="s">
        <v>1400</v>
      </c>
      <c r="W13">
        <v>2</v>
      </c>
      <c r="X13" t="s">
        <v>328</v>
      </c>
      <c r="Y13">
        <v>2020</v>
      </c>
      <c r="Z13">
        <v>3</v>
      </c>
      <c r="AA13" t="s">
        <v>1401</v>
      </c>
      <c r="AB13">
        <v>2020</v>
      </c>
      <c r="AC13" t="s">
        <v>329</v>
      </c>
    </row>
    <row r="14" spans="1:29" x14ac:dyDescent="0.25">
      <c r="A14" t="s">
        <v>413</v>
      </c>
      <c r="B14" t="s">
        <v>316</v>
      </c>
      <c r="C14" t="s">
        <v>317</v>
      </c>
      <c r="D14" t="s">
        <v>318</v>
      </c>
      <c r="E14" t="s">
        <v>319</v>
      </c>
      <c r="G14" t="s">
        <v>350</v>
      </c>
      <c r="H14" t="s">
        <v>351</v>
      </c>
      <c r="I14" t="s">
        <v>352</v>
      </c>
      <c r="J14" t="s">
        <v>353</v>
      </c>
      <c r="K14" t="s">
        <v>410</v>
      </c>
      <c r="L14" t="s">
        <v>411</v>
      </c>
      <c r="M14" t="s">
        <v>412</v>
      </c>
      <c r="N14">
        <v>271953</v>
      </c>
      <c r="O14">
        <v>2</v>
      </c>
      <c r="P14">
        <v>179489</v>
      </c>
      <c r="Q14">
        <v>73427</v>
      </c>
      <c r="R14">
        <v>19037</v>
      </c>
      <c r="S14">
        <v>0</v>
      </c>
      <c r="T14">
        <v>0</v>
      </c>
      <c r="U14">
        <v>19037</v>
      </c>
      <c r="V14" t="s">
        <v>1400</v>
      </c>
      <c r="W14">
        <v>2</v>
      </c>
      <c r="X14" t="s">
        <v>328</v>
      </c>
      <c r="Y14">
        <v>2020</v>
      </c>
      <c r="Z14">
        <v>3</v>
      </c>
      <c r="AA14" t="s">
        <v>1401</v>
      </c>
      <c r="AB14">
        <v>2020</v>
      </c>
      <c r="AC14" t="s">
        <v>329</v>
      </c>
    </row>
    <row r="15" spans="1:29" x14ac:dyDescent="0.25">
      <c r="A15" t="s">
        <v>421</v>
      </c>
      <c r="B15" t="s">
        <v>316</v>
      </c>
      <c r="C15" t="s">
        <v>317</v>
      </c>
      <c r="D15" t="s">
        <v>318</v>
      </c>
      <c r="E15" t="s">
        <v>319</v>
      </c>
      <c r="G15" t="s">
        <v>414</v>
      </c>
      <c r="H15" t="s">
        <v>415</v>
      </c>
      <c r="I15" t="s">
        <v>416</v>
      </c>
      <c r="J15" t="s">
        <v>417</v>
      </c>
      <c r="K15" t="s">
        <v>418</v>
      </c>
      <c r="L15" t="s">
        <v>419</v>
      </c>
      <c r="M15" t="s">
        <v>420</v>
      </c>
      <c r="N15">
        <v>3064453</v>
      </c>
      <c r="O15">
        <v>2</v>
      </c>
      <c r="P15">
        <v>2267695</v>
      </c>
      <c r="Q15">
        <v>704824</v>
      </c>
      <c r="R15">
        <v>91934</v>
      </c>
      <c r="S15">
        <v>0</v>
      </c>
      <c r="T15">
        <v>0</v>
      </c>
      <c r="U15">
        <v>91934</v>
      </c>
      <c r="V15" t="s">
        <v>1400</v>
      </c>
      <c r="W15">
        <v>2</v>
      </c>
      <c r="X15" t="s">
        <v>328</v>
      </c>
      <c r="Y15">
        <v>2020</v>
      </c>
      <c r="Z15">
        <v>3</v>
      </c>
      <c r="AA15" t="s">
        <v>1401</v>
      </c>
      <c r="AB15">
        <v>2020</v>
      </c>
      <c r="AC15" t="s">
        <v>329</v>
      </c>
    </row>
    <row r="16" spans="1:29" x14ac:dyDescent="0.25">
      <c r="A16" t="s">
        <v>425</v>
      </c>
      <c r="B16" t="s">
        <v>316</v>
      </c>
      <c r="C16" t="s">
        <v>317</v>
      </c>
      <c r="D16" t="s">
        <v>318</v>
      </c>
      <c r="E16" t="s">
        <v>319</v>
      </c>
      <c r="G16" t="s">
        <v>402</v>
      </c>
      <c r="H16" t="s">
        <v>403</v>
      </c>
      <c r="I16" t="s">
        <v>404</v>
      </c>
      <c r="J16" t="s">
        <v>405</v>
      </c>
      <c r="K16" t="s">
        <v>422</v>
      </c>
      <c r="L16" t="s">
        <v>423</v>
      </c>
      <c r="M16" t="s">
        <v>424</v>
      </c>
      <c r="N16">
        <v>446627</v>
      </c>
      <c r="O16">
        <v>1</v>
      </c>
      <c r="P16">
        <v>379633</v>
      </c>
      <c r="Q16">
        <v>58062</v>
      </c>
      <c r="R16">
        <v>8933</v>
      </c>
      <c r="S16">
        <v>0</v>
      </c>
      <c r="T16">
        <v>0</v>
      </c>
      <c r="U16">
        <v>8933</v>
      </c>
      <c r="V16" t="s">
        <v>1400</v>
      </c>
      <c r="W16">
        <v>2</v>
      </c>
      <c r="X16" t="s">
        <v>328</v>
      </c>
      <c r="Y16">
        <v>2020</v>
      </c>
      <c r="Z16">
        <v>3</v>
      </c>
      <c r="AA16" t="s">
        <v>1401</v>
      </c>
      <c r="AB16">
        <v>2020</v>
      </c>
      <c r="AC16" t="s">
        <v>329</v>
      </c>
    </row>
    <row r="17" spans="1:29" x14ac:dyDescent="0.25">
      <c r="A17" t="s">
        <v>429</v>
      </c>
      <c r="B17" t="s">
        <v>316</v>
      </c>
      <c r="C17" t="s">
        <v>317</v>
      </c>
      <c r="D17" t="s">
        <v>318</v>
      </c>
      <c r="E17" t="s">
        <v>319</v>
      </c>
      <c r="G17" t="s">
        <v>390</v>
      </c>
      <c r="H17" t="s">
        <v>391</v>
      </c>
      <c r="I17" t="s">
        <v>392</v>
      </c>
      <c r="J17" t="s">
        <v>393</v>
      </c>
      <c r="K17" t="s">
        <v>426</v>
      </c>
      <c r="L17" t="s">
        <v>427</v>
      </c>
      <c r="M17" t="s">
        <v>428</v>
      </c>
      <c r="N17">
        <v>129966</v>
      </c>
      <c r="O17">
        <v>3</v>
      </c>
      <c r="P17">
        <v>44188</v>
      </c>
      <c r="Q17">
        <v>51986</v>
      </c>
      <c r="R17">
        <v>31192</v>
      </c>
      <c r="S17">
        <v>2599</v>
      </c>
      <c r="T17">
        <v>0</v>
      </c>
      <c r="U17">
        <v>33791</v>
      </c>
      <c r="V17" t="s">
        <v>1400</v>
      </c>
      <c r="W17">
        <v>2</v>
      </c>
      <c r="X17" t="s">
        <v>328</v>
      </c>
      <c r="Y17">
        <v>2020</v>
      </c>
      <c r="Z17">
        <v>3</v>
      </c>
      <c r="AA17" t="s">
        <v>1401</v>
      </c>
      <c r="AB17">
        <v>2020</v>
      </c>
      <c r="AC17" t="s">
        <v>329</v>
      </c>
    </row>
    <row r="18" spans="1:29" x14ac:dyDescent="0.25">
      <c r="A18" t="s">
        <v>433</v>
      </c>
      <c r="B18" t="s">
        <v>316</v>
      </c>
      <c r="C18" t="s">
        <v>317</v>
      </c>
      <c r="D18" t="s">
        <v>318</v>
      </c>
      <c r="E18" t="s">
        <v>319</v>
      </c>
      <c r="G18" t="s">
        <v>390</v>
      </c>
      <c r="H18" t="s">
        <v>391</v>
      </c>
      <c r="I18" t="s">
        <v>392</v>
      </c>
      <c r="J18" t="s">
        <v>393</v>
      </c>
      <c r="K18" t="s">
        <v>430</v>
      </c>
      <c r="L18" t="s">
        <v>431</v>
      </c>
      <c r="M18" t="s">
        <v>432</v>
      </c>
      <c r="N18">
        <v>135288</v>
      </c>
      <c r="O18">
        <v>2</v>
      </c>
      <c r="P18">
        <v>71703</v>
      </c>
      <c r="Q18">
        <v>45998</v>
      </c>
      <c r="R18">
        <v>17587</v>
      </c>
      <c r="S18">
        <v>0</v>
      </c>
      <c r="T18">
        <v>0</v>
      </c>
      <c r="U18">
        <v>17587</v>
      </c>
      <c r="V18" t="s">
        <v>1400</v>
      </c>
      <c r="W18">
        <v>2</v>
      </c>
      <c r="X18" t="s">
        <v>328</v>
      </c>
      <c r="Y18">
        <v>2020</v>
      </c>
      <c r="Z18">
        <v>3</v>
      </c>
      <c r="AA18" t="s">
        <v>1401</v>
      </c>
      <c r="AB18">
        <v>2020</v>
      </c>
      <c r="AC18" t="s">
        <v>329</v>
      </c>
    </row>
    <row r="19" spans="1:29" x14ac:dyDescent="0.25">
      <c r="A19" t="s">
        <v>437</v>
      </c>
      <c r="B19" t="s">
        <v>316</v>
      </c>
      <c r="C19" t="s">
        <v>317</v>
      </c>
      <c r="D19" t="s">
        <v>318</v>
      </c>
      <c r="E19" t="s">
        <v>319</v>
      </c>
      <c r="G19" t="s">
        <v>320</v>
      </c>
      <c r="H19" t="s">
        <v>321</v>
      </c>
      <c r="I19" t="s">
        <v>322</v>
      </c>
      <c r="J19" t="s">
        <v>323</v>
      </c>
      <c r="K19" t="s">
        <v>434</v>
      </c>
      <c r="L19" t="s">
        <v>435</v>
      </c>
      <c r="M19" t="s">
        <v>436</v>
      </c>
      <c r="N19">
        <v>396969</v>
      </c>
      <c r="O19">
        <v>1</v>
      </c>
      <c r="P19">
        <v>321545</v>
      </c>
      <c r="Q19">
        <v>63515</v>
      </c>
      <c r="R19">
        <v>11909</v>
      </c>
      <c r="S19">
        <v>0</v>
      </c>
      <c r="T19">
        <v>0</v>
      </c>
      <c r="U19">
        <v>11909</v>
      </c>
      <c r="V19" t="s">
        <v>1400</v>
      </c>
      <c r="W19">
        <v>2</v>
      </c>
      <c r="X19" t="s">
        <v>328</v>
      </c>
      <c r="Y19">
        <v>2020</v>
      </c>
      <c r="Z19">
        <v>3</v>
      </c>
      <c r="AA19" t="s">
        <v>1401</v>
      </c>
      <c r="AB19">
        <v>2020</v>
      </c>
      <c r="AC19" t="s">
        <v>329</v>
      </c>
    </row>
    <row r="20" spans="1:29" x14ac:dyDescent="0.25">
      <c r="A20" t="s">
        <v>441</v>
      </c>
      <c r="B20" t="s">
        <v>316</v>
      </c>
      <c r="C20" t="s">
        <v>317</v>
      </c>
      <c r="D20" t="s">
        <v>318</v>
      </c>
      <c r="E20" t="s">
        <v>319</v>
      </c>
      <c r="G20" t="s">
        <v>358</v>
      </c>
      <c r="H20" t="s">
        <v>359</v>
      </c>
      <c r="I20" t="s">
        <v>360</v>
      </c>
      <c r="J20" t="s">
        <v>361</v>
      </c>
      <c r="K20" t="s">
        <v>438</v>
      </c>
      <c r="L20" t="s">
        <v>439</v>
      </c>
      <c r="M20" t="s">
        <v>440</v>
      </c>
      <c r="N20">
        <v>395572</v>
      </c>
      <c r="O20">
        <v>1</v>
      </c>
      <c r="P20">
        <v>324369</v>
      </c>
      <c r="Q20">
        <v>55380</v>
      </c>
      <c r="R20">
        <v>15823</v>
      </c>
      <c r="S20">
        <v>0</v>
      </c>
      <c r="T20">
        <v>0</v>
      </c>
      <c r="U20">
        <v>15823</v>
      </c>
      <c r="V20" t="s">
        <v>1400</v>
      </c>
      <c r="W20">
        <v>2</v>
      </c>
      <c r="X20" t="s">
        <v>328</v>
      </c>
      <c r="Y20">
        <v>2020</v>
      </c>
      <c r="Z20">
        <v>3</v>
      </c>
      <c r="AA20" t="s">
        <v>1401</v>
      </c>
      <c r="AB20">
        <v>2020</v>
      </c>
      <c r="AC20" t="s">
        <v>329</v>
      </c>
    </row>
    <row r="21" spans="1:29" x14ac:dyDescent="0.25">
      <c r="A21" t="s">
        <v>445</v>
      </c>
      <c r="B21" t="s">
        <v>316</v>
      </c>
      <c r="C21" t="s">
        <v>317</v>
      </c>
      <c r="D21" t="s">
        <v>318</v>
      </c>
      <c r="E21" t="s">
        <v>319</v>
      </c>
      <c r="G21" t="s">
        <v>358</v>
      </c>
      <c r="H21" t="s">
        <v>359</v>
      </c>
      <c r="I21" t="s">
        <v>360</v>
      </c>
      <c r="J21" t="s">
        <v>361</v>
      </c>
      <c r="K21" t="s">
        <v>442</v>
      </c>
      <c r="L21" t="s">
        <v>443</v>
      </c>
      <c r="M21" t="s">
        <v>444</v>
      </c>
      <c r="N21">
        <v>492335</v>
      </c>
      <c r="O21">
        <v>2</v>
      </c>
      <c r="P21">
        <v>339711</v>
      </c>
      <c r="Q21">
        <v>137854</v>
      </c>
      <c r="R21">
        <v>14770</v>
      </c>
      <c r="S21">
        <v>0</v>
      </c>
      <c r="T21">
        <v>0</v>
      </c>
      <c r="U21">
        <v>14770</v>
      </c>
      <c r="V21" t="s">
        <v>1400</v>
      </c>
      <c r="W21">
        <v>2</v>
      </c>
      <c r="X21" t="s">
        <v>328</v>
      </c>
      <c r="Y21">
        <v>2020</v>
      </c>
      <c r="Z21">
        <v>3</v>
      </c>
      <c r="AA21" t="s">
        <v>1401</v>
      </c>
      <c r="AB21">
        <v>2020</v>
      </c>
      <c r="AC21" t="s">
        <v>329</v>
      </c>
    </row>
    <row r="22" spans="1:29" x14ac:dyDescent="0.25">
      <c r="A22" t="s">
        <v>449</v>
      </c>
      <c r="B22" t="s">
        <v>316</v>
      </c>
      <c r="C22" t="s">
        <v>317</v>
      </c>
      <c r="D22" t="s">
        <v>318</v>
      </c>
      <c r="E22" t="s">
        <v>319</v>
      </c>
      <c r="G22" t="s">
        <v>382</v>
      </c>
      <c r="H22" t="s">
        <v>383</v>
      </c>
      <c r="I22" t="s">
        <v>384</v>
      </c>
      <c r="J22" t="s">
        <v>385</v>
      </c>
      <c r="K22" t="s">
        <v>446</v>
      </c>
      <c r="L22" t="s">
        <v>447</v>
      </c>
      <c r="M22" t="s">
        <v>448</v>
      </c>
      <c r="N22">
        <v>193890</v>
      </c>
      <c r="O22">
        <v>2</v>
      </c>
      <c r="P22">
        <v>127967</v>
      </c>
      <c r="Q22">
        <v>62045</v>
      </c>
      <c r="R22">
        <v>3878</v>
      </c>
      <c r="S22">
        <v>0</v>
      </c>
      <c r="T22">
        <v>0</v>
      </c>
      <c r="U22">
        <v>3878</v>
      </c>
      <c r="V22" t="s">
        <v>1400</v>
      </c>
      <c r="W22">
        <v>2</v>
      </c>
      <c r="X22" t="s">
        <v>328</v>
      </c>
      <c r="Y22">
        <v>2020</v>
      </c>
      <c r="Z22">
        <v>3</v>
      </c>
      <c r="AA22" t="s">
        <v>1401</v>
      </c>
      <c r="AB22">
        <v>2020</v>
      </c>
      <c r="AC22" t="s">
        <v>329</v>
      </c>
    </row>
    <row r="23" spans="1:29" x14ac:dyDescent="0.25">
      <c r="A23" t="s">
        <v>453</v>
      </c>
      <c r="B23" t="s">
        <v>316</v>
      </c>
      <c r="C23" t="s">
        <v>317</v>
      </c>
      <c r="D23" t="s">
        <v>318</v>
      </c>
      <c r="E23" t="s">
        <v>319</v>
      </c>
      <c r="G23" t="s">
        <v>374</v>
      </c>
      <c r="H23" t="s">
        <v>375</v>
      </c>
      <c r="I23" t="s">
        <v>376</v>
      </c>
      <c r="J23" t="s">
        <v>377</v>
      </c>
      <c r="K23" t="s">
        <v>450</v>
      </c>
      <c r="L23" t="s">
        <v>451</v>
      </c>
      <c r="M23" t="s">
        <v>452</v>
      </c>
      <c r="N23">
        <v>186133</v>
      </c>
      <c r="O23">
        <v>1</v>
      </c>
      <c r="P23">
        <v>176826</v>
      </c>
      <c r="Q23">
        <v>9307</v>
      </c>
      <c r="R23">
        <v>0</v>
      </c>
      <c r="S23">
        <v>0</v>
      </c>
      <c r="T23">
        <v>0</v>
      </c>
      <c r="U23">
        <v>0</v>
      </c>
      <c r="V23" t="s">
        <v>1400</v>
      </c>
      <c r="W23">
        <v>2</v>
      </c>
      <c r="X23" t="s">
        <v>328</v>
      </c>
      <c r="Y23">
        <v>2020</v>
      </c>
      <c r="Z23">
        <v>3</v>
      </c>
      <c r="AA23" t="s">
        <v>1401</v>
      </c>
      <c r="AB23">
        <v>2020</v>
      </c>
      <c r="AC23" t="s">
        <v>329</v>
      </c>
    </row>
    <row r="24" spans="1:29" x14ac:dyDescent="0.25">
      <c r="A24" t="s">
        <v>461</v>
      </c>
      <c r="B24" t="s">
        <v>316</v>
      </c>
      <c r="C24" t="s">
        <v>317</v>
      </c>
      <c r="D24" t="s">
        <v>318</v>
      </c>
      <c r="E24" t="s">
        <v>319</v>
      </c>
      <c r="G24" t="s">
        <v>454</v>
      </c>
      <c r="H24" t="s">
        <v>455</v>
      </c>
      <c r="I24" t="s">
        <v>456</v>
      </c>
      <c r="J24" t="s">
        <v>457</v>
      </c>
      <c r="K24" t="s">
        <v>458</v>
      </c>
      <c r="L24" t="s">
        <v>459</v>
      </c>
      <c r="M24" t="s">
        <v>460</v>
      </c>
      <c r="N24">
        <v>210170</v>
      </c>
      <c r="O24">
        <v>3</v>
      </c>
      <c r="P24">
        <v>96678</v>
      </c>
      <c r="Q24">
        <v>63051</v>
      </c>
      <c r="R24">
        <v>46237</v>
      </c>
      <c r="S24">
        <v>4203</v>
      </c>
      <c r="T24">
        <v>0</v>
      </c>
      <c r="U24">
        <v>50441</v>
      </c>
      <c r="V24" t="s">
        <v>1400</v>
      </c>
      <c r="W24">
        <v>2</v>
      </c>
      <c r="X24" t="s">
        <v>328</v>
      </c>
      <c r="Y24">
        <v>2020</v>
      </c>
      <c r="Z24">
        <v>3</v>
      </c>
      <c r="AA24" t="s">
        <v>1401</v>
      </c>
      <c r="AB24">
        <v>2020</v>
      </c>
      <c r="AC24" t="s">
        <v>329</v>
      </c>
    </row>
    <row r="25" spans="1:29" x14ac:dyDescent="0.25">
      <c r="A25" t="s">
        <v>465</v>
      </c>
      <c r="B25" t="s">
        <v>316</v>
      </c>
      <c r="C25" t="s">
        <v>317</v>
      </c>
      <c r="D25" t="s">
        <v>318</v>
      </c>
      <c r="E25" t="s">
        <v>319</v>
      </c>
      <c r="G25" t="s">
        <v>320</v>
      </c>
      <c r="H25" t="s">
        <v>321</v>
      </c>
      <c r="I25" t="s">
        <v>322</v>
      </c>
      <c r="J25" t="s">
        <v>323</v>
      </c>
      <c r="K25" t="s">
        <v>462</v>
      </c>
      <c r="L25" t="s">
        <v>463</v>
      </c>
      <c r="M25" t="s">
        <v>464</v>
      </c>
      <c r="N25">
        <v>433932</v>
      </c>
      <c r="O25">
        <v>1</v>
      </c>
      <c r="P25">
        <v>351485</v>
      </c>
      <c r="Q25">
        <v>82447</v>
      </c>
      <c r="R25">
        <v>0</v>
      </c>
      <c r="S25">
        <v>0</v>
      </c>
      <c r="T25">
        <v>0</v>
      </c>
      <c r="U25">
        <v>0</v>
      </c>
      <c r="V25" t="s">
        <v>1400</v>
      </c>
      <c r="W25">
        <v>2</v>
      </c>
      <c r="X25" t="s">
        <v>328</v>
      </c>
      <c r="Y25">
        <v>2020</v>
      </c>
      <c r="Z25">
        <v>3</v>
      </c>
      <c r="AA25" t="s">
        <v>1401</v>
      </c>
      <c r="AB25">
        <v>2020</v>
      </c>
      <c r="AC25" t="s">
        <v>329</v>
      </c>
    </row>
    <row r="26" spans="1:29" x14ac:dyDescent="0.25">
      <c r="A26" t="s">
        <v>469</v>
      </c>
      <c r="B26" t="s">
        <v>316</v>
      </c>
      <c r="C26" t="s">
        <v>317</v>
      </c>
      <c r="D26" t="s">
        <v>318</v>
      </c>
      <c r="E26" t="s">
        <v>319</v>
      </c>
      <c r="G26" t="s">
        <v>342</v>
      </c>
      <c r="H26" t="s">
        <v>343</v>
      </c>
      <c r="I26" t="s">
        <v>344</v>
      </c>
      <c r="J26" t="s">
        <v>345</v>
      </c>
      <c r="K26" t="s">
        <v>466</v>
      </c>
      <c r="L26" t="s">
        <v>467</v>
      </c>
      <c r="M26" t="s">
        <v>468</v>
      </c>
      <c r="N26">
        <v>233455</v>
      </c>
      <c r="O26">
        <v>1</v>
      </c>
      <c r="P26">
        <v>226451</v>
      </c>
      <c r="Q26">
        <v>7004</v>
      </c>
      <c r="R26">
        <v>0</v>
      </c>
      <c r="S26">
        <v>0</v>
      </c>
      <c r="T26">
        <v>0</v>
      </c>
      <c r="U26">
        <v>0</v>
      </c>
      <c r="V26" t="s">
        <v>1400</v>
      </c>
      <c r="W26">
        <v>2</v>
      </c>
      <c r="X26" t="s">
        <v>328</v>
      </c>
      <c r="Y26">
        <v>2020</v>
      </c>
      <c r="Z26">
        <v>3</v>
      </c>
      <c r="AA26" t="s">
        <v>1401</v>
      </c>
      <c r="AB26">
        <v>2020</v>
      </c>
      <c r="AC26" t="s">
        <v>329</v>
      </c>
    </row>
    <row r="27" spans="1:29" x14ac:dyDescent="0.25">
      <c r="A27" t="s">
        <v>473</v>
      </c>
      <c r="B27" t="s">
        <v>316</v>
      </c>
      <c r="C27" t="s">
        <v>317</v>
      </c>
      <c r="D27" t="s">
        <v>318</v>
      </c>
      <c r="E27" t="s">
        <v>319</v>
      </c>
      <c r="G27" t="s">
        <v>330</v>
      </c>
      <c r="H27" t="s">
        <v>331</v>
      </c>
      <c r="I27" t="s">
        <v>332</v>
      </c>
      <c r="J27" t="s">
        <v>333</v>
      </c>
      <c r="K27" t="s">
        <v>470</v>
      </c>
      <c r="L27" t="s">
        <v>471</v>
      </c>
      <c r="M27" t="s">
        <v>472</v>
      </c>
      <c r="N27">
        <v>487550</v>
      </c>
      <c r="O27">
        <v>3</v>
      </c>
      <c r="P27">
        <v>185269</v>
      </c>
      <c r="Q27">
        <v>160892</v>
      </c>
      <c r="R27">
        <v>126763</v>
      </c>
      <c r="S27">
        <v>14626</v>
      </c>
      <c r="T27">
        <v>0</v>
      </c>
      <c r="U27">
        <v>141390</v>
      </c>
      <c r="V27" t="s">
        <v>1400</v>
      </c>
      <c r="W27">
        <v>2</v>
      </c>
      <c r="X27" t="s">
        <v>328</v>
      </c>
      <c r="Y27">
        <v>2020</v>
      </c>
      <c r="Z27">
        <v>3</v>
      </c>
      <c r="AA27" t="s">
        <v>1401</v>
      </c>
      <c r="AB27">
        <v>2020</v>
      </c>
      <c r="AC27" t="s">
        <v>329</v>
      </c>
    </row>
    <row r="28" spans="1:29" x14ac:dyDescent="0.25">
      <c r="A28" t="s">
        <v>477</v>
      </c>
      <c r="B28" t="s">
        <v>316</v>
      </c>
      <c r="C28" t="s">
        <v>317</v>
      </c>
      <c r="D28" t="s">
        <v>318</v>
      </c>
      <c r="E28" t="s">
        <v>319</v>
      </c>
      <c r="G28" t="s">
        <v>320</v>
      </c>
      <c r="H28" t="s">
        <v>321</v>
      </c>
      <c r="I28" t="s">
        <v>322</v>
      </c>
      <c r="J28" t="s">
        <v>323</v>
      </c>
      <c r="K28" t="s">
        <v>474</v>
      </c>
      <c r="L28" t="s">
        <v>475</v>
      </c>
      <c r="M28" t="s">
        <v>476</v>
      </c>
      <c r="N28">
        <v>231984</v>
      </c>
      <c r="O28">
        <v>1</v>
      </c>
      <c r="P28">
        <v>187907</v>
      </c>
      <c r="Q28">
        <v>39437</v>
      </c>
      <c r="R28">
        <v>4640</v>
      </c>
      <c r="S28">
        <v>0</v>
      </c>
      <c r="T28">
        <v>0</v>
      </c>
      <c r="U28">
        <v>4640</v>
      </c>
      <c r="V28" t="s">
        <v>1400</v>
      </c>
      <c r="W28">
        <v>2</v>
      </c>
      <c r="X28" t="s">
        <v>328</v>
      </c>
      <c r="Y28">
        <v>2020</v>
      </c>
      <c r="Z28">
        <v>3</v>
      </c>
      <c r="AA28" t="s">
        <v>1401</v>
      </c>
      <c r="AB28">
        <v>2020</v>
      </c>
      <c r="AC28" t="s">
        <v>329</v>
      </c>
    </row>
    <row r="29" spans="1:29" x14ac:dyDescent="0.25">
      <c r="A29" t="s">
        <v>481</v>
      </c>
      <c r="B29" t="s">
        <v>316</v>
      </c>
      <c r="C29" t="s">
        <v>317</v>
      </c>
      <c r="D29" t="s">
        <v>318</v>
      </c>
      <c r="E29" t="s">
        <v>319</v>
      </c>
      <c r="G29" t="s">
        <v>350</v>
      </c>
      <c r="H29" t="s">
        <v>351</v>
      </c>
      <c r="I29" t="s">
        <v>352</v>
      </c>
      <c r="J29" t="s">
        <v>353</v>
      </c>
      <c r="K29" t="s">
        <v>478</v>
      </c>
      <c r="L29" t="s">
        <v>479</v>
      </c>
      <c r="M29" t="s">
        <v>480</v>
      </c>
      <c r="N29">
        <v>106251</v>
      </c>
      <c r="O29">
        <v>1</v>
      </c>
      <c r="P29">
        <v>86063</v>
      </c>
      <c r="Q29">
        <v>17000</v>
      </c>
      <c r="R29">
        <v>3188</v>
      </c>
      <c r="S29">
        <v>0</v>
      </c>
      <c r="T29">
        <v>0</v>
      </c>
      <c r="U29">
        <v>3188</v>
      </c>
      <c r="V29" t="s">
        <v>1400</v>
      </c>
      <c r="W29">
        <v>2</v>
      </c>
      <c r="X29" t="s">
        <v>328</v>
      </c>
      <c r="Y29">
        <v>2020</v>
      </c>
      <c r="Z29">
        <v>3</v>
      </c>
      <c r="AA29" t="s">
        <v>1401</v>
      </c>
      <c r="AB29">
        <v>2020</v>
      </c>
      <c r="AC29" t="s">
        <v>329</v>
      </c>
    </row>
    <row r="30" spans="1:29" x14ac:dyDescent="0.25">
      <c r="A30" t="s">
        <v>485</v>
      </c>
      <c r="B30" t="s">
        <v>316</v>
      </c>
      <c r="C30" t="s">
        <v>317</v>
      </c>
      <c r="D30" t="s">
        <v>318</v>
      </c>
      <c r="E30" t="s">
        <v>319</v>
      </c>
      <c r="G30" t="s">
        <v>382</v>
      </c>
      <c r="H30" t="s">
        <v>383</v>
      </c>
      <c r="I30" t="s">
        <v>384</v>
      </c>
      <c r="J30" t="s">
        <v>385</v>
      </c>
      <c r="K30" t="s">
        <v>482</v>
      </c>
      <c r="L30" t="s">
        <v>483</v>
      </c>
      <c r="M30" t="s">
        <v>484</v>
      </c>
      <c r="N30">
        <v>340803</v>
      </c>
      <c r="O30">
        <v>2</v>
      </c>
      <c r="P30">
        <v>248786</v>
      </c>
      <c r="Q30">
        <v>81793</v>
      </c>
      <c r="R30">
        <v>10224</v>
      </c>
      <c r="S30">
        <v>0</v>
      </c>
      <c r="T30">
        <v>0</v>
      </c>
      <c r="U30">
        <v>10224</v>
      </c>
      <c r="V30" t="s">
        <v>1400</v>
      </c>
      <c r="W30">
        <v>2</v>
      </c>
      <c r="X30" t="s">
        <v>328</v>
      </c>
      <c r="Y30">
        <v>2020</v>
      </c>
      <c r="Z30">
        <v>3</v>
      </c>
      <c r="AA30" t="s">
        <v>1401</v>
      </c>
      <c r="AB30">
        <v>2020</v>
      </c>
      <c r="AC30" t="s">
        <v>329</v>
      </c>
    </row>
    <row r="31" spans="1:29" x14ac:dyDescent="0.25">
      <c r="A31" t="s">
        <v>493</v>
      </c>
      <c r="B31" t="s">
        <v>316</v>
      </c>
      <c r="C31" t="s">
        <v>317</v>
      </c>
      <c r="D31" t="s">
        <v>318</v>
      </c>
      <c r="E31" t="s">
        <v>319</v>
      </c>
      <c r="G31" t="s">
        <v>486</v>
      </c>
      <c r="H31" t="s">
        <v>487</v>
      </c>
      <c r="I31" t="s">
        <v>488</v>
      </c>
      <c r="J31" t="s">
        <v>489</v>
      </c>
      <c r="K31" t="s">
        <v>490</v>
      </c>
      <c r="L31" t="s">
        <v>491</v>
      </c>
      <c r="M31" t="s">
        <v>492</v>
      </c>
      <c r="N31">
        <v>305029</v>
      </c>
      <c r="O31">
        <v>3</v>
      </c>
      <c r="P31">
        <v>112861</v>
      </c>
      <c r="Q31">
        <v>106760</v>
      </c>
      <c r="R31">
        <v>76257</v>
      </c>
      <c r="S31">
        <v>9151</v>
      </c>
      <c r="T31">
        <v>0</v>
      </c>
      <c r="U31">
        <v>85408</v>
      </c>
      <c r="V31" t="s">
        <v>1400</v>
      </c>
      <c r="W31">
        <v>2</v>
      </c>
      <c r="X31" t="s">
        <v>328</v>
      </c>
      <c r="Y31">
        <v>2020</v>
      </c>
      <c r="Z31">
        <v>3</v>
      </c>
      <c r="AA31" t="s">
        <v>1401</v>
      </c>
      <c r="AB31">
        <v>2020</v>
      </c>
      <c r="AC31" t="s">
        <v>329</v>
      </c>
    </row>
    <row r="32" spans="1:29" x14ac:dyDescent="0.25">
      <c r="A32" t="s">
        <v>497</v>
      </c>
      <c r="B32" t="s">
        <v>316</v>
      </c>
      <c r="C32" t="s">
        <v>317</v>
      </c>
      <c r="D32" t="s">
        <v>318</v>
      </c>
      <c r="E32" t="s">
        <v>319</v>
      </c>
      <c r="G32" t="s">
        <v>454</v>
      </c>
      <c r="H32" t="s">
        <v>455</v>
      </c>
      <c r="I32" t="s">
        <v>456</v>
      </c>
      <c r="J32" t="s">
        <v>457</v>
      </c>
      <c r="K32" t="s">
        <v>494</v>
      </c>
      <c r="L32" t="s">
        <v>495</v>
      </c>
      <c r="M32" t="s">
        <v>496</v>
      </c>
      <c r="N32">
        <v>456895</v>
      </c>
      <c r="O32">
        <v>2</v>
      </c>
      <c r="P32">
        <v>228448</v>
      </c>
      <c r="Q32">
        <v>205603</v>
      </c>
      <c r="R32">
        <v>22845</v>
      </c>
      <c r="S32">
        <v>0</v>
      </c>
      <c r="T32">
        <v>0</v>
      </c>
      <c r="U32">
        <v>22845</v>
      </c>
      <c r="V32" t="s">
        <v>1400</v>
      </c>
      <c r="W32">
        <v>2</v>
      </c>
      <c r="X32" t="s">
        <v>328</v>
      </c>
      <c r="Y32">
        <v>2020</v>
      </c>
      <c r="Z32">
        <v>3</v>
      </c>
      <c r="AA32" t="s">
        <v>1401</v>
      </c>
      <c r="AB32">
        <v>2020</v>
      </c>
      <c r="AC32" t="s">
        <v>329</v>
      </c>
    </row>
    <row r="33" spans="1:29" x14ac:dyDescent="0.25">
      <c r="A33" t="s">
        <v>501</v>
      </c>
      <c r="B33" t="s">
        <v>316</v>
      </c>
      <c r="C33" t="s">
        <v>317</v>
      </c>
      <c r="D33" t="s">
        <v>318</v>
      </c>
      <c r="E33" t="s">
        <v>319</v>
      </c>
      <c r="G33" t="s">
        <v>350</v>
      </c>
      <c r="H33" t="s">
        <v>351</v>
      </c>
      <c r="I33" t="s">
        <v>352</v>
      </c>
      <c r="J33" t="s">
        <v>353</v>
      </c>
      <c r="K33" t="s">
        <v>498</v>
      </c>
      <c r="L33" t="s">
        <v>499</v>
      </c>
      <c r="M33" t="s">
        <v>500</v>
      </c>
      <c r="N33">
        <v>382196</v>
      </c>
      <c r="O33">
        <v>1</v>
      </c>
      <c r="P33">
        <v>309579</v>
      </c>
      <c r="Q33">
        <v>64973</v>
      </c>
      <c r="R33">
        <v>7644</v>
      </c>
      <c r="S33">
        <v>0</v>
      </c>
      <c r="T33">
        <v>0</v>
      </c>
      <c r="U33">
        <v>7644</v>
      </c>
      <c r="V33" t="s">
        <v>1400</v>
      </c>
      <c r="W33">
        <v>2</v>
      </c>
      <c r="X33" t="s">
        <v>328</v>
      </c>
      <c r="Y33">
        <v>2020</v>
      </c>
      <c r="Z33">
        <v>3</v>
      </c>
      <c r="AA33" t="s">
        <v>1401</v>
      </c>
      <c r="AB33">
        <v>2020</v>
      </c>
      <c r="AC33" t="s">
        <v>329</v>
      </c>
    </row>
    <row r="34" spans="1:29" x14ac:dyDescent="0.25">
      <c r="A34" t="s">
        <v>505</v>
      </c>
      <c r="B34" t="s">
        <v>316</v>
      </c>
      <c r="C34" t="s">
        <v>317</v>
      </c>
      <c r="D34" t="s">
        <v>318</v>
      </c>
      <c r="E34" t="s">
        <v>319</v>
      </c>
      <c r="G34" t="s">
        <v>366</v>
      </c>
      <c r="H34" t="s">
        <v>367</v>
      </c>
      <c r="I34" t="s">
        <v>368</v>
      </c>
      <c r="J34" t="s">
        <v>369</v>
      </c>
      <c r="K34" t="s">
        <v>502</v>
      </c>
      <c r="L34" t="s">
        <v>503</v>
      </c>
      <c r="M34" t="s">
        <v>504</v>
      </c>
      <c r="N34">
        <v>419213</v>
      </c>
      <c r="O34">
        <v>2</v>
      </c>
      <c r="P34">
        <v>272488</v>
      </c>
      <c r="Q34">
        <v>125764</v>
      </c>
      <c r="R34">
        <v>20961</v>
      </c>
      <c r="S34">
        <v>0</v>
      </c>
      <c r="T34">
        <v>0</v>
      </c>
      <c r="U34">
        <v>20961</v>
      </c>
      <c r="V34" t="s">
        <v>1400</v>
      </c>
      <c r="W34">
        <v>2</v>
      </c>
      <c r="X34" t="s">
        <v>328</v>
      </c>
      <c r="Y34">
        <v>2020</v>
      </c>
      <c r="Z34">
        <v>3</v>
      </c>
      <c r="AA34" t="s">
        <v>1401</v>
      </c>
      <c r="AB34">
        <v>2020</v>
      </c>
      <c r="AC34" t="s">
        <v>329</v>
      </c>
    </row>
    <row r="35" spans="1:29" x14ac:dyDescent="0.25">
      <c r="A35" t="s">
        <v>509</v>
      </c>
      <c r="B35" t="s">
        <v>316</v>
      </c>
      <c r="C35" t="s">
        <v>317</v>
      </c>
      <c r="D35" t="s">
        <v>318</v>
      </c>
      <c r="E35" t="s">
        <v>319</v>
      </c>
      <c r="G35" t="s">
        <v>330</v>
      </c>
      <c r="H35" t="s">
        <v>331</v>
      </c>
      <c r="I35" t="s">
        <v>332</v>
      </c>
      <c r="J35" t="s">
        <v>333</v>
      </c>
      <c r="K35" t="s">
        <v>506</v>
      </c>
      <c r="L35" t="s">
        <v>507</v>
      </c>
      <c r="M35" t="s">
        <v>508</v>
      </c>
      <c r="N35">
        <v>882292</v>
      </c>
      <c r="O35">
        <v>3</v>
      </c>
      <c r="P35">
        <v>132344</v>
      </c>
      <c r="Q35">
        <v>370563</v>
      </c>
      <c r="R35">
        <v>344094</v>
      </c>
      <c r="S35">
        <v>35292</v>
      </c>
      <c r="T35">
        <v>0</v>
      </c>
      <c r="U35">
        <v>379386</v>
      </c>
      <c r="V35" t="s">
        <v>1400</v>
      </c>
      <c r="W35">
        <v>2</v>
      </c>
      <c r="X35" t="s">
        <v>328</v>
      </c>
      <c r="Y35">
        <v>2020</v>
      </c>
      <c r="Z35">
        <v>3</v>
      </c>
      <c r="AA35" t="s">
        <v>1401</v>
      </c>
      <c r="AB35">
        <v>2020</v>
      </c>
      <c r="AC35" t="s">
        <v>329</v>
      </c>
    </row>
    <row r="36" spans="1:29" x14ac:dyDescent="0.25">
      <c r="A36" t="s">
        <v>513</v>
      </c>
      <c r="B36" t="s">
        <v>316</v>
      </c>
      <c r="C36" t="s">
        <v>317</v>
      </c>
      <c r="D36" t="s">
        <v>318</v>
      </c>
      <c r="E36" t="s">
        <v>319</v>
      </c>
      <c r="G36" t="s">
        <v>486</v>
      </c>
      <c r="H36" t="s">
        <v>487</v>
      </c>
      <c r="I36" t="s">
        <v>488</v>
      </c>
      <c r="J36" t="s">
        <v>489</v>
      </c>
      <c r="K36" t="s">
        <v>510</v>
      </c>
      <c r="L36" t="s">
        <v>511</v>
      </c>
      <c r="M36" t="s">
        <v>512</v>
      </c>
      <c r="N36">
        <v>395145</v>
      </c>
      <c r="O36">
        <v>3</v>
      </c>
      <c r="P36">
        <v>189670</v>
      </c>
      <c r="Q36">
        <v>106689</v>
      </c>
      <c r="R36">
        <v>90883</v>
      </c>
      <c r="S36">
        <v>7903</v>
      </c>
      <c r="T36">
        <v>0</v>
      </c>
      <c r="U36">
        <v>98786</v>
      </c>
      <c r="V36" t="s">
        <v>1400</v>
      </c>
      <c r="W36">
        <v>2</v>
      </c>
      <c r="X36" t="s">
        <v>328</v>
      </c>
      <c r="Y36">
        <v>2020</v>
      </c>
      <c r="Z36">
        <v>3</v>
      </c>
      <c r="AA36" t="s">
        <v>1401</v>
      </c>
      <c r="AB36">
        <v>2020</v>
      </c>
      <c r="AC36" t="s">
        <v>329</v>
      </c>
    </row>
    <row r="37" spans="1:29" x14ac:dyDescent="0.25">
      <c r="A37" t="s">
        <v>517</v>
      </c>
      <c r="B37" t="s">
        <v>316</v>
      </c>
      <c r="C37" t="s">
        <v>317</v>
      </c>
      <c r="D37" t="s">
        <v>318</v>
      </c>
      <c r="E37" t="s">
        <v>319</v>
      </c>
      <c r="G37" t="s">
        <v>366</v>
      </c>
      <c r="H37" t="s">
        <v>367</v>
      </c>
      <c r="I37" t="s">
        <v>368</v>
      </c>
      <c r="J37" t="s">
        <v>369</v>
      </c>
      <c r="K37" t="s">
        <v>514</v>
      </c>
      <c r="L37" t="s">
        <v>515</v>
      </c>
      <c r="M37" t="s">
        <v>516</v>
      </c>
      <c r="N37">
        <v>315262</v>
      </c>
      <c r="O37">
        <v>1</v>
      </c>
      <c r="P37">
        <v>277431</v>
      </c>
      <c r="Q37">
        <v>31526</v>
      </c>
      <c r="R37">
        <v>6305</v>
      </c>
      <c r="S37">
        <v>0</v>
      </c>
      <c r="T37">
        <v>0</v>
      </c>
      <c r="U37">
        <v>6305</v>
      </c>
      <c r="V37" t="s">
        <v>1400</v>
      </c>
      <c r="W37">
        <v>2</v>
      </c>
      <c r="X37" t="s">
        <v>328</v>
      </c>
      <c r="Y37">
        <v>2020</v>
      </c>
      <c r="Z37">
        <v>3</v>
      </c>
      <c r="AA37" t="s">
        <v>1401</v>
      </c>
      <c r="AB37">
        <v>2020</v>
      </c>
      <c r="AC37" t="s">
        <v>329</v>
      </c>
    </row>
    <row r="38" spans="1:29" x14ac:dyDescent="0.25">
      <c r="A38" t="s">
        <v>521</v>
      </c>
      <c r="B38" t="s">
        <v>316</v>
      </c>
      <c r="C38" t="s">
        <v>317</v>
      </c>
      <c r="D38" t="s">
        <v>318</v>
      </c>
      <c r="E38" t="s">
        <v>319</v>
      </c>
      <c r="G38" t="s">
        <v>486</v>
      </c>
      <c r="H38" t="s">
        <v>487</v>
      </c>
      <c r="I38" t="s">
        <v>488</v>
      </c>
      <c r="J38" t="s">
        <v>489</v>
      </c>
      <c r="K38" t="s">
        <v>518</v>
      </c>
      <c r="L38" t="s">
        <v>519</v>
      </c>
      <c r="M38" t="s">
        <v>520</v>
      </c>
      <c r="N38">
        <v>529371</v>
      </c>
      <c r="O38">
        <v>3</v>
      </c>
      <c r="P38">
        <v>58231</v>
      </c>
      <c r="Q38">
        <v>238217</v>
      </c>
      <c r="R38">
        <v>206455</v>
      </c>
      <c r="S38">
        <v>26469</v>
      </c>
      <c r="T38">
        <v>0</v>
      </c>
      <c r="U38">
        <v>232923</v>
      </c>
      <c r="V38" t="s">
        <v>1400</v>
      </c>
      <c r="W38">
        <v>2</v>
      </c>
      <c r="X38" t="s">
        <v>328</v>
      </c>
      <c r="Y38">
        <v>2020</v>
      </c>
      <c r="Z38">
        <v>3</v>
      </c>
      <c r="AA38" t="s">
        <v>1401</v>
      </c>
      <c r="AB38">
        <v>2020</v>
      </c>
      <c r="AC38" t="s">
        <v>329</v>
      </c>
    </row>
    <row r="39" spans="1:29" x14ac:dyDescent="0.25">
      <c r="A39" t="s">
        <v>525</v>
      </c>
      <c r="B39" t="s">
        <v>316</v>
      </c>
      <c r="C39" t="s">
        <v>317</v>
      </c>
      <c r="D39" t="s">
        <v>318</v>
      </c>
      <c r="E39" t="s">
        <v>319</v>
      </c>
      <c r="G39" t="s">
        <v>320</v>
      </c>
      <c r="H39" t="s">
        <v>321</v>
      </c>
      <c r="I39" t="s">
        <v>322</v>
      </c>
      <c r="J39" t="s">
        <v>323</v>
      </c>
      <c r="K39" t="s">
        <v>522</v>
      </c>
      <c r="L39" t="s">
        <v>523</v>
      </c>
      <c r="M39" t="s">
        <v>524</v>
      </c>
      <c r="N39">
        <v>309312</v>
      </c>
      <c r="O39">
        <v>2</v>
      </c>
      <c r="P39">
        <v>139190</v>
      </c>
      <c r="Q39">
        <v>123725</v>
      </c>
      <c r="R39">
        <v>46397</v>
      </c>
      <c r="S39">
        <v>0</v>
      </c>
      <c r="T39">
        <v>0</v>
      </c>
      <c r="U39">
        <v>46397</v>
      </c>
      <c r="V39" t="s">
        <v>1400</v>
      </c>
      <c r="W39">
        <v>2</v>
      </c>
      <c r="X39" t="s">
        <v>328</v>
      </c>
      <c r="Y39">
        <v>2020</v>
      </c>
      <c r="Z39">
        <v>3</v>
      </c>
      <c r="AA39" t="s">
        <v>1401</v>
      </c>
      <c r="AB39">
        <v>2020</v>
      </c>
      <c r="AC39" t="s">
        <v>329</v>
      </c>
    </row>
    <row r="40" spans="1:29" x14ac:dyDescent="0.25">
      <c r="A40" t="s">
        <v>529</v>
      </c>
      <c r="B40" t="s">
        <v>316</v>
      </c>
      <c r="C40" t="s">
        <v>317</v>
      </c>
      <c r="D40" t="s">
        <v>318</v>
      </c>
      <c r="E40" t="s">
        <v>319</v>
      </c>
      <c r="G40" t="s">
        <v>390</v>
      </c>
      <c r="H40" t="s">
        <v>391</v>
      </c>
      <c r="I40" t="s">
        <v>392</v>
      </c>
      <c r="J40" t="s">
        <v>393</v>
      </c>
      <c r="K40" t="s">
        <v>526</v>
      </c>
      <c r="L40" t="s">
        <v>527</v>
      </c>
      <c r="M40" t="s">
        <v>528</v>
      </c>
      <c r="N40">
        <v>537162</v>
      </c>
      <c r="O40">
        <v>2</v>
      </c>
      <c r="P40">
        <v>392128</v>
      </c>
      <c r="Q40">
        <v>128919</v>
      </c>
      <c r="R40">
        <v>16115</v>
      </c>
      <c r="S40">
        <v>0</v>
      </c>
      <c r="T40">
        <v>0</v>
      </c>
      <c r="U40">
        <v>16115</v>
      </c>
      <c r="V40" t="s">
        <v>1400</v>
      </c>
      <c r="W40">
        <v>2</v>
      </c>
      <c r="X40" t="s">
        <v>328</v>
      </c>
      <c r="Y40">
        <v>2020</v>
      </c>
      <c r="Z40">
        <v>3</v>
      </c>
      <c r="AA40" t="s">
        <v>1401</v>
      </c>
      <c r="AB40">
        <v>2020</v>
      </c>
      <c r="AC40" t="s">
        <v>329</v>
      </c>
    </row>
    <row r="41" spans="1:29" x14ac:dyDescent="0.25">
      <c r="A41" t="s">
        <v>533</v>
      </c>
      <c r="B41" t="s">
        <v>316</v>
      </c>
      <c r="C41" t="s">
        <v>317</v>
      </c>
      <c r="D41" t="s">
        <v>318</v>
      </c>
      <c r="E41" t="s">
        <v>319</v>
      </c>
      <c r="G41" t="s">
        <v>402</v>
      </c>
      <c r="H41" t="s">
        <v>403</v>
      </c>
      <c r="I41" t="s">
        <v>404</v>
      </c>
      <c r="J41" t="s">
        <v>405</v>
      </c>
      <c r="K41" t="s">
        <v>530</v>
      </c>
      <c r="L41" t="s">
        <v>531</v>
      </c>
      <c r="M41" t="s">
        <v>532</v>
      </c>
      <c r="N41">
        <v>354860</v>
      </c>
      <c r="O41">
        <v>1</v>
      </c>
      <c r="P41">
        <v>301631</v>
      </c>
      <c r="Q41">
        <v>46132</v>
      </c>
      <c r="R41">
        <v>7097</v>
      </c>
      <c r="S41">
        <v>0</v>
      </c>
      <c r="T41">
        <v>0</v>
      </c>
      <c r="U41">
        <v>7097</v>
      </c>
      <c r="V41" t="s">
        <v>1400</v>
      </c>
      <c r="W41">
        <v>2</v>
      </c>
      <c r="X41" t="s">
        <v>328</v>
      </c>
      <c r="Y41">
        <v>2020</v>
      </c>
      <c r="Z41">
        <v>3</v>
      </c>
      <c r="AA41" t="s">
        <v>1401</v>
      </c>
      <c r="AB41">
        <v>2020</v>
      </c>
      <c r="AC41" t="s">
        <v>329</v>
      </c>
    </row>
    <row r="42" spans="1:29" x14ac:dyDescent="0.25">
      <c r="A42" t="s">
        <v>537</v>
      </c>
      <c r="B42" t="s">
        <v>316</v>
      </c>
      <c r="C42" t="s">
        <v>317</v>
      </c>
      <c r="D42" t="s">
        <v>318</v>
      </c>
      <c r="E42" t="s">
        <v>319</v>
      </c>
      <c r="G42" t="s">
        <v>486</v>
      </c>
      <c r="H42" t="s">
        <v>487</v>
      </c>
      <c r="I42" t="s">
        <v>488</v>
      </c>
      <c r="J42" t="s">
        <v>489</v>
      </c>
      <c r="K42" t="s">
        <v>534</v>
      </c>
      <c r="L42" t="s">
        <v>535</v>
      </c>
      <c r="M42" t="s">
        <v>536</v>
      </c>
      <c r="N42">
        <v>244340</v>
      </c>
      <c r="O42">
        <v>3</v>
      </c>
      <c r="P42">
        <v>109953</v>
      </c>
      <c r="Q42">
        <v>73302</v>
      </c>
      <c r="R42">
        <v>56198</v>
      </c>
      <c r="S42">
        <v>4887</v>
      </c>
      <c r="T42">
        <v>0</v>
      </c>
      <c r="U42">
        <v>61085</v>
      </c>
      <c r="V42" t="s">
        <v>1400</v>
      </c>
      <c r="W42">
        <v>2</v>
      </c>
      <c r="X42" t="s">
        <v>328</v>
      </c>
      <c r="Y42">
        <v>2020</v>
      </c>
      <c r="Z42">
        <v>3</v>
      </c>
      <c r="AA42" t="s">
        <v>1401</v>
      </c>
      <c r="AB42">
        <v>2020</v>
      </c>
      <c r="AC42" t="s">
        <v>329</v>
      </c>
    </row>
    <row r="43" spans="1:29" x14ac:dyDescent="0.25">
      <c r="A43" t="s">
        <v>541</v>
      </c>
      <c r="B43" t="s">
        <v>316</v>
      </c>
      <c r="C43" t="s">
        <v>317</v>
      </c>
      <c r="D43" t="s">
        <v>318</v>
      </c>
      <c r="E43" t="s">
        <v>319</v>
      </c>
      <c r="G43" t="s">
        <v>454</v>
      </c>
      <c r="H43" t="s">
        <v>455</v>
      </c>
      <c r="I43" t="s">
        <v>456</v>
      </c>
      <c r="J43" t="s">
        <v>457</v>
      </c>
      <c r="K43" t="s">
        <v>538</v>
      </c>
      <c r="L43" t="s">
        <v>539</v>
      </c>
      <c r="M43" t="s">
        <v>540</v>
      </c>
      <c r="N43">
        <v>800878</v>
      </c>
      <c r="O43">
        <v>3</v>
      </c>
      <c r="P43">
        <v>432474</v>
      </c>
      <c r="Q43">
        <v>200220</v>
      </c>
      <c r="R43">
        <v>160176</v>
      </c>
      <c r="S43">
        <v>8009</v>
      </c>
      <c r="T43">
        <v>0</v>
      </c>
      <c r="U43">
        <v>168184</v>
      </c>
      <c r="V43" t="s">
        <v>1400</v>
      </c>
      <c r="W43">
        <v>2</v>
      </c>
      <c r="X43" t="s">
        <v>328</v>
      </c>
      <c r="Y43">
        <v>2020</v>
      </c>
      <c r="Z43">
        <v>3</v>
      </c>
      <c r="AA43" t="s">
        <v>1401</v>
      </c>
      <c r="AB43">
        <v>2020</v>
      </c>
      <c r="AC43" t="s">
        <v>329</v>
      </c>
    </row>
    <row r="44" spans="1:29" x14ac:dyDescent="0.25">
      <c r="A44" t="s">
        <v>545</v>
      </c>
      <c r="B44" t="s">
        <v>316</v>
      </c>
      <c r="C44" t="s">
        <v>317</v>
      </c>
      <c r="D44" t="s">
        <v>318</v>
      </c>
      <c r="E44" t="s">
        <v>319</v>
      </c>
      <c r="G44" t="s">
        <v>366</v>
      </c>
      <c r="H44" t="s">
        <v>367</v>
      </c>
      <c r="I44" t="s">
        <v>368</v>
      </c>
      <c r="J44" t="s">
        <v>369</v>
      </c>
      <c r="K44" t="s">
        <v>542</v>
      </c>
      <c r="L44" t="s">
        <v>543</v>
      </c>
      <c r="M44" t="s">
        <v>544</v>
      </c>
      <c r="N44">
        <v>277873</v>
      </c>
      <c r="O44">
        <v>1</v>
      </c>
      <c r="P44">
        <v>244528</v>
      </c>
      <c r="Q44">
        <v>30566</v>
      </c>
      <c r="R44">
        <v>2779</v>
      </c>
      <c r="S44">
        <v>0</v>
      </c>
      <c r="T44">
        <v>0</v>
      </c>
      <c r="U44">
        <v>2779</v>
      </c>
      <c r="V44" t="s">
        <v>1400</v>
      </c>
      <c r="W44">
        <v>2</v>
      </c>
      <c r="X44" t="s">
        <v>328</v>
      </c>
      <c r="Y44">
        <v>2020</v>
      </c>
      <c r="Z44">
        <v>3</v>
      </c>
      <c r="AA44" t="s">
        <v>1401</v>
      </c>
      <c r="AB44">
        <v>2020</v>
      </c>
      <c r="AC44" t="s">
        <v>329</v>
      </c>
    </row>
    <row r="45" spans="1:29" x14ac:dyDescent="0.25">
      <c r="A45" t="s">
        <v>549</v>
      </c>
      <c r="B45" t="s">
        <v>316</v>
      </c>
      <c r="C45" t="s">
        <v>317</v>
      </c>
      <c r="D45" t="s">
        <v>318</v>
      </c>
      <c r="E45" t="s">
        <v>319</v>
      </c>
      <c r="G45" t="s">
        <v>454</v>
      </c>
      <c r="H45" t="s">
        <v>455</v>
      </c>
      <c r="I45" t="s">
        <v>456</v>
      </c>
      <c r="J45" t="s">
        <v>457</v>
      </c>
      <c r="K45" t="s">
        <v>546</v>
      </c>
      <c r="L45" t="s">
        <v>547</v>
      </c>
      <c r="M45" t="s">
        <v>548</v>
      </c>
      <c r="N45">
        <v>247211</v>
      </c>
      <c r="O45">
        <v>2</v>
      </c>
      <c r="P45">
        <v>175520</v>
      </c>
      <c r="Q45">
        <v>61803</v>
      </c>
      <c r="R45">
        <v>9888</v>
      </c>
      <c r="S45">
        <v>0</v>
      </c>
      <c r="T45">
        <v>0</v>
      </c>
      <c r="U45">
        <v>9888</v>
      </c>
      <c r="V45" t="s">
        <v>1400</v>
      </c>
      <c r="W45">
        <v>2</v>
      </c>
      <c r="X45" t="s">
        <v>328</v>
      </c>
      <c r="Y45">
        <v>2020</v>
      </c>
      <c r="Z45">
        <v>3</v>
      </c>
      <c r="AA45" t="s">
        <v>1401</v>
      </c>
      <c r="AB45">
        <v>2020</v>
      </c>
      <c r="AC45" t="s">
        <v>329</v>
      </c>
    </row>
    <row r="46" spans="1:29" x14ac:dyDescent="0.25">
      <c r="A46" t="s">
        <v>553</v>
      </c>
      <c r="B46" t="s">
        <v>316</v>
      </c>
      <c r="C46" t="s">
        <v>317</v>
      </c>
      <c r="D46" t="s">
        <v>318</v>
      </c>
      <c r="E46" t="s">
        <v>319</v>
      </c>
      <c r="G46" t="s">
        <v>342</v>
      </c>
      <c r="H46" t="s">
        <v>343</v>
      </c>
      <c r="I46" t="s">
        <v>344</v>
      </c>
      <c r="J46" t="s">
        <v>345</v>
      </c>
      <c r="K46" t="s">
        <v>550</v>
      </c>
      <c r="L46" t="s">
        <v>551</v>
      </c>
      <c r="M46" t="s">
        <v>552</v>
      </c>
      <c r="N46">
        <v>356073</v>
      </c>
      <c r="O46">
        <v>2</v>
      </c>
      <c r="P46">
        <v>270615</v>
      </c>
      <c r="Q46">
        <v>74775</v>
      </c>
      <c r="R46">
        <v>10682</v>
      </c>
      <c r="S46">
        <v>0</v>
      </c>
      <c r="T46">
        <v>0</v>
      </c>
      <c r="U46">
        <v>10682</v>
      </c>
      <c r="V46" t="s">
        <v>1400</v>
      </c>
      <c r="W46">
        <v>2</v>
      </c>
      <c r="X46" t="s">
        <v>328</v>
      </c>
      <c r="Y46">
        <v>2020</v>
      </c>
      <c r="Z46">
        <v>3</v>
      </c>
      <c r="AA46" t="s">
        <v>1401</v>
      </c>
      <c r="AB46">
        <v>2020</v>
      </c>
      <c r="AC46" t="s">
        <v>329</v>
      </c>
    </row>
    <row r="47" spans="1:29" x14ac:dyDescent="0.25">
      <c r="A47" t="s">
        <v>1402</v>
      </c>
      <c r="B47" t="s">
        <v>554</v>
      </c>
      <c r="C47" t="s">
        <v>555</v>
      </c>
      <c r="D47" t="s">
        <v>556</v>
      </c>
      <c r="E47" t="s">
        <v>557</v>
      </c>
      <c r="G47" t="s">
        <v>558</v>
      </c>
      <c r="H47" t="s">
        <v>559</v>
      </c>
      <c r="I47" t="s">
        <v>560</v>
      </c>
      <c r="J47" t="s">
        <v>561</v>
      </c>
      <c r="K47" t="s">
        <v>562</v>
      </c>
      <c r="L47" t="s">
        <v>563</v>
      </c>
      <c r="M47" t="s">
        <v>564</v>
      </c>
      <c r="N47">
        <v>330272</v>
      </c>
      <c r="O47">
        <v>1</v>
      </c>
      <c r="P47">
        <v>267520</v>
      </c>
      <c r="Q47">
        <v>49541</v>
      </c>
      <c r="R47">
        <v>13211</v>
      </c>
      <c r="S47">
        <v>0</v>
      </c>
      <c r="T47">
        <v>0</v>
      </c>
      <c r="U47">
        <v>13211</v>
      </c>
      <c r="V47" t="s">
        <v>1400</v>
      </c>
      <c r="W47">
        <v>2</v>
      </c>
      <c r="X47" t="s">
        <v>328</v>
      </c>
      <c r="Y47">
        <v>2020</v>
      </c>
      <c r="Z47">
        <v>3</v>
      </c>
      <c r="AA47" t="s">
        <v>1401</v>
      </c>
      <c r="AB47">
        <v>2020</v>
      </c>
      <c r="AC47" t="s">
        <v>329</v>
      </c>
    </row>
    <row r="48" spans="1:29" x14ac:dyDescent="0.25">
      <c r="A48" t="s">
        <v>1403</v>
      </c>
      <c r="B48" t="s">
        <v>554</v>
      </c>
      <c r="C48" t="s">
        <v>555</v>
      </c>
      <c r="D48" t="s">
        <v>556</v>
      </c>
      <c r="E48" t="s">
        <v>557</v>
      </c>
      <c r="G48" t="s">
        <v>558</v>
      </c>
      <c r="H48" t="s">
        <v>559</v>
      </c>
      <c r="I48" t="s">
        <v>560</v>
      </c>
      <c r="J48" t="s">
        <v>561</v>
      </c>
      <c r="K48" t="s">
        <v>565</v>
      </c>
      <c r="L48" t="s">
        <v>566</v>
      </c>
      <c r="M48" t="s">
        <v>567</v>
      </c>
      <c r="N48">
        <v>299350</v>
      </c>
      <c r="O48">
        <v>2</v>
      </c>
      <c r="P48">
        <v>218526</v>
      </c>
      <c r="Q48">
        <v>56877</v>
      </c>
      <c r="R48">
        <v>20955</v>
      </c>
      <c r="S48">
        <v>2994</v>
      </c>
      <c r="T48">
        <v>0</v>
      </c>
      <c r="U48">
        <v>23948</v>
      </c>
      <c r="V48" t="s">
        <v>1400</v>
      </c>
      <c r="W48">
        <v>2</v>
      </c>
      <c r="X48" t="s">
        <v>328</v>
      </c>
      <c r="Y48">
        <v>2020</v>
      </c>
      <c r="Z48">
        <v>3</v>
      </c>
      <c r="AA48" t="s">
        <v>1401</v>
      </c>
      <c r="AB48">
        <v>2020</v>
      </c>
      <c r="AC48" t="s">
        <v>329</v>
      </c>
    </row>
    <row r="49" spans="1:29" x14ac:dyDescent="0.25">
      <c r="A49" t="s">
        <v>1404</v>
      </c>
      <c r="B49" t="s">
        <v>554</v>
      </c>
      <c r="C49" t="s">
        <v>555</v>
      </c>
      <c r="D49" t="s">
        <v>556</v>
      </c>
      <c r="E49" t="s">
        <v>557</v>
      </c>
      <c r="G49" t="s">
        <v>558</v>
      </c>
      <c r="H49" t="s">
        <v>559</v>
      </c>
      <c r="I49" t="s">
        <v>560</v>
      </c>
      <c r="J49" t="s">
        <v>561</v>
      </c>
      <c r="K49" t="s">
        <v>558</v>
      </c>
      <c r="L49" t="s">
        <v>568</v>
      </c>
      <c r="M49" t="s">
        <v>569</v>
      </c>
      <c r="N49">
        <v>725395</v>
      </c>
      <c r="O49">
        <v>2</v>
      </c>
      <c r="P49">
        <v>544046</v>
      </c>
      <c r="Q49">
        <v>145079</v>
      </c>
      <c r="R49">
        <v>36270</v>
      </c>
      <c r="S49">
        <v>0</v>
      </c>
      <c r="T49">
        <v>0</v>
      </c>
      <c r="U49">
        <v>36270</v>
      </c>
      <c r="V49" t="s">
        <v>1400</v>
      </c>
      <c r="W49">
        <v>2</v>
      </c>
      <c r="X49" t="s">
        <v>328</v>
      </c>
      <c r="Y49">
        <v>2020</v>
      </c>
      <c r="Z49">
        <v>3</v>
      </c>
      <c r="AA49" t="s">
        <v>1401</v>
      </c>
      <c r="AB49">
        <v>2020</v>
      </c>
      <c r="AC49" t="s">
        <v>329</v>
      </c>
    </row>
    <row r="50" spans="1:29" x14ac:dyDescent="0.25">
      <c r="A50" t="s">
        <v>1405</v>
      </c>
      <c r="B50" t="s">
        <v>554</v>
      </c>
      <c r="C50" t="s">
        <v>555</v>
      </c>
      <c r="D50" t="s">
        <v>556</v>
      </c>
      <c r="E50" t="s">
        <v>557</v>
      </c>
      <c r="G50" t="s">
        <v>558</v>
      </c>
      <c r="H50" t="s">
        <v>559</v>
      </c>
      <c r="I50" t="s">
        <v>560</v>
      </c>
      <c r="J50" t="s">
        <v>561</v>
      </c>
      <c r="K50" t="s">
        <v>570</v>
      </c>
      <c r="L50" t="s">
        <v>571</v>
      </c>
      <c r="M50" t="s">
        <v>572</v>
      </c>
      <c r="N50">
        <v>278540</v>
      </c>
      <c r="O50">
        <v>1</v>
      </c>
      <c r="P50">
        <v>228403</v>
      </c>
      <c r="Q50">
        <v>47352</v>
      </c>
      <c r="R50">
        <v>2785</v>
      </c>
      <c r="S50">
        <v>0</v>
      </c>
      <c r="T50">
        <v>0</v>
      </c>
      <c r="U50">
        <v>2785</v>
      </c>
      <c r="V50" t="s">
        <v>1400</v>
      </c>
      <c r="W50">
        <v>2</v>
      </c>
      <c r="X50" t="s">
        <v>328</v>
      </c>
      <c r="Y50">
        <v>2020</v>
      </c>
      <c r="Z50">
        <v>3</v>
      </c>
      <c r="AA50" t="s">
        <v>1401</v>
      </c>
      <c r="AB50">
        <v>2020</v>
      </c>
      <c r="AC50" t="s">
        <v>329</v>
      </c>
    </row>
    <row r="51" spans="1:29" x14ac:dyDescent="0.25">
      <c r="A51" t="s">
        <v>1406</v>
      </c>
      <c r="B51" t="s">
        <v>554</v>
      </c>
      <c r="C51" t="s">
        <v>555</v>
      </c>
      <c r="D51" t="s">
        <v>556</v>
      </c>
      <c r="E51" t="s">
        <v>557</v>
      </c>
      <c r="G51" t="s">
        <v>558</v>
      </c>
      <c r="H51" t="s">
        <v>559</v>
      </c>
      <c r="I51" t="s">
        <v>560</v>
      </c>
      <c r="J51" t="s">
        <v>561</v>
      </c>
      <c r="K51" t="s">
        <v>573</v>
      </c>
      <c r="L51" t="s">
        <v>574</v>
      </c>
      <c r="M51" t="s">
        <v>575</v>
      </c>
      <c r="N51">
        <v>611404</v>
      </c>
      <c r="O51">
        <v>1</v>
      </c>
      <c r="P51">
        <v>501352</v>
      </c>
      <c r="Q51">
        <v>97825</v>
      </c>
      <c r="R51">
        <v>12228</v>
      </c>
      <c r="S51">
        <v>0</v>
      </c>
      <c r="T51">
        <v>0</v>
      </c>
      <c r="U51">
        <v>12228</v>
      </c>
      <c r="V51" t="s">
        <v>1400</v>
      </c>
      <c r="W51">
        <v>2</v>
      </c>
      <c r="X51" t="s">
        <v>328</v>
      </c>
      <c r="Y51">
        <v>2020</v>
      </c>
      <c r="Z51">
        <v>3</v>
      </c>
      <c r="AA51" t="s">
        <v>1401</v>
      </c>
      <c r="AB51">
        <v>2020</v>
      </c>
      <c r="AC51" t="s">
        <v>329</v>
      </c>
    </row>
    <row r="52" spans="1:29" x14ac:dyDescent="0.25">
      <c r="A52" t="s">
        <v>1407</v>
      </c>
      <c r="B52" t="s">
        <v>554</v>
      </c>
      <c r="C52" t="s">
        <v>555</v>
      </c>
      <c r="D52" t="s">
        <v>556</v>
      </c>
      <c r="E52" t="s">
        <v>557</v>
      </c>
      <c r="G52" t="s">
        <v>558</v>
      </c>
      <c r="H52" t="s">
        <v>559</v>
      </c>
      <c r="I52" t="s">
        <v>560</v>
      </c>
      <c r="J52" t="s">
        <v>561</v>
      </c>
      <c r="K52" t="s">
        <v>576</v>
      </c>
      <c r="L52" t="s">
        <v>577</v>
      </c>
      <c r="M52" t="s">
        <v>578</v>
      </c>
      <c r="N52">
        <v>323599</v>
      </c>
      <c r="O52">
        <v>3</v>
      </c>
      <c r="P52">
        <v>187687</v>
      </c>
      <c r="Q52">
        <v>64720</v>
      </c>
      <c r="R52">
        <v>58248</v>
      </c>
      <c r="S52">
        <v>12944</v>
      </c>
      <c r="T52">
        <v>0</v>
      </c>
      <c r="U52">
        <v>71192</v>
      </c>
      <c r="V52" t="s">
        <v>1400</v>
      </c>
      <c r="W52">
        <v>2</v>
      </c>
      <c r="X52" t="s">
        <v>328</v>
      </c>
      <c r="Y52">
        <v>2020</v>
      </c>
      <c r="Z52">
        <v>3</v>
      </c>
      <c r="AA52" t="s">
        <v>1401</v>
      </c>
      <c r="AB52">
        <v>2020</v>
      </c>
      <c r="AC52" t="s">
        <v>329</v>
      </c>
    </row>
    <row r="53" spans="1:29" x14ac:dyDescent="0.25">
      <c r="A53" t="s">
        <v>1408</v>
      </c>
      <c r="B53" t="s">
        <v>554</v>
      </c>
      <c r="C53" t="s">
        <v>555</v>
      </c>
      <c r="D53" t="s">
        <v>556</v>
      </c>
      <c r="E53" t="s">
        <v>557</v>
      </c>
      <c r="G53" t="s">
        <v>558</v>
      </c>
      <c r="H53" t="s">
        <v>559</v>
      </c>
      <c r="I53" t="s">
        <v>560</v>
      </c>
      <c r="J53" t="s">
        <v>561</v>
      </c>
      <c r="K53" t="s">
        <v>579</v>
      </c>
      <c r="L53" t="s">
        <v>580</v>
      </c>
      <c r="M53" t="s">
        <v>581</v>
      </c>
      <c r="N53">
        <v>249516</v>
      </c>
      <c r="O53">
        <v>2</v>
      </c>
      <c r="P53">
        <v>182146</v>
      </c>
      <c r="Q53">
        <v>49903</v>
      </c>
      <c r="R53">
        <v>14971</v>
      </c>
      <c r="S53">
        <v>2495</v>
      </c>
      <c r="T53">
        <v>0</v>
      </c>
      <c r="U53">
        <v>17466</v>
      </c>
      <c r="V53" t="s">
        <v>1400</v>
      </c>
      <c r="W53">
        <v>2</v>
      </c>
      <c r="X53" t="s">
        <v>328</v>
      </c>
      <c r="Y53">
        <v>2020</v>
      </c>
      <c r="Z53">
        <v>3</v>
      </c>
      <c r="AA53" t="s">
        <v>1401</v>
      </c>
      <c r="AB53">
        <v>2020</v>
      </c>
      <c r="AC53" t="s">
        <v>329</v>
      </c>
    </row>
    <row r="54" spans="1:29" x14ac:dyDescent="0.25">
      <c r="A54" t="s">
        <v>1409</v>
      </c>
      <c r="B54" t="s">
        <v>554</v>
      </c>
      <c r="C54" t="s">
        <v>555</v>
      </c>
      <c r="D54" t="s">
        <v>556</v>
      </c>
      <c r="E54" t="s">
        <v>557</v>
      </c>
      <c r="G54" t="s">
        <v>582</v>
      </c>
      <c r="H54" t="s">
        <v>583</v>
      </c>
      <c r="I54" t="s">
        <v>584</v>
      </c>
      <c r="J54" t="s">
        <v>585</v>
      </c>
      <c r="K54" t="s">
        <v>586</v>
      </c>
      <c r="L54" t="s">
        <v>587</v>
      </c>
      <c r="M54" t="s">
        <v>588</v>
      </c>
      <c r="N54">
        <v>269995</v>
      </c>
      <c r="O54">
        <v>1</v>
      </c>
      <c r="P54">
        <v>226796</v>
      </c>
      <c r="Q54">
        <v>32399</v>
      </c>
      <c r="R54">
        <v>10800</v>
      </c>
      <c r="S54">
        <v>0</v>
      </c>
      <c r="T54">
        <v>0</v>
      </c>
      <c r="U54">
        <v>10800</v>
      </c>
      <c r="V54" t="s">
        <v>1400</v>
      </c>
      <c r="W54">
        <v>2</v>
      </c>
      <c r="X54" t="s">
        <v>328</v>
      </c>
      <c r="Y54">
        <v>2020</v>
      </c>
      <c r="Z54">
        <v>3</v>
      </c>
      <c r="AA54" t="s">
        <v>1401</v>
      </c>
      <c r="AB54">
        <v>2020</v>
      </c>
      <c r="AC54" t="s">
        <v>329</v>
      </c>
    </row>
    <row r="55" spans="1:29" x14ac:dyDescent="0.25">
      <c r="A55" t="s">
        <v>1410</v>
      </c>
      <c r="B55" t="s">
        <v>554</v>
      </c>
      <c r="C55" t="s">
        <v>555</v>
      </c>
      <c r="D55" t="s">
        <v>556</v>
      </c>
      <c r="E55" t="s">
        <v>557</v>
      </c>
      <c r="G55" t="s">
        <v>582</v>
      </c>
      <c r="H55" t="s">
        <v>583</v>
      </c>
      <c r="I55" t="s">
        <v>584</v>
      </c>
      <c r="J55" t="s">
        <v>585</v>
      </c>
      <c r="K55" t="s">
        <v>589</v>
      </c>
      <c r="L55" t="s">
        <v>590</v>
      </c>
      <c r="M55" t="s">
        <v>591</v>
      </c>
      <c r="N55">
        <v>691137</v>
      </c>
      <c r="O55">
        <v>1</v>
      </c>
      <c r="P55">
        <v>608201</v>
      </c>
      <c r="Q55">
        <v>62202</v>
      </c>
      <c r="R55">
        <v>20734</v>
      </c>
      <c r="S55">
        <v>0</v>
      </c>
      <c r="T55">
        <v>0</v>
      </c>
      <c r="U55">
        <v>20734</v>
      </c>
      <c r="V55" t="s">
        <v>1400</v>
      </c>
      <c r="W55">
        <v>2</v>
      </c>
      <c r="X55" t="s">
        <v>328</v>
      </c>
      <c r="Y55">
        <v>2020</v>
      </c>
      <c r="Z55">
        <v>3</v>
      </c>
      <c r="AA55" t="s">
        <v>1401</v>
      </c>
      <c r="AB55">
        <v>2020</v>
      </c>
      <c r="AC55" t="s">
        <v>329</v>
      </c>
    </row>
    <row r="56" spans="1:29" x14ac:dyDescent="0.25">
      <c r="A56" t="s">
        <v>1411</v>
      </c>
      <c r="B56" t="s">
        <v>554</v>
      </c>
      <c r="C56" t="s">
        <v>555</v>
      </c>
      <c r="D56" t="s">
        <v>556</v>
      </c>
      <c r="E56" t="s">
        <v>557</v>
      </c>
      <c r="G56" t="s">
        <v>582</v>
      </c>
      <c r="H56" t="s">
        <v>583</v>
      </c>
      <c r="I56" t="s">
        <v>584</v>
      </c>
      <c r="J56" t="s">
        <v>585</v>
      </c>
      <c r="K56" t="s">
        <v>592</v>
      </c>
      <c r="L56" t="s">
        <v>593</v>
      </c>
      <c r="M56" t="s">
        <v>594</v>
      </c>
      <c r="N56">
        <v>141918</v>
      </c>
      <c r="O56">
        <v>1</v>
      </c>
      <c r="P56">
        <v>120630</v>
      </c>
      <c r="Q56">
        <v>17030</v>
      </c>
      <c r="R56">
        <v>4258</v>
      </c>
      <c r="S56">
        <v>0</v>
      </c>
      <c r="T56">
        <v>0</v>
      </c>
      <c r="U56">
        <v>4258</v>
      </c>
      <c r="V56" t="s">
        <v>1400</v>
      </c>
      <c r="W56">
        <v>2</v>
      </c>
      <c r="X56" t="s">
        <v>328</v>
      </c>
      <c r="Y56">
        <v>2020</v>
      </c>
      <c r="Z56">
        <v>3</v>
      </c>
      <c r="AA56" t="s">
        <v>1401</v>
      </c>
      <c r="AB56">
        <v>2020</v>
      </c>
      <c r="AC56" t="s">
        <v>329</v>
      </c>
    </row>
    <row r="57" spans="1:29" x14ac:dyDescent="0.25">
      <c r="A57" t="s">
        <v>1412</v>
      </c>
      <c r="B57" t="s">
        <v>554</v>
      </c>
      <c r="C57" t="s">
        <v>555</v>
      </c>
      <c r="D57" t="s">
        <v>556</v>
      </c>
      <c r="E57" t="s">
        <v>557</v>
      </c>
      <c r="G57" t="s">
        <v>582</v>
      </c>
      <c r="H57" t="s">
        <v>583</v>
      </c>
      <c r="I57" t="s">
        <v>584</v>
      </c>
      <c r="J57" t="s">
        <v>585</v>
      </c>
      <c r="K57" t="s">
        <v>595</v>
      </c>
      <c r="L57" t="s">
        <v>596</v>
      </c>
      <c r="M57" t="s">
        <v>597</v>
      </c>
      <c r="N57">
        <v>1352419</v>
      </c>
      <c r="O57">
        <v>1</v>
      </c>
      <c r="P57">
        <v>1108983</v>
      </c>
      <c r="Q57">
        <v>189339</v>
      </c>
      <c r="R57">
        <v>54097</v>
      </c>
      <c r="S57">
        <v>0</v>
      </c>
      <c r="T57">
        <v>0</v>
      </c>
      <c r="U57">
        <v>54097</v>
      </c>
      <c r="V57" t="s">
        <v>1400</v>
      </c>
      <c r="W57">
        <v>2</v>
      </c>
      <c r="X57" t="s">
        <v>328</v>
      </c>
      <c r="Y57">
        <v>2020</v>
      </c>
      <c r="Z57">
        <v>3</v>
      </c>
      <c r="AA57" t="s">
        <v>1401</v>
      </c>
      <c r="AB57">
        <v>2020</v>
      </c>
      <c r="AC57" t="s">
        <v>329</v>
      </c>
    </row>
    <row r="58" spans="1:29" x14ac:dyDescent="0.25">
      <c r="A58" t="s">
        <v>1413</v>
      </c>
      <c r="B58" t="s">
        <v>554</v>
      </c>
      <c r="C58" t="s">
        <v>555</v>
      </c>
      <c r="D58" t="s">
        <v>556</v>
      </c>
      <c r="E58" t="s">
        <v>557</v>
      </c>
      <c r="G58" t="s">
        <v>582</v>
      </c>
      <c r="H58" t="s">
        <v>583</v>
      </c>
      <c r="I58" t="s">
        <v>584</v>
      </c>
      <c r="J58" t="s">
        <v>585</v>
      </c>
      <c r="K58" t="s">
        <v>598</v>
      </c>
      <c r="L58" t="s">
        <v>599</v>
      </c>
      <c r="M58" t="s">
        <v>600</v>
      </c>
      <c r="N58">
        <v>328651</v>
      </c>
      <c r="O58">
        <v>1</v>
      </c>
      <c r="P58">
        <v>272780</v>
      </c>
      <c r="Q58">
        <v>42725</v>
      </c>
      <c r="R58">
        <v>13146</v>
      </c>
      <c r="S58">
        <v>0</v>
      </c>
      <c r="T58">
        <v>0</v>
      </c>
      <c r="U58">
        <v>13146</v>
      </c>
      <c r="V58" t="s">
        <v>1400</v>
      </c>
      <c r="W58">
        <v>2</v>
      </c>
      <c r="X58" t="s">
        <v>328</v>
      </c>
      <c r="Y58">
        <v>2020</v>
      </c>
      <c r="Z58">
        <v>3</v>
      </c>
      <c r="AA58" t="s">
        <v>1401</v>
      </c>
      <c r="AB58">
        <v>2020</v>
      </c>
      <c r="AC58" t="s">
        <v>329</v>
      </c>
    </row>
    <row r="59" spans="1:29" x14ac:dyDescent="0.25">
      <c r="A59" t="s">
        <v>1414</v>
      </c>
      <c r="B59" t="s">
        <v>554</v>
      </c>
      <c r="C59" t="s">
        <v>555</v>
      </c>
      <c r="D59" t="s">
        <v>556</v>
      </c>
      <c r="E59" t="s">
        <v>557</v>
      </c>
      <c r="G59" t="s">
        <v>582</v>
      </c>
      <c r="H59" t="s">
        <v>583</v>
      </c>
      <c r="I59" t="s">
        <v>584</v>
      </c>
      <c r="J59" t="s">
        <v>585</v>
      </c>
      <c r="K59" t="s">
        <v>582</v>
      </c>
      <c r="L59" t="s">
        <v>601</v>
      </c>
      <c r="M59" t="s">
        <v>602</v>
      </c>
      <c r="N59">
        <v>297709</v>
      </c>
      <c r="O59">
        <v>1</v>
      </c>
      <c r="P59">
        <v>247099</v>
      </c>
      <c r="Q59">
        <v>41679</v>
      </c>
      <c r="R59">
        <v>8931</v>
      </c>
      <c r="S59">
        <v>0</v>
      </c>
      <c r="T59">
        <v>0</v>
      </c>
      <c r="U59">
        <v>8931</v>
      </c>
      <c r="V59" t="s">
        <v>1400</v>
      </c>
      <c r="W59">
        <v>2</v>
      </c>
      <c r="X59" t="s">
        <v>328</v>
      </c>
      <c r="Y59">
        <v>2020</v>
      </c>
      <c r="Z59">
        <v>3</v>
      </c>
      <c r="AA59" t="s">
        <v>1401</v>
      </c>
      <c r="AB59">
        <v>2020</v>
      </c>
      <c r="AC59" t="s">
        <v>329</v>
      </c>
    </row>
    <row r="60" spans="1:29" x14ac:dyDescent="0.25">
      <c r="A60" t="s">
        <v>1415</v>
      </c>
      <c r="B60" t="s">
        <v>554</v>
      </c>
      <c r="C60" t="s">
        <v>555</v>
      </c>
      <c r="D60" t="s">
        <v>556</v>
      </c>
      <c r="E60" t="s">
        <v>557</v>
      </c>
      <c r="G60" t="s">
        <v>582</v>
      </c>
      <c r="H60" t="s">
        <v>583</v>
      </c>
      <c r="I60" t="s">
        <v>584</v>
      </c>
      <c r="J60" t="s">
        <v>585</v>
      </c>
      <c r="K60" t="s">
        <v>603</v>
      </c>
      <c r="L60" t="s">
        <v>604</v>
      </c>
      <c r="M60" t="s">
        <v>605</v>
      </c>
      <c r="N60">
        <v>341944</v>
      </c>
      <c r="O60">
        <v>2</v>
      </c>
      <c r="P60">
        <v>242780</v>
      </c>
      <c r="Q60">
        <v>68389</v>
      </c>
      <c r="R60">
        <v>27355</v>
      </c>
      <c r="S60">
        <v>3419</v>
      </c>
      <c r="T60">
        <v>0</v>
      </c>
      <c r="U60">
        <v>30775</v>
      </c>
      <c r="V60" t="s">
        <v>1400</v>
      </c>
      <c r="W60">
        <v>2</v>
      </c>
      <c r="X60" t="s">
        <v>328</v>
      </c>
      <c r="Y60">
        <v>2020</v>
      </c>
      <c r="Z60">
        <v>3</v>
      </c>
      <c r="AA60" t="s">
        <v>1401</v>
      </c>
      <c r="AB60">
        <v>2020</v>
      </c>
      <c r="AC60" t="s">
        <v>329</v>
      </c>
    </row>
    <row r="61" spans="1:29" x14ac:dyDescent="0.25">
      <c r="A61" t="s">
        <v>1416</v>
      </c>
      <c r="B61" t="s">
        <v>554</v>
      </c>
      <c r="C61" t="s">
        <v>555</v>
      </c>
      <c r="D61" t="s">
        <v>556</v>
      </c>
      <c r="E61" t="s">
        <v>557</v>
      </c>
      <c r="G61" t="s">
        <v>606</v>
      </c>
      <c r="H61" t="s">
        <v>607</v>
      </c>
      <c r="I61" t="s">
        <v>608</v>
      </c>
      <c r="J61" t="s">
        <v>609</v>
      </c>
      <c r="K61" t="s">
        <v>610</v>
      </c>
      <c r="L61" t="s">
        <v>611</v>
      </c>
      <c r="M61" t="s">
        <v>612</v>
      </c>
      <c r="N61">
        <v>648178</v>
      </c>
      <c r="O61">
        <v>1</v>
      </c>
      <c r="P61">
        <v>563915</v>
      </c>
      <c r="Q61">
        <v>77781</v>
      </c>
      <c r="R61">
        <v>6482</v>
      </c>
      <c r="S61">
        <v>0</v>
      </c>
      <c r="T61">
        <v>0</v>
      </c>
      <c r="U61">
        <v>6482</v>
      </c>
      <c r="V61" t="s">
        <v>1400</v>
      </c>
      <c r="W61">
        <v>2</v>
      </c>
      <c r="X61" t="s">
        <v>328</v>
      </c>
      <c r="Y61">
        <v>2020</v>
      </c>
      <c r="Z61">
        <v>3</v>
      </c>
      <c r="AA61" t="s">
        <v>1401</v>
      </c>
      <c r="AB61">
        <v>2020</v>
      </c>
      <c r="AC61" t="s">
        <v>329</v>
      </c>
    </row>
    <row r="62" spans="1:29" x14ac:dyDescent="0.25">
      <c r="A62" t="s">
        <v>1417</v>
      </c>
      <c r="B62" t="s">
        <v>554</v>
      </c>
      <c r="C62" t="s">
        <v>555</v>
      </c>
      <c r="D62" t="s">
        <v>556</v>
      </c>
      <c r="E62" t="s">
        <v>557</v>
      </c>
      <c r="G62" t="s">
        <v>606</v>
      </c>
      <c r="H62" t="s">
        <v>607</v>
      </c>
      <c r="I62" t="s">
        <v>608</v>
      </c>
      <c r="J62" t="s">
        <v>609</v>
      </c>
      <c r="K62" t="s">
        <v>613</v>
      </c>
      <c r="L62" t="s">
        <v>614</v>
      </c>
      <c r="M62" t="s">
        <v>615</v>
      </c>
      <c r="N62">
        <v>344074</v>
      </c>
      <c r="O62">
        <v>1</v>
      </c>
      <c r="P62">
        <v>313107</v>
      </c>
      <c r="Q62">
        <v>27526</v>
      </c>
      <c r="R62">
        <v>3441</v>
      </c>
      <c r="S62">
        <v>0</v>
      </c>
      <c r="T62">
        <v>0</v>
      </c>
      <c r="U62">
        <v>3441</v>
      </c>
      <c r="V62" t="s">
        <v>1400</v>
      </c>
      <c r="W62">
        <v>2</v>
      </c>
      <c r="X62" t="s">
        <v>328</v>
      </c>
      <c r="Y62">
        <v>2020</v>
      </c>
      <c r="Z62">
        <v>3</v>
      </c>
      <c r="AA62" t="s">
        <v>1401</v>
      </c>
      <c r="AB62">
        <v>2020</v>
      </c>
      <c r="AC62" t="s">
        <v>329</v>
      </c>
    </row>
    <row r="63" spans="1:29" x14ac:dyDescent="0.25">
      <c r="A63" t="s">
        <v>1418</v>
      </c>
      <c r="B63" t="s">
        <v>554</v>
      </c>
      <c r="C63" t="s">
        <v>555</v>
      </c>
      <c r="D63" t="s">
        <v>556</v>
      </c>
      <c r="E63" t="s">
        <v>557</v>
      </c>
      <c r="G63" t="s">
        <v>606</v>
      </c>
      <c r="H63" t="s">
        <v>607</v>
      </c>
      <c r="I63" t="s">
        <v>608</v>
      </c>
      <c r="J63" t="s">
        <v>609</v>
      </c>
      <c r="K63" t="s">
        <v>616</v>
      </c>
      <c r="L63" t="s">
        <v>617</v>
      </c>
      <c r="M63" t="s">
        <v>618</v>
      </c>
      <c r="N63">
        <v>284777</v>
      </c>
      <c r="O63">
        <v>1</v>
      </c>
      <c r="P63">
        <v>247756</v>
      </c>
      <c r="Q63">
        <v>34173</v>
      </c>
      <c r="R63">
        <v>2848</v>
      </c>
      <c r="S63">
        <v>0</v>
      </c>
      <c r="T63">
        <v>0</v>
      </c>
      <c r="U63">
        <v>2848</v>
      </c>
      <c r="V63" t="s">
        <v>1400</v>
      </c>
      <c r="W63">
        <v>2</v>
      </c>
      <c r="X63" t="s">
        <v>328</v>
      </c>
      <c r="Y63">
        <v>2020</v>
      </c>
      <c r="Z63">
        <v>3</v>
      </c>
      <c r="AA63" t="s">
        <v>1401</v>
      </c>
      <c r="AB63">
        <v>2020</v>
      </c>
      <c r="AC63" t="s">
        <v>329</v>
      </c>
    </row>
    <row r="64" spans="1:29" x14ac:dyDescent="0.25">
      <c r="A64" t="s">
        <v>1419</v>
      </c>
      <c r="B64" t="s">
        <v>554</v>
      </c>
      <c r="C64" t="s">
        <v>555</v>
      </c>
      <c r="D64" t="s">
        <v>556</v>
      </c>
      <c r="E64" t="s">
        <v>557</v>
      </c>
      <c r="G64" t="s">
        <v>606</v>
      </c>
      <c r="H64" t="s">
        <v>607</v>
      </c>
      <c r="I64" t="s">
        <v>608</v>
      </c>
      <c r="J64" t="s">
        <v>609</v>
      </c>
      <c r="K64" t="s">
        <v>619</v>
      </c>
      <c r="L64" t="s">
        <v>620</v>
      </c>
      <c r="M64" t="s">
        <v>621</v>
      </c>
      <c r="N64">
        <v>820500</v>
      </c>
      <c r="O64">
        <v>1</v>
      </c>
      <c r="P64">
        <v>730245</v>
      </c>
      <c r="Q64">
        <v>82050</v>
      </c>
      <c r="R64">
        <v>8205</v>
      </c>
      <c r="S64">
        <v>0</v>
      </c>
      <c r="T64">
        <v>0</v>
      </c>
      <c r="U64">
        <v>8205</v>
      </c>
      <c r="V64" t="s">
        <v>1400</v>
      </c>
      <c r="W64">
        <v>2</v>
      </c>
      <c r="X64" t="s">
        <v>328</v>
      </c>
      <c r="Y64">
        <v>2020</v>
      </c>
      <c r="Z64">
        <v>3</v>
      </c>
      <c r="AA64" t="s">
        <v>1401</v>
      </c>
      <c r="AB64">
        <v>2020</v>
      </c>
      <c r="AC64" t="s">
        <v>329</v>
      </c>
    </row>
    <row r="65" spans="1:29" x14ac:dyDescent="0.25">
      <c r="A65" t="s">
        <v>1420</v>
      </c>
      <c r="B65" t="s">
        <v>554</v>
      </c>
      <c r="C65" t="s">
        <v>555</v>
      </c>
      <c r="D65" t="s">
        <v>556</v>
      </c>
      <c r="E65" t="s">
        <v>557</v>
      </c>
      <c r="G65" t="s">
        <v>606</v>
      </c>
      <c r="H65" t="s">
        <v>607</v>
      </c>
      <c r="I65" t="s">
        <v>608</v>
      </c>
      <c r="J65" t="s">
        <v>609</v>
      </c>
      <c r="K65" t="s">
        <v>606</v>
      </c>
      <c r="L65" t="s">
        <v>622</v>
      </c>
      <c r="M65" t="s">
        <v>623</v>
      </c>
      <c r="N65">
        <v>1038937</v>
      </c>
      <c r="O65">
        <v>1</v>
      </c>
      <c r="P65">
        <v>924654</v>
      </c>
      <c r="Q65">
        <v>103894</v>
      </c>
      <c r="R65">
        <v>10389</v>
      </c>
      <c r="S65">
        <v>0</v>
      </c>
      <c r="T65">
        <v>0</v>
      </c>
      <c r="U65">
        <v>10389</v>
      </c>
      <c r="V65" t="s">
        <v>1400</v>
      </c>
      <c r="W65">
        <v>2</v>
      </c>
      <c r="X65" t="s">
        <v>328</v>
      </c>
      <c r="Y65">
        <v>2020</v>
      </c>
      <c r="Z65">
        <v>3</v>
      </c>
      <c r="AA65" t="s">
        <v>1401</v>
      </c>
      <c r="AB65">
        <v>2020</v>
      </c>
      <c r="AC65" t="s">
        <v>329</v>
      </c>
    </row>
    <row r="66" spans="1:29" x14ac:dyDescent="0.25">
      <c r="A66" t="s">
        <v>1421</v>
      </c>
      <c r="B66" t="s">
        <v>554</v>
      </c>
      <c r="C66" t="s">
        <v>555</v>
      </c>
      <c r="D66" t="s">
        <v>556</v>
      </c>
      <c r="E66" t="s">
        <v>557</v>
      </c>
      <c r="G66" t="s">
        <v>606</v>
      </c>
      <c r="H66" t="s">
        <v>607</v>
      </c>
      <c r="I66" t="s">
        <v>608</v>
      </c>
      <c r="J66" t="s">
        <v>609</v>
      </c>
      <c r="K66" t="s">
        <v>624</v>
      </c>
      <c r="L66" t="s">
        <v>625</v>
      </c>
      <c r="M66" t="s">
        <v>626</v>
      </c>
      <c r="N66">
        <v>300686</v>
      </c>
      <c r="O66">
        <v>1</v>
      </c>
      <c r="P66">
        <v>276631</v>
      </c>
      <c r="Q66">
        <v>24055</v>
      </c>
      <c r="R66">
        <v>0</v>
      </c>
      <c r="S66">
        <v>0</v>
      </c>
      <c r="T66">
        <v>0</v>
      </c>
      <c r="U66">
        <v>0</v>
      </c>
      <c r="V66" t="s">
        <v>1400</v>
      </c>
      <c r="W66">
        <v>2</v>
      </c>
      <c r="X66" t="s">
        <v>328</v>
      </c>
      <c r="Y66">
        <v>2020</v>
      </c>
      <c r="Z66">
        <v>3</v>
      </c>
      <c r="AA66" t="s">
        <v>1401</v>
      </c>
      <c r="AB66">
        <v>2020</v>
      </c>
      <c r="AC66" t="s">
        <v>329</v>
      </c>
    </row>
    <row r="67" spans="1:29" x14ac:dyDescent="0.25">
      <c r="A67" t="s">
        <v>1422</v>
      </c>
      <c r="B67" t="s">
        <v>554</v>
      </c>
      <c r="C67" t="s">
        <v>555</v>
      </c>
      <c r="D67" t="s">
        <v>556</v>
      </c>
      <c r="E67" t="s">
        <v>557</v>
      </c>
      <c r="G67" t="s">
        <v>606</v>
      </c>
      <c r="H67" t="s">
        <v>607</v>
      </c>
      <c r="I67" t="s">
        <v>608</v>
      </c>
      <c r="J67" t="s">
        <v>609</v>
      </c>
      <c r="K67" t="s">
        <v>627</v>
      </c>
      <c r="L67" t="s">
        <v>628</v>
      </c>
      <c r="M67" t="s">
        <v>629</v>
      </c>
      <c r="N67">
        <v>299116</v>
      </c>
      <c r="O67">
        <v>1</v>
      </c>
      <c r="P67">
        <v>266213</v>
      </c>
      <c r="Q67">
        <v>29912</v>
      </c>
      <c r="R67">
        <v>2991</v>
      </c>
      <c r="S67">
        <v>0</v>
      </c>
      <c r="T67">
        <v>0</v>
      </c>
      <c r="U67">
        <v>2991</v>
      </c>
      <c r="V67" t="s">
        <v>1400</v>
      </c>
      <c r="W67">
        <v>2</v>
      </c>
      <c r="X67" t="s">
        <v>328</v>
      </c>
      <c r="Y67">
        <v>2020</v>
      </c>
      <c r="Z67">
        <v>3</v>
      </c>
      <c r="AA67" t="s">
        <v>1401</v>
      </c>
      <c r="AB67">
        <v>2020</v>
      </c>
      <c r="AC67" t="s">
        <v>329</v>
      </c>
    </row>
    <row r="68" spans="1:29" x14ac:dyDescent="0.25">
      <c r="A68" t="s">
        <v>1423</v>
      </c>
      <c r="B68" t="s">
        <v>554</v>
      </c>
      <c r="C68" t="s">
        <v>555</v>
      </c>
      <c r="D68" t="s">
        <v>556</v>
      </c>
      <c r="E68" t="s">
        <v>557</v>
      </c>
      <c r="G68" t="s">
        <v>630</v>
      </c>
      <c r="H68" t="s">
        <v>631</v>
      </c>
      <c r="I68" t="s">
        <v>632</v>
      </c>
      <c r="J68" t="s">
        <v>633</v>
      </c>
      <c r="K68" t="s">
        <v>634</v>
      </c>
      <c r="L68" t="s">
        <v>635</v>
      </c>
      <c r="M68" t="s">
        <v>636</v>
      </c>
      <c r="N68">
        <v>286761</v>
      </c>
      <c r="O68">
        <v>1</v>
      </c>
      <c r="P68">
        <v>246615</v>
      </c>
      <c r="Q68">
        <v>37279</v>
      </c>
      <c r="R68">
        <v>2868</v>
      </c>
      <c r="S68">
        <v>0</v>
      </c>
      <c r="T68">
        <v>0</v>
      </c>
      <c r="U68">
        <v>2868</v>
      </c>
      <c r="V68" t="s">
        <v>1400</v>
      </c>
      <c r="W68">
        <v>2</v>
      </c>
      <c r="X68" t="s">
        <v>328</v>
      </c>
      <c r="Y68">
        <v>2020</v>
      </c>
      <c r="Z68">
        <v>3</v>
      </c>
      <c r="AA68" t="s">
        <v>1401</v>
      </c>
      <c r="AB68">
        <v>2020</v>
      </c>
      <c r="AC68" t="s">
        <v>329</v>
      </c>
    </row>
    <row r="69" spans="1:29" x14ac:dyDescent="0.25">
      <c r="A69" t="s">
        <v>1424</v>
      </c>
      <c r="B69" t="s">
        <v>554</v>
      </c>
      <c r="C69" t="s">
        <v>555</v>
      </c>
      <c r="D69" t="s">
        <v>556</v>
      </c>
      <c r="E69" t="s">
        <v>557</v>
      </c>
      <c r="G69" t="s">
        <v>630</v>
      </c>
      <c r="H69" t="s">
        <v>631</v>
      </c>
      <c r="I69" t="s">
        <v>632</v>
      </c>
      <c r="J69" t="s">
        <v>633</v>
      </c>
      <c r="K69" t="s">
        <v>637</v>
      </c>
      <c r="L69" t="s">
        <v>638</v>
      </c>
      <c r="M69" t="s">
        <v>639</v>
      </c>
      <c r="N69">
        <v>400993</v>
      </c>
      <c r="O69">
        <v>1</v>
      </c>
      <c r="P69">
        <v>340844</v>
      </c>
      <c r="Q69">
        <v>52129</v>
      </c>
      <c r="R69">
        <v>8020</v>
      </c>
      <c r="S69">
        <v>0</v>
      </c>
      <c r="T69">
        <v>0</v>
      </c>
      <c r="U69">
        <v>8020</v>
      </c>
      <c r="V69" t="s">
        <v>1400</v>
      </c>
      <c r="W69">
        <v>2</v>
      </c>
      <c r="X69" t="s">
        <v>328</v>
      </c>
      <c r="Y69">
        <v>2020</v>
      </c>
      <c r="Z69">
        <v>3</v>
      </c>
      <c r="AA69" t="s">
        <v>1401</v>
      </c>
      <c r="AB69">
        <v>2020</v>
      </c>
      <c r="AC69" t="s">
        <v>329</v>
      </c>
    </row>
    <row r="70" spans="1:29" x14ac:dyDescent="0.25">
      <c r="A70" t="s">
        <v>1425</v>
      </c>
      <c r="B70" t="s">
        <v>554</v>
      </c>
      <c r="C70" t="s">
        <v>555</v>
      </c>
      <c r="D70" t="s">
        <v>556</v>
      </c>
      <c r="E70" t="s">
        <v>557</v>
      </c>
      <c r="G70" t="s">
        <v>630</v>
      </c>
      <c r="H70" t="s">
        <v>631</v>
      </c>
      <c r="I70" t="s">
        <v>632</v>
      </c>
      <c r="J70" t="s">
        <v>633</v>
      </c>
      <c r="K70" t="s">
        <v>640</v>
      </c>
      <c r="L70" t="s">
        <v>641</v>
      </c>
      <c r="M70" t="s">
        <v>642</v>
      </c>
      <c r="N70">
        <v>333707</v>
      </c>
      <c r="O70">
        <v>1</v>
      </c>
      <c r="P70">
        <v>273640</v>
      </c>
      <c r="Q70">
        <v>50056</v>
      </c>
      <c r="R70">
        <v>10011</v>
      </c>
      <c r="S70">
        <v>0</v>
      </c>
      <c r="T70">
        <v>0</v>
      </c>
      <c r="U70">
        <v>10011</v>
      </c>
      <c r="V70" t="s">
        <v>1400</v>
      </c>
      <c r="W70">
        <v>2</v>
      </c>
      <c r="X70" t="s">
        <v>328</v>
      </c>
      <c r="Y70">
        <v>2020</v>
      </c>
      <c r="Z70">
        <v>3</v>
      </c>
      <c r="AA70" t="s">
        <v>1401</v>
      </c>
      <c r="AB70">
        <v>2020</v>
      </c>
      <c r="AC70" t="s">
        <v>329</v>
      </c>
    </row>
    <row r="71" spans="1:29" x14ac:dyDescent="0.25">
      <c r="A71" t="s">
        <v>1426</v>
      </c>
      <c r="B71" t="s">
        <v>554</v>
      </c>
      <c r="C71" t="s">
        <v>555</v>
      </c>
      <c r="D71" t="s">
        <v>556</v>
      </c>
      <c r="E71" t="s">
        <v>557</v>
      </c>
      <c r="G71" t="s">
        <v>630</v>
      </c>
      <c r="H71" t="s">
        <v>631</v>
      </c>
      <c r="I71" t="s">
        <v>632</v>
      </c>
      <c r="J71" t="s">
        <v>633</v>
      </c>
      <c r="K71" t="s">
        <v>643</v>
      </c>
      <c r="L71" t="s">
        <v>644</v>
      </c>
      <c r="M71" t="s">
        <v>645</v>
      </c>
      <c r="N71">
        <v>515764</v>
      </c>
      <c r="O71">
        <v>2</v>
      </c>
      <c r="P71">
        <v>381665</v>
      </c>
      <c r="Q71">
        <v>97995</v>
      </c>
      <c r="R71">
        <v>36103</v>
      </c>
      <c r="S71">
        <v>0</v>
      </c>
      <c r="T71">
        <v>0</v>
      </c>
      <c r="U71">
        <v>36103</v>
      </c>
      <c r="V71" t="s">
        <v>1400</v>
      </c>
      <c r="W71">
        <v>2</v>
      </c>
      <c r="X71" t="s">
        <v>328</v>
      </c>
      <c r="Y71">
        <v>2020</v>
      </c>
      <c r="Z71">
        <v>3</v>
      </c>
      <c r="AA71" t="s">
        <v>1401</v>
      </c>
      <c r="AB71">
        <v>2020</v>
      </c>
      <c r="AC71" t="s">
        <v>329</v>
      </c>
    </row>
    <row r="72" spans="1:29" x14ac:dyDescent="0.25">
      <c r="A72" t="s">
        <v>1427</v>
      </c>
      <c r="B72" t="s">
        <v>554</v>
      </c>
      <c r="C72" t="s">
        <v>555</v>
      </c>
      <c r="D72" t="s">
        <v>556</v>
      </c>
      <c r="E72" t="s">
        <v>557</v>
      </c>
      <c r="G72" t="s">
        <v>630</v>
      </c>
      <c r="H72" t="s">
        <v>631</v>
      </c>
      <c r="I72" t="s">
        <v>632</v>
      </c>
      <c r="J72" t="s">
        <v>633</v>
      </c>
      <c r="K72" t="s">
        <v>646</v>
      </c>
      <c r="L72" t="s">
        <v>647</v>
      </c>
      <c r="M72" t="s">
        <v>648</v>
      </c>
      <c r="N72">
        <v>471579</v>
      </c>
      <c r="O72">
        <v>1</v>
      </c>
      <c r="P72">
        <v>386695</v>
      </c>
      <c r="Q72">
        <v>75453</v>
      </c>
      <c r="R72">
        <v>9432</v>
      </c>
      <c r="S72">
        <v>0</v>
      </c>
      <c r="T72">
        <v>0</v>
      </c>
      <c r="U72">
        <v>9432</v>
      </c>
      <c r="V72" t="s">
        <v>1400</v>
      </c>
      <c r="W72">
        <v>2</v>
      </c>
      <c r="X72" t="s">
        <v>328</v>
      </c>
      <c r="Y72">
        <v>2020</v>
      </c>
      <c r="Z72">
        <v>3</v>
      </c>
      <c r="AA72" t="s">
        <v>1401</v>
      </c>
      <c r="AB72">
        <v>2020</v>
      </c>
      <c r="AC72" t="s">
        <v>329</v>
      </c>
    </row>
    <row r="73" spans="1:29" x14ac:dyDescent="0.25">
      <c r="A73" t="s">
        <v>1428</v>
      </c>
      <c r="B73" t="s">
        <v>554</v>
      </c>
      <c r="C73" t="s">
        <v>555</v>
      </c>
      <c r="D73" t="s">
        <v>556</v>
      </c>
      <c r="E73" t="s">
        <v>557</v>
      </c>
      <c r="G73" t="s">
        <v>630</v>
      </c>
      <c r="H73" t="s">
        <v>631</v>
      </c>
      <c r="I73" t="s">
        <v>632</v>
      </c>
      <c r="J73" t="s">
        <v>633</v>
      </c>
      <c r="K73" t="s">
        <v>630</v>
      </c>
      <c r="L73" t="s">
        <v>649</v>
      </c>
      <c r="M73" t="s">
        <v>650</v>
      </c>
      <c r="N73">
        <v>983994</v>
      </c>
      <c r="O73">
        <v>1</v>
      </c>
      <c r="P73">
        <v>816715</v>
      </c>
      <c r="Q73">
        <v>137759</v>
      </c>
      <c r="R73">
        <v>29520</v>
      </c>
      <c r="S73">
        <v>0</v>
      </c>
      <c r="T73">
        <v>0</v>
      </c>
      <c r="U73">
        <v>29520</v>
      </c>
      <c r="V73" t="s">
        <v>1400</v>
      </c>
      <c r="W73">
        <v>2</v>
      </c>
      <c r="X73" t="s">
        <v>328</v>
      </c>
      <c r="Y73">
        <v>2020</v>
      </c>
      <c r="Z73">
        <v>3</v>
      </c>
      <c r="AA73" t="s">
        <v>1401</v>
      </c>
      <c r="AB73">
        <v>2020</v>
      </c>
      <c r="AC73" t="s">
        <v>329</v>
      </c>
    </row>
    <row r="74" spans="1:29" x14ac:dyDescent="0.25">
      <c r="A74" t="s">
        <v>1429</v>
      </c>
      <c r="B74" t="s">
        <v>554</v>
      </c>
      <c r="C74" t="s">
        <v>555</v>
      </c>
      <c r="D74" t="s">
        <v>556</v>
      </c>
      <c r="E74" t="s">
        <v>557</v>
      </c>
      <c r="G74" t="s">
        <v>630</v>
      </c>
      <c r="H74" t="s">
        <v>631</v>
      </c>
      <c r="I74" t="s">
        <v>632</v>
      </c>
      <c r="J74" t="s">
        <v>633</v>
      </c>
      <c r="K74" t="s">
        <v>651</v>
      </c>
      <c r="L74" t="s">
        <v>652</v>
      </c>
      <c r="M74" t="s">
        <v>653</v>
      </c>
      <c r="N74">
        <v>312577</v>
      </c>
      <c r="O74">
        <v>1</v>
      </c>
      <c r="P74">
        <v>256313</v>
      </c>
      <c r="Q74">
        <v>50012</v>
      </c>
      <c r="R74">
        <v>6252</v>
      </c>
      <c r="S74">
        <v>0</v>
      </c>
      <c r="T74">
        <v>0</v>
      </c>
      <c r="U74">
        <v>6252</v>
      </c>
      <c r="V74" t="s">
        <v>1400</v>
      </c>
      <c r="W74">
        <v>2</v>
      </c>
      <c r="X74" t="s">
        <v>328</v>
      </c>
      <c r="Y74">
        <v>2020</v>
      </c>
      <c r="Z74">
        <v>3</v>
      </c>
      <c r="AA74" t="s">
        <v>1401</v>
      </c>
      <c r="AB74">
        <v>2020</v>
      </c>
      <c r="AC74" t="s">
        <v>329</v>
      </c>
    </row>
    <row r="75" spans="1:29" x14ac:dyDescent="0.25">
      <c r="A75" t="s">
        <v>1430</v>
      </c>
      <c r="B75" t="s">
        <v>554</v>
      </c>
      <c r="C75" t="s">
        <v>555</v>
      </c>
      <c r="D75" t="s">
        <v>556</v>
      </c>
      <c r="E75" t="s">
        <v>557</v>
      </c>
      <c r="G75" t="s">
        <v>654</v>
      </c>
      <c r="H75" t="s">
        <v>655</v>
      </c>
      <c r="I75" t="s">
        <v>656</v>
      </c>
      <c r="J75" t="s">
        <v>657</v>
      </c>
      <c r="K75" t="s">
        <v>658</v>
      </c>
      <c r="L75" t="s">
        <v>659</v>
      </c>
      <c r="M75" t="s">
        <v>660</v>
      </c>
      <c r="N75">
        <v>443086</v>
      </c>
      <c r="O75">
        <v>3</v>
      </c>
      <c r="P75">
        <v>155080</v>
      </c>
      <c r="Q75">
        <v>155080</v>
      </c>
      <c r="R75">
        <v>101910</v>
      </c>
      <c r="S75">
        <v>31016</v>
      </c>
      <c r="T75">
        <v>0</v>
      </c>
      <c r="U75">
        <v>132926</v>
      </c>
      <c r="V75" t="s">
        <v>1400</v>
      </c>
      <c r="W75">
        <v>2</v>
      </c>
      <c r="X75" t="s">
        <v>328</v>
      </c>
      <c r="Y75">
        <v>2020</v>
      </c>
      <c r="Z75">
        <v>3</v>
      </c>
      <c r="AA75" t="s">
        <v>1401</v>
      </c>
      <c r="AB75">
        <v>2020</v>
      </c>
      <c r="AC75" t="s">
        <v>329</v>
      </c>
    </row>
    <row r="76" spans="1:29" x14ac:dyDescent="0.25">
      <c r="A76" t="s">
        <v>1431</v>
      </c>
      <c r="B76" t="s">
        <v>554</v>
      </c>
      <c r="C76" t="s">
        <v>555</v>
      </c>
      <c r="D76" t="s">
        <v>556</v>
      </c>
      <c r="E76" t="s">
        <v>557</v>
      </c>
      <c r="G76" t="s">
        <v>654</v>
      </c>
      <c r="H76" t="s">
        <v>655</v>
      </c>
      <c r="I76" t="s">
        <v>656</v>
      </c>
      <c r="J76" t="s">
        <v>657</v>
      </c>
      <c r="K76" t="s">
        <v>661</v>
      </c>
      <c r="L76" t="s">
        <v>662</v>
      </c>
      <c r="M76" t="s">
        <v>663</v>
      </c>
      <c r="N76">
        <v>374274</v>
      </c>
      <c r="O76">
        <v>2</v>
      </c>
      <c r="P76">
        <v>235793</v>
      </c>
      <c r="Q76">
        <v>93569</v>
      </c>
      <c r="R76">
        <v>37427</v>
      </c>
      <c r="S76">
        <v>7485</v>
      </c>
      <c r="T76">
        <v>0</v>
      </c>
      <c r="U76">
        <v>44913</v>
      </c>
      <c r="V76" t="s">
        <v>1400</v>
      </c>
      <c r="W76">
        <v>2</v>
      </c>
      <c r="X76" t="s">
        <v>328</v>
      </c>
      <c r="Y76">
        <v>2020</v>
      </c>
      <c r="Z76">
        <v>3</v>
      </c>
      <c r="AA76" t="s">
        <v>1401</v>
      </c>
      <c r="AB76">
        <v>2020</v>
      </c>
      <c r="AC76" t="s">
        <v>329</v>
      </c>
    </row>
    <row r="77" spans="1:29" x14ac:dyDescent="0.25">
      <c r="A77" t="s">
        <v>1432</v>
      </c>
      <c r="B77" t="s">
        <v>554</v>
      </c>
      <c r="C77" t="s">
        <v>555</v>
      </c>
      <c r="D77" t="s">
        <v>556</v>
      </c>
      <c r="E77" t="s">
        <v>557</v>
      </c>
      <c r="G77" t="s">
        <v>654</v>
      </c>
      <c r="H77" t="s">
        <v>655</v>
      </c>
      <c r="I77" t="s">
        <v>656</v>
      </c>
      <c r="J77" t="s">
        <v>657</v>
      </c>
      <c r="K77" t="s">
        <v>664</v>
      </c>
      <c r="L77" t="s">
        <v>665</v>
      </c>
      <c r="M77" t="s">
        <v>666</v>
      </c>
      <c r="N77">
        <v>294602</v>
      </c>
      <c r="O77">
        <v>2</v>
      </c>
      <c r="P77">
        <v>179707</v>
      </c>
      <c r="Q77">
        <v>79543</v>
      </c>
      <c r="R77">
        <v>32406</v>
      </c>
      <c r="S77">
        <v>2946</v>
      </c>
      <c r="T77">
        <v>0</v>
      </c>
      <c r="U77">
        <v>35352</v>
      </c>
      <c r="V77" t="s">
        <v>1400</v>
      </c>
      <c r="W77">
        <v>2</v>
      </c>
      <c r="X77" t="s">
        <v>328</v>
      </c>
      <c r="Y77">
        <v>2020</v>
      </c>
      <c r="Z77">
        <v>3</v>
      </c>
      <c r="AA77" t="s">
        <v>1401</v>
      </c>
      <c r="AB77">
        <v>2020</v>
      </c>
      <c r="AC77" t="s">
        <v>329</v>
      </c>
    </row>
    <row r="78" spans="1:29" x14ac:dyDescent="0.25">
      <c r="A78" t="s">
        <v>1433</v>
      </c>
      <c r="B78" t="s">
        <v>554</v>
      </c>
      <c r="C78" t="s">
        <v>555</v>
      </c>
      <c r="D78" t="s">
        <v>556</v>
      </c>
      <c r="E78" t="s">
        <v>557</v>
      </c>
      <c r="G78" t="s">
        <v>654</v>
      </c>
      <c r="H78" t="s">
        <v>655</v>
      </c>
      <c r="I78" t="s">
        <v>656</v>
      </c>
      <c r="J78" t="s">
        <v>657</v>
      </c>
      <c r="K78" t="s">
        <v>667</v>
      </c>
      <c r="L78" t="s">
        <v>668</v>
      </c>
      <c r="M78" t="s">
        <v>669</v>
      </c>
      <c r="N78">
        <v>348617</v>
      </c>
      <c r="O78">
        <v>3</v>
      </c>
      <c r="P78">
        <v>101099</v>
      </c>
      <c r="Q78">
        <v>153391</v>
      </c>
      <c r="R78">
        <v>87154</v>
      </c>
      <c r="S78">
        <v>6972</v>
      </c>
      <c r="T78">
        <v>0</v>
      </c>
      <c r="U78">
        <v>94127</v>
      </c>
      <c r="V78" t="s">
        <v>1400</v>
      </c>
      <c r="W78">
        <v>2</v>
      </c>
      <c r="X78" t="s">
        <v>328</v>
      </c>
      <c r="Y78">
        <v>2020</v>
      </c>
      <c r="Z78">
        <v>3</v>
      </c>
      <c r="AA78" t="s">
        <v>1401</v>
      </c>
      <c r="AB78">
        <v>2020</v>
      </c>
      <c r="AC78" t="s">
        <v>329</v>
      </c>
    </row>
    <row r="79" spans="1:29" x14ac:dyDescent="0.25">
      <c r="A79" t="s">
        <v>1434</v>
      </c>
      <c r="B79" t="s">
        <v>554</v>
      </c>
      <c r="C79" t="s">
        <v>555</v>
      </c>
      <c r="D79" t="s">
        <v>556</v>
      </c>
      <c r="E79" t="s">
        <v>557</v>
      </c>
      <c r="G79" t="s">
        <v>654</v>
      </c>
      <c r="H79" t="s">
        <v>655</v>
      </c>
      <c r="I79" t="s">
        <v>656</v>
      </c>
      <c r="J79" t="s">
        <v>657</v>
      </c>
      <c r="K79" t="s">
        <v>670</v>
      </c>
      <c r="L79" t="s">
        <v>671</v>
      </c>
      <c r="M79" t="s">
        <v>672</v>
      </c>
      <c r="N79">
        <v>512535</v>
      </c>
      <c r="O79">
        <v>3</v>
      </c>
      <c r="P79">
        <v>158886</v>
      </c>
      <c r="Q79">
        <v>205014</v>
      </c>
      <c r="R79">
        <v>128134</v>
      </c>
      <c r="S79">
        <v>20501</v>
      </c>
      <c r="T79">
        <v>0</v>
      </c>
      <c r="U79">
        <v>148635</v>
      </c>
      <c r="V79" t="s">
        <v>1400</v>
      </c>
      <c r="W79">
        <v>2</v>
      </c>
      <c r="X79" t="s">
        <v>328</v>
      </c>
      <c r="Y79">
        <v>2020</v>
      </c>
      <c r="Z79">
        <v>3</v>
      </c>
      <c r="AA79" t="s">
        <v>1401</v>
      </c>
      <c r="AB79">
        <v>2020</v>
      </c>
      <c r="AC79" t="s">
        <v>329</v>
      </c>
    </row>
    <row r="80" spans="1:29" x14ac:dyDescent="0.25">
      <c r="A80" t="s">
        <v>1435</v>
      </c>
      <c r="B80" t="s">
        <v>554</v>
      </c>
      <c r="C80" t="s">
        <v>555</v>
      </c>
      <c r="D80" t="s">
        <v>556</v>
      </c>
      <c r="E80" t="s">
        <v>557</v>
      </c>
      <c r="G80" t="s">
        <v>654</v>
      </c>
      <c r="H80" t="s">
        <v>655</v>
      </c>
      <c r="I80" t="s">
        <v>656</v>
      </c>
      <c r="J80" t="s">
        <v>657</v>
      </c>
      <c r="K80" t="s">
        <v>654</v>
      </c>
      <c r="L80" t="s">
        <v>673</v>
      </c>
      <c r="M80" t="s">
        <v>674</v>
      </c>
      <c r="N80">
        <v>521466</v>
      </c>
      <c r="O80">
        <v>2</v>
      </c>
      <c r="P80">
        <v>375455</v>
      </c>
      <c r="Q80">
        <v>104293</v>
      </c>
      <c r="R80">
        <v>41717</v>
      </c>
      <c r="S80">
        <v>0</v>
      </c>
      <c r="T80">
        <v>0</v>
      </c>
      <c r="U80">
        <v>41717</v>
      </c>
      <c r="V80" t="s">
        <v>1400</v>
      </c>
      <c r="W80">
        <v>2</v>
      </c>
      <c r="X80" t="s">
        <v>328</v>
      </c>
      <c r="Y80">
        <v>2020</v>
      </c>
      <c r="Z80">
        <v>3</v>
      </c>
      <c r="AA80" t="s">
        <v>1401</v>
      </c>
      <c r="AB80">
        <v>2020</v>
      </c>
      <c r="AC80" t="s">
        <v>329</v>
      </c>
    </row>
    <row r="81" spans="1:29" x14ac:dyDescent="0.25">
      <c r="A81" t="s">
        <v>1436</v>
      </c>
      <c r="B81" t="s">
        <v>554</v>
      </c>
      <c r="C81" t="s">
        <v>555</v>
      </c>
      <c r="D81" t="s">
        <v>556</v>
      </c>
      <c r="E81" t="s">
        <v>557</v>
      </c>
      <c r="G81" t="s">
        <v>654</v>
      </c>
      <c r="H81" t="s">
        <v>655</v>
      </c>
      <c r="I81" t="s">
        <v>656</v>
      </c>
      <c r="J81" t="s">
        <v>657</v>
      </c>
      <c r="K81" t="s">
        <v>675</v>
      </c>
      <c r="L81" t="s">
        <v>676</v>
      </c>
      <c r="M81" t="s">
        <v>677</v>
      </c>
      <c r="N81">
        <v>230301</v>
      </c>
      <c r="O81">
        <v>2</v>
      </c>
      <c r="P81">
        <v>126666</v>
      </c>
      <c r="Q81">
        <v>73696</v>
      </c>
      <c r="R81">
        <v>27636</v>
      </c>
      <c r="S81">
        <v>2303</v>
      </c>
      <c r="T81">
        <v>0</v>
      </c>
      <c r="U81">
        <v>29939</v>
      </c>
      <c r="V81" t="s">
        <v>1400</v>
      </c>
      <c r="W81">
        <v>2</v>
      </c>
      <c r="X81" t="s">
        <v>328</v>
      </c>
      <c r="Y81">
        <v>2020</v>
      </c>
      <c r="Z81">
        <v>3</v>
      </c>
      <c r="AA81" t="s">
        <v>1401</v>
      </c>
      <c r="AB81">
        <v>2020</v>
      </c>
      <c r="AC81" t="s">
        <v>329</v>
      </c>
    </row>
    <row r="82" spans="1:29" x14ac:dyDescent="0.25">
      <c r="A82" t="s">
        <v>1437</v>
      </c>
      <c r="B82" t="s">
        <v>554</v>
      </c>
      <c r="C82" t="s">
        <v>555</v>
      </c>
      <c r="D82" t="s">
        <v>556</v>
      </c>
      <c r="E82" t="s">
        <v>557</v>
      </c>
      <c r="G82" t="s">
        <v>654</v>
      </c>
      <c r="H82" t="s">
        <v>655</v>
      </c>
      <c r="I82" t="s">
        <v>656</v>
      </c>
      <c r="J82" t="s">
        <v>657</v>
      </c>
      <c r="K82" t="s">
        <v>678</v>
      </c>
      <c r="L82" t="s">
        <v>679</v>
      </c>
      <c r="M82" t="s">
        <v>680</v>
      </c>
      <c r="N82">
        <v>153403</v>
      </c>
      <c r="O82">
        <v>2</v>
      </c>
      <c r="P82">
        <v>107382</v>
      </c>
      <c r="Q82">
        <v>38351</v>
      </c>
      <c r="R82">
        <v>7670</v>
      </c>
      <c r="S82">
        <v>0</v>
      </c>
      <c r="T82">
        <v>0</v>
      </c>
      <c r="U82">
        <v>7670</v>
      </c>
      <c r="V82" t="s">
        <v>1400</v>
      </c>
      <c r="W82">
        <v>2</v>
      </c>
      <c r="X82" t="s">
        <v>328</v>
      </c>
      <c r="Y82">
        <v>2020</v>
      </c>
      <c r="Z82">
        <v>3</v>
      </c>
      <c r="AA82" t="s">
        <v>1401</v>
      </c>
      <c r="AB82">
        <v>2020</v>
      </c>
      <c r="AC82" t="s">
        <v>329</v>
      </c>
    </row>
    <row r="83" spans="1:29" x14ac:dyDescent="0.25">
      <c r="A83" t="s">
        <v>1438</v>
      </c>
      <c r="B83" t="s">
        <v>554</v>
      </c>
      <c r="C83" t="s">
        <v>555</v>
      </c>
      <c r="D83" t="s">
        <v>556</v>
      </c>
      <c r="E83" t="s">
        <v>557</v>
      </c>
      <c r="G83" t="s">
        <v>681</v>
      </c>
      <c r="H83" t="s">
        <v>682</v>
      </c>
      <c r="I83" t="s">
        <v>683</v>
      </c>
      <c r="J83" t="s">
        <v>684</v>
      </c>
      <c r="K83" t="s">
        <v>685</v>
      </c>
      <c r="L83" t="s">
        <v>686</v>
      </c>
      <c r="M83" t="s">
        <v>687</v>
      </c>
      <c r="N83">
        <v>155011</v>
      </c>
      <c r="O83">
        <v>2</v>
      </c>
      <c r="P83">
        <v>100757</v>
      </c>
      <c r="Q83">
        <v>46503</v>
      </c>
      <c r="R83">
        <v>7751</v>
      </c>
      <c r="S83">
        <v>0</v>
      </c>
      <c r="T83">
        <v>0</v>
      </c>
      <c r="U83">
        <v>7751</v>
      </c>
      <c r="V83" t="s">
        <v>1400</v>
      </c>
      <c r="W83">
        <v>2</v>
      </c>
      <c r="X83" t="s">
        <v>328</v>
      </c>
      <c r="Y83">
        <v>2020</v>
      </c>
      <c r="Z83">
        <v>3</v>
      </c>
      <c r="AA83" t="s">
        <v>1401</v>
      </c>
      <c r="AB83">
        <v>2020</v>
      </c>
      <c r="AC83" t="s">
        <v>329</v>
      </c>
    </row>
    <row r="84" spans="1:29" x14ac:dyDescent="0.25">
      <c r="A84" t="s">
        <v>1439</v>
      </c>
      <c r="B84" t="s">
        <v>554</v>
      </c>
      <c r="C84" t="s">
        <v>555</v>
      </c>
      <c r="D84" t="s">
        <v>556</v>
      </c>
      <c r="E84" t="s">
        <v>557</v>
      </c>
      <c r="G84" t="s">
        <v>681</v>
      </c>
      <c r="H84" t="s">
        <v>682</v>
      </c>
      <c r="I84" t="s">
        <v>683</v>
      </c>
      <c r="J84" t="s">
        <v>684</v>
      </c>
      <c r="K84" t="s">
        <v>688</v>
      </c>
      <c r="L84" t="s">
        <v>689</v>
      </c>
      <c r="M84" t="s">
        <v>690</v>
      </c>
      <c r="N84">
        <v>213911</v>
      </c>
      <c r="O84">
        <v>2</v>
      </c>
      <c r="P84">
        <v>136903</v>
      </c>
      <c r="Q84">
        <v>57756</v>
      </c>
      <c r="R84">
        <v>19252</v>
      </c>
      <c r="S84">
        <v>0</v>
      </c>
      <c r="T84">
        <v>0</v>
      </c>
      <c r="U84">
        <v>19252</v>
      </c>
      <c r="V84" t="s">
        <v>1400</v>
      </c>
      <c r="W84">
        <v>2</v>
      </c>
      <c r="X84" t="s">
        <v>328</v>
      </c>
      <c r="Y84">
        <v>2020</v>
      </c>
      <c r="Z84">
        <v>3</v>
      </c>
      <c r="AA84" t="s">
        <v>1401</v>
      </c>
      <c r="AB84">
        <v>2020</v>
      </c>
      <c r="AC84" t="s">
        <v>329</v>
      </c>
    </row>
    <row r="85" spans="1:29" x14ac:dyDescent="0.25">
      <c r="A85" t="s">
        <v>1440</v>
      </c>
      <c r="B85" t="s">
        <v>554</v>
      </c>
      <c r="C85" t="s">
        <v>555</v>
      </c>
      <c r="D85" t="s">
        <v>556</v>
      </c>
      <c r="E85" t="s">
        <v>557</v>
      </c>
      <c r="G85" t="s">
        <v>681</v>
      </c>
      <c r="H85" t="s">
        <v>682</v>
      </c>
      <c r="I85" t="s">
        <v>683</v>
      </c>
      <c r="J85" t="s">
        <v>684</v>
      </c>
      <c r="K85" t="s">
        <v>691</v>
      </c>
      <c r="L85" t="s">
        <v>692</v>
      </c>
      <c r="M85" t="s">
        <v>693</v>
      </c>
      <c r="N85">
        <v>156951</v>
      </c>
      <c r="O85">
        <v>3</v>
      </c>
      <c r="P85">
        <v>54933</v>
      </c>
      <c r="Q85">
        <v>54933</v>
      </c>
      <c r="R85">
        <v>40807</v>
      </c>
      <c r="S85">
        <v>6278</v>
      </c>
      <c r="T85">
        <v>0</v>
      </c>
      <c r="U85">
        <v>47085</v>
      </c>
      <c r="V85" t="s">
        <v>1400</v>
      </c>
      <c r="W85">
        <v>2</v>
      </c>
      <c r="X85" t="s">
        <v>328</v>
      </c>
      <c r="Y85">
        <v>2020</v>
      </c>
      <c r="Z85">
        <v>3</v>
      </c>
      <c r="AA85" t="s">
        <v>1401</v>
      </c>
      <c r="AB85">
        <v>2020</v>
      </c>
      <c r="AC85" t="s">
        <v>329</v>
      </c>
    </row>
    <row r="86" spans="1:29" x14ac:dyDescent="0.25">
      <c r="A86" t="s">
        <v>1441</v>
      </c>
      <c r="B86" t="s">
        <v>554</v>
      </c>
      <c r="C86" t="s">
        <v>555</v>
      </c>
      <c r="D86" t="s">
        <v>556</v>
      </c>
      <c r="E86" t="s">
        <v>557</v>
      </c>
      <c r="G86" t="s">
        <v>681</v>
      </c>
      <c r="H86" t="s">
        <v>682</v>
      </c>
      <c r="I86" t="s">
        <v>683</v>
      </c>
      <c r="J86" t="s">
        <v>684</v>
      </c>
      <c r="K86" t="s">
        <v>694</v>
      </c>
      <c r="L86" t="s">
        <v>695</v>
      </c>
      <c r="M86" t="s">
        <v>696</v>
      </c>
      <c r="N86">
        <v>247996</v>
      </c>
      <c r="O86">
        <v>2</v>
      </c>
      <c r="P86">
        <v>173597</v>
      </c>
      <c r="Q86">
        <v>61999</v>
      </c>
      <c r="R86">
        <v>12400</v>
      </c>
      <c r="S86">
        <v>0</v>
      </c>
      <c r="T86">
        <v>0</v>
      </c>
      <c r="U86">
        <v>12400</v>
      </c>
      <c r="V86" t="s">
        <v>1400</v>
      </c>
      <c r="W86">
        <v>2</v>
      </c>
      <c r="X86" t="s">
        <v>328</v>
      </c>
      <c r="Y86">
        <v>2020</v>
      </c>
      <c r="Z86">
        <v>3</v>
      </c>
      <c r="AA86" t="s">
        <v>1401</v>
      </c>
      <c r="AB86">
        <v>2020</v>
      </c>
      <c r="AC86" t="s">
        <v>329</v>
      </c>
    </row>
    <row r="87" spans="1:29" x14ac:dyDescent="0.25">
      <c r="A87" t="s">
        <v>1442</v>
      </c>
      <c r="B87" t="s">
        <v>554</v>
      </c>
      <c r="C87" t="s">
        <v>555</v>
      </c>
      <c r="D87" t="s">
        <v>556</v>
      </c>
      <c r="E87" t="s">
        <v>557</v>
      </c>
      <c r="G87" t="s">
        <v>681</v>
      </c>
      <c r="H87" t="s">
        <v>682</v>
      </c>
      <c r="I87" t="s">
        <v>683</v>
      </c>
      <c r="J87" t="s">
        <v>684</v>
      </c>
      <c r="K87" t="s">
        <v>681</v>
      </c>
      <c r="L87" t="s">
        <v>697</v>
      </c>
      <c r="M87" t="s">
        <v>698</v>
      </c>
      <c r="N87">
        <v>179985</v>
      </c>
      <c r="O87">
        <v>2</v>
      </c>
      <c r="P87">
        <v>111590</v>
      </c>
      <c r="Q87">
        <v>44996</v>
      </c>
      <c r="R87">
        <v>21598</v>
      </c>
      <c r="S87">
        <v>1800</v>
      </c>
      <c r="T87">
        <v>0</v>
      </c>
      <c r="U87">
        <v>23398</v>
      </c>
      <c r="V87" t="s">
        <v>1400</v>
      </c>
      <c r="W87">
        <v>2</v>
      </c>
      <c r="X87" t="s">
        <v>328</v>
      </c>
      <c r="Y87">
        <v>2020</v>
      </c>
      <c r="Z87">
        <v>3</v>
      </c>
      <c r="AA87" t="s">
        <v>1401</v>
      </c>
      <c r="AB87">
        <v>2020</v>
      </c>
      <c r="AC87" t="s">
        <v>329</v>
      </c>
    </row>
    <row r="88" spans="1:29" x14ac:dyDescent="0.25">
      <c r="A88" t="s">
        <v>1443</v>
      </c>
      <c r="B88" t="s">
        <v>554</v>
      </c>
      <c r="C88" t="s">
        <v>555</v>
      </c>
      <c r="D88" t="s">
        <v>556</v>
      </c>
      <c r="E88" t="s">
        <v>557</v>
      </c>
      <c r="G88" t="s">
        <v>699</v>
      </c>
      <c r="H88" t="s">
        <v>700</v>
      </c>
      <c r="I88" t="s">
        <v>701</v>
      </c>
      <c r="J88" t="s">
        <v>702</v>
      </c>
      <c r="K88" t="s">
        <v>703</v>
      </c>
      <c r="L88" t="s">
        <v>704</v>
      </c>
      <c r="M88" t="s">
        <v>705</v>
      </c>
      <c r="N88">
        <v>186522</v>
      </c>
      <c r="O88">
        <v>3</v>
      </c>
      <c r="P88">
        <v>76474</v>
      </c>
      <c r="Q88">
        <v>63418</v>
      </c>
      <c r="R88">
        <v>39170</v>
      </c>
      <c r="S88">
        <v>7461</v>
      </c>
      <c r="T88">
        <v>0</v>
      </c>
      <c r="U88">
        <v>46631</v>
      </c>
      <c r="V88" t="s">
        <v>1400</v>
      </c>
      <c r="W88">
        <v>2</v>
      </c>
      <c r="X88" t="s">
        <v>328</v>
      </c>
      <c r="Y88">
        <v>2020</v>
      </c>
      <c r="Z88">
        <v>3</v>
      </c>
      <c r="AA88" t="s">
        <v>1401</v>
      </c>
      <c r="AB88">
        <v>2020</v>
      </c>
      <c r="AC88" t="s">
        <v>329</v>
      </c>
    </row>
    <row r="89" spans="1:29" x14ac:dyDescent="0.25">
      <c r="A89" t="s">
        <v>1444</v>
      </c>
      <c r="B89" t="s">
        <v>554</v>
      </c>
      <c r="C89" t="s">
        <v>555</v>
      </c>
      <c r="D89" t="s">
        <v>556</v>
      </c>
      <c r="E89" t="s">
        <v>557</v>
      </c>
      <c r="G89" t="s">
        <v>699</v>
      </c>
      <c r="H89" t="s">
        <v>700</v>
      </c>
      <c r="I89" t="s">
        <v>701</v>
      </c>
      <c r="J89" t="s">
        <v>702</v>
      </c>
      <c r="K89" t="s">
        <v>706</v>
      </c>
      <c r="L89" t="s">
        <v>707</v>
      </c>
      <c r="M89" t="s">
        <v>708</v>
      </c>
      <c r="N89">
        <v>164481</v>
      </c>
      <c r="O89">
        <v>3</v>
      </c>
      <c r="P89">
        <v>55923</v>
      </c>
      <c r="Q89">
        <v>57568</v>
      </c>
      <c r="R89">
        <v>41120</v>
      </c>
      <c r="S89">
        <v>9869</v>
      </c>
      <c r="T89">
        <v>0</v>
      </c>
      <c r="U89">
        <v>50989</v>
      </c>
      <c r="V89" t="s">
        <v>1400</v>
      </c>
      <c r="W89">
        <v>2</v>
      </c>
      <c r="X89" t="s">
        <v>328</v>
      </c>
      <c r="Y89">
        <v>2020</v>
      </c>
      <c r="Z89">
        <v>3</v>
      </c>
      <c r="AA89" t="s">
        <v>1401</v>
      </c>
      <c r="AB89">
        <v>2020</v>
      </c>
      <c r="AC89" t="s">
        <v>329</v>
      </c>
    </row>
    <row r="90" spans="1:29" x14ac:dyDescent="0.25">
      <c r="A90" t="s">
        <v>1445</v>
      </c>
      <c r="B90" t="s">
        <v>554</v>
      </c>
      <c r="C90" t="s">
        <v>555</v>
      </c>
      <c r="D90" t="s">
        <v>556</v>
      </c>
      <c r="E90" t="s">
        <v>557</v>
      </c>
      <c r="G90" t="s">
        <v>699</v>
      </c>
      <c r="H90" t="s">
        <v>700</v>
      </c>
      <c r="I90" t="s">
        <v>701</v>
      </c>
      <c r="J90" t="s">
        <v>702</v>
      </c>
      <c r="K90" t="s">
        <v>699</v>
      </c>
      <c r="L90" t="s">
        <v>709</v>
      </c>
      <c r="M90" t="s">
        <v>710</v>
      </c>
      <c r="N90">
        <v>338595</v>
      </c>
      <c r="O90">
        <v>3</v>
      </c>
      <c r="P90">
        <v>138824</v>
      </c>
      <c r="Q90">
        <v>118508</v>
      </c>
      <c r="R90">
        <v>74491</v>
      </c>
      <c r="S90">
        <v>6772</v>
      </c>
      <c r="T90">
        <v>0</v>
      </c>
      <c r="U90">
        <v>81263</v>
      </c>
      <c r="V90" t="s">
        <v>1400</v>
      </c>
      <c r="W90">
        <v>2</v>
      </c>
      <c r="X90" t="s">
        <v>328</v>
      </c>
      <c r="Y90">
        <v>2020</v>
      </c>
      <c r="Z90">
        <v>3</v>
      </c>
      <c r="AA90" t="s">
        <v>1401</v>
      </c>
      <c r="AB90">
        <v>2020</v>
      </c>
      <c r="AC90" t="s">
        <v>329</v>
      </c>
    </row>
    <row r="91" spans="1:29" x14ac:dyDescent="0.25">
      <c r="A91" t="s">
        <v>1446</v>
      </c>
      <c r="B91" t="s">
        <v>554</v>
      </c>
      <c r="C91" t="s">
        <v>555</v>
      </c>
      <c r="D91" t="s">
        <v>556</v>
      </c>
      <c r="E91" t="s">
        <v>557</v>
      </c>
      <c r="G91" t="s">
        <v>699</v>
      </c>
      <c r="H91" t="s">
        <v>700</v>
      </c>
      <c r="I91" t="s">
        <v>701</v>
      </c>
      <c r="J91" t="s">
        <v>702</v>
      </c>
      <c r="K91" t="s">
        <v>711</v>
      </c>
      <c r="L91" t="s">
        <v>712</v>
      </c>
      <c r="M91" t="s">
        <v>713</v>
      </c>
      <c r="N91">
        <v>76976</v>
      </c>
      <c r="O91">
        <v>3</v>
      </c>
      <c r="P91">
        <v>14625</v>
      </c>
      <c r="Q91">
        <v>30791</v>
      </c>
      <c r="R91">
        <v>26942</v>
      </c>
      <c r="S91">
        <v>4619</v>
      </c>
      <c r="T91">
        <v>0</v>
      </c>
      <c r="U91">
        <v>31560</v>
      </c>
      <c r="V91" t="s">
        <v>1400</v>
      </c>
      <c r="W91">
        <v>2</v>
      </c>
      <c r="X91" t="s">
        <v>328</v>
      </c>
      <c r="Y91">
        <v>2020</v>
      </c>
      <c r="Z91">
        <v>3</v>
      </c>
      <c r="AA91" t="s">
        <v>1401</v>
      </c>
      <c r="AB91">
        <v>2020</v>
      </c>
      <c r="AC91" t="s">
        <v>329</v>
      </c>
    </row>
    <row r="92" spans="1:29" x14ac:dyDescent="0.25">
      <c r="A92" t="s">
        <v>1447</v>
      </c>
      <c r="B92" t="s">
        <v>554</v>
      </c>
      <c r="C92" t="s">
        <v>555</v>
      </c>
      <c r="D92" t="s">
        <v>556</v>
      </c>
      <c r="E92" t="s">
        <v>557</v>
      </c>
      <c r="G92" t="s">
        <v>714</v>
      </c>
      <c r="H92" t="s">
        <v>715</v>
      </c>
      <c r="I92" t="s">
        <v>716</v>
      </c>
      <c r="J92" t="s">
        <v>717</v>
      </c>
      <c r="K92" t="s">
        <v>718</v>
      </c>
      <c r="L92" t="s">
        <v>719</v>
      </c>
      <c r="M92" t="s">
        <v>720</v>
      </c>
      <c r="N92">
        <v>14554</v>
      </c>
      <c r="O92">
        <v>2</v>
      </c>
      <c r="P92">
        <v>10915</v>
      </c>
      <c r="Q92">
        <v>2911</v>
      </c>
      <c r="R92">
        <v>728</v>
      </c>
      <c r="S92">
        <v>0</v>
      </c>
      <c r="T92">
        <v>0</v>
      </c>
      <c r="U92">
        <v>728</v>
      </c>
      <c r="V92" t="s">
        <v>1400</v>
      </c>
      <c r="W92">
        <v>2</v>
      </c>
      <c r="X92" t="s">
        <v>328</v>
      </c>
      <c r="Y92">
        <v>2020</v>
      </c>
      <c r="Z92">
        <v>3</v>
      </c>
      <c r="AA92" t="s">
        <v>1401</v>
      </c>
      <c r="AB92">
        <v>2020</v>
      </c>
      <c r="AC92" t="s">
        <v>329</v>
      </c>
    </row>
    <row r="93" spans="1:29" x14ac:dyDescent="0.25">
      <c r="A93" t="s">
        <v>1448</v>
      </c>
      <c r="B93" t="s">
        <v>554</v>
      </c>
      <c r="C93" t="s">
        <v>555</v>
      </c>
      <c r="D93" t="s">
        <v>556</v>
      </c>
      <c r="E93" t="s">
        <v>557</v>
      </c>
      <c r="G93" t="s">
        <v>714</v>
      </c>
      <c r="H93" t="s">
        <v>715</v>
      </c>
      <c r="I93" t="s">
        <v>716</v>
      </c>
      <c r="J93" t="s">
        <v>717</v>
      </c>
      <c r="K93" t="s">
        <v>714</v>
      </c>
      <c r="L93" t="s">
        <v>721</v>
      </c>
      <c r="M93" t="s">
        <v>722</v>
      </c>
      <c r="N93">
        <v>47306</v>
      </c>
      <c r="O93">
        <v>2</v>
      </c>
      <c r="P93">
        <v>36899</v>
      </c>
      <c r="Q93">
        <v>9461</v>
      </c>
      <c r="R93">
        <v>946</v>
      </c>
      <c r="S93">
        <v>0</v>
      </c>
      <c r="T93">
        <v>0</v>
      </c>
      <c r="U93">
        <v>946</v>
      </c>
      <c r="V93" t="s">
        <v>1400</v>
      </c>
      <c r="W93">
        <v>2</v>
      </c>
      <c r="X93" t="s">
        <v>328</v>
      </c>
      <c r="Y93">
        <v>2020</v>
      </c>
      <c r="Z93">
        <v>3</v>
      </c>
      <c r="AA93" t="s">
        <v>1401</v>
      </c>
      <c r="AB93">
        <v>2020</v>
      </c>
      <c r="AC93" t="s">
        <v>329</v>
      </c>
    </row>
    <row r="94" spans="1:29" x14ac:dyDescent="0.25">
      <c r="A94" t="s">
        <v>1449</v>
      </c>
      <c r="B94" t="s">
        <v>554</v>
      </c>
      <c r="C94" t="s">
        <v>555</v>
      </c>
      <c r="D94" t="s">
        <v>556</v>
      </c>
      <c r="E94" t="s">
        <v>557</v>
      </c>
      <c r="G94" t="s">
        <v>714</v>
      </c>
      <c r="H94" t="s">
        <v>715</v>
      </c>
      <c r="I94" t="s">
        <v>716</v>
      </c>
      <c r="J94" t="s">
        <v>717</v>
      </c>
      <c r="K94" t="s">
        <v>723</v>
      </c>
      <c r="L94" t="s">
        <v>724</v>
      </c>
      <c r="M94" t="s">
        <v>725</v>
      </c>
      <c r="N94">
        <v>22553</v>
      </c>
      <c r="O94">
        <v>2</v>
      </c>
      <c r="P94">
        <v>17140</v>
      </c>
      <c r="Q94">
        <v>4285</v>
      </c>
      <c r="R94">
        <v>1128</v>
      </c>
      <c r="S94">
        <v>0</v>
      </c>
      <c r="T94">
        <v>0</v>
      </c>
      <c r="U94">
        <v>1128</v>
      </c>
      <c r="V94" t="s">
        <v>1400</v>
      </c>
      <c r="W94">
        <v>2</v>
      </c>
      <c r="X94" t="s">
        <v>328</v>
      </c>
      <c r="Y94">
        <v>2020</v>
      </c>
      <c r="Z94">
        <v>3</v>
      </c>
      <c r="AA94" t="s">
        <v>1401</v>
      </c>
      <c r="AB94">
        <v>2020</v>
      </c>
      <c r="AC94" t="s">
        <v>329</v>
      </c>
    </row>
    <row r="95" spans="1:29" x14ac:dyDescent="0.25">
      <c r="A95" t="s">
        <v>1450</v>
      </c>
      <c r="B95" t="s">
        <v>554</v>
      </c>
      <c r="C95" t="s">
        <v>555</v>
      </c>
      <c r="D95" t="s">
        <v>556</v>
      </c>
      <c r="E95" t="s">
        <v>557</v>
      </c>
      <c r="G95" t="s">
        <v>714</v>
      </c>
      <c r="H95" t="s">
        <v>715</v>
      </c>
      <c r="I95" t="s">
        <v>716</v>
      </c>
      <c r="J95" t="s">
        <v>717</v>
      </c>
      <c r="K95" t="s">
        <v>726</v>
      </c>
      <c r="L95" t="s">
        <v>727</v>
      </c>
      <c r="M95" t="s">
        <v>728</v>
      </c>
      <c r="N95">
        <v>11340</v>
      </c>
      <c r="O95">
        <v>2</v>
      </c>
      <c r="P95">
        <v>8731</v>
      </c>
      <c r="Q95">
        <v>2268</v>
      </c>
      <c r="R95">
        <v>340</v>
      </c>
      <c r="S95">
        <v>0</v>
      </c>
      <c r="T95">
        <v>0</v>
      </c>
      <c r="U95">
        <v>340</v>
      </c>
      <c r="V95" t="s">
        <v>1400</v>
      </c>
      <c r="W95">
        <v>2</v>
      </c>
      <c r="X95" t="s">
        <v>328</v>
      </c>
      <c r="Y95">
        <v>2020</v>
      </c>
      <c r="Z95">
        <v>3</v>
      </c>
      <c r="AA95" t="s">
        <v>1401</v>
      </c>
      <c r="AB95">
        <v>2020</v>
      </c>
      <c r="AC95" t="s">
        <v>329</v>
      </c>
    </row>
    <row r="96" spans="1:29" x14ac:dyDescent="0.25">
      <c r="A96" t="s">
        <v>1451</v>
      </c>
      <c r="B96" t="s">
        <v>554</v>
      </c>
      <c r="C96" t="s">
        <v>555</v>
      </c>
      <c r="D96" t="s">
        <v>556</v>
      </c>
      <c r="E96" t="s">
        <v>557</v>
      </c>
      <c r="G96" t="s">
        <v>729</v>
      </c>
      <c r="H96" t="s">
        <v>730</v>
      </c>
      <c r="I96" t="s">
        <v>731</v>
      </c>
      <c r="J96" t="s">
        <v>732</v>
      </c>
      <c r="K96" t="s">
        <v>733</v>
      </c>
      <c r="M96" t="s">
        <v>734</v>
      </c>
      <c r="N96">
        <v>473378</v>
      </c>
      <c r="O96">
        <v>1</v>
      </c>
      <c r="P96">
        <v>397638</v>
      </c>
      <c r="Q96">
        <v>71007</v>
      </c>
      <c r="R96">
        <v>4734</v>
      </c>
      <c r="S96">
        <v>0</v>
      </c>
      <c r="T96">
        <v>0</v>
      </c>
      <c r="U96">
        <v>4734</v>
      </c>
      <c r="V96" t="s">
        <v>1400</v>
      </c>
      <c r="W96">
        <v>2</v>
      </c>
      <c r="X96" t="s">
        <v>328</v>
      </c>
      <c r="Y96">
        <v>2020</v>
      </c>
      <c r="Z96">
        <v>3</v>
      </c>
      <c r="AA96" t="s">
        <v>1401</v>
      </c>
      <c r="AB96">
        <v>2020</v>
      </c>
      <c r="AC96" t="s">
        <v>329</v>
      </c>
    </row>
    <row r="97" spans="1:29" x14ac:dyDescent="0.25">
      <c r="A97" t="s">
        <v>1452</v>
      </c>
      <c r="B97" t="s">
        <v>554</v>
      </c>
      <c r="C97" t="s">
        <v>555</v>
      </c>
      <c r="D97" t="s">
        <v>556</v>
      </c>
      <c r="E97" t="s">
        <v>557</v>
      </c>
      <c r="G97" t="s">
        <v>729</v>
      </c>
      <c r="H97" t="s">
        <v>730</v>
      </c>
      <c r="I97" t="s">
        <v>731</v>
      </c>
      <c r="J97" t="s">
        <v>732</v>
      </c>
      <c r="K97" t="s">
        <v>735</v>
      </c>
      <c r="M97" t="s">
        <v>736</v>
      </c>
      <c r="N97">
        <v>225263</v>
      </c>
      <c r="O97">
        <v>1</v>
      </c>
      <c r="P97">
        <v>191474</v>
      </c>
      <c r="Q97">
        <v>31537</v>
      </c>
      <c r="R97">
        <v>2253</v>
      </c>
      <c r="S97">
        <v>0</v>
      </c>
      <c r="T97">
        <v>0</v>
      </c>
      <c r="U97">
        <v>2253</v>
      </c>
      <c r="V97" t="s">
        <v>1400</v>
      </c>
      <c r="W97">
        <v>2</v>
      </c>
      <c r="X97" t="s">
        <v>328</v>
      </c>
      <c r="Y97">
        <v>2020</v>
      </c>
      <c r="Z97">
        <v>3</v>
      </c>
      <c r="AA97" t="s">
        <v>1401</v>
      </c>
      <c r="AB97">
        <v>2020</v>
      </c>
      <c r="AC97" t="s">
        <v>329</v>
      </c>
    </row>
    <row r="98" spans="1:29" x14ac:dyDescent="0.25">
      <c r="A98" t="s">
        <v>1453</v>
      </c>
      <c r="B98" t="s">
        <v>554</v>
      </c>
      <c r="C98" t="s">
        <v>555</v>
      </c>
      <c r="D98" t="s">
        <v>556</v>
      </c>
      <c r="E98" t="s">
        <v>557</v>
      </c>
      <c r="G98" t="s">
        <v>729</v>
      </c>
      <c r="H98" t="s">
        <v>730</v>
      </c>
      <c r="I98" t="s">
        <v>731</v>
      </c>
      <c r="J98" t="s">
        <v>732</v>
      </c>
      <c r="K98" t="s">
        <v>737</v>
      </c>
      <c r="M98" t="s">
        <v>738</v>
      </c>
      <c r="N98">
        <v>181876</v>
      </c>
      <c r="O98">
        <v>1</v>
      </c>
      <c r="P98">
        <v>161870</v>
      </c>
      <c r="Q98">
        <v>18188</v>
      </c>
      <c r="R98">
        <v>1819</v>
      </c>
      <c r="S98">
        <v>0</v>
      </c>
      <c r="T98">
        <v>0</v>
      </c>
      <c r="U98">
        <v>1819</v>
      </c>
      <c r="V98" t="s">
        <v>1400</v>
      </c>
      <c r="W98">
        <v>2</v>
      </c>
      <c r="X98" t="s">
        <v>328</v>
      </c>
      <c r="Y98">
        <v>2020</v>
      </c>
      <c r="Z98">
        <v>3</v>
      </c>
      <c r="AA98" t="s">
        <v>1401</v>
      </c>
      <c r="AB98">
        <v>2020</v>
      </c>
      <c r="AC98" t="s">
        <v>329</v>
      </c>
    </row>
    <row r="99" spans="1:29" x14ac:dyDescent="0.25">
      <c r="A99" t="s">
        <v>1454</v>
      </c>
      <c r="B99" t="s">
        <v>554</v>
      </c>
      <c r="C99" t="s">
        <v>555</v>
      </c>
      <c r="D99" t="s">
        <v>556</v>
      </c>
      <c r="E99" t="s">
        <v>557</v>
      </c>
      <c r="G99" t="s">
        <v>729</v>
      </c>
      <c r="H99" t="s">
        <v>730</v>
      </c>
      <c r="I99" t="s">
        <v>731</v>
      </c>
      <c r="J99" t="s">
        <v>732</v>
      </c>
      <c r="K99" t="s">
        <v>739</v>
      </c>
      <c r="M99" t="s">
        <v>740</v>
      </c>
      <c r="N99">
        <v>430463</v>
      </c>
      <c r="O99">
        <v>1</v>
      </c>
      <c r="P99">
        <v>370198</v>
      </c>
      <c r="Q99">
        <v>55960</v>
      </c>
      <c r="R99">
        <v>4305</v>
      </c>
      <c r="S99">
        <v>0</v>
      </c>
      <c r="T99">
        <v>0</v>
      </c>
      <c r="U99">
        <v>4305</v>
      </c>
      <c r="V99" t="s">
        <v>1400</v>
      </c>
      <c r="W99">
        <v>2</v>
      </c>
      <c r="X99" t="s">
        <v>328</v>
      </c>
      <c r="Y99">
        <v>2020</v>
      </c>
      <c r="Z99">
        <v>3</v>
      </c>
      <c r="AA99" t="s">
        <v>1401</v>
      </c>
      <c r="AB99">
        <v>2020</v>
      </c>
      <c r="AC99" t="s">
        <v>329</v>
      </c>
    </row>
    <row r="100" spans="1:29" x14ac:dyDescent="0.25">
      <c r="A100" t="s">
        <v>1455</v>
      </c>
      <c r="B100" t="s">
        <v>554</v>
      </c>
      <c r="C100" t="s">
        <v>555</v>
      </c>
      <c r="D100" t="s">
        <v>556</v>
      </c>
      <c r="E100" t="s">
        <v>557</v>
      </c>
      <c r="G100" t="s">
        <v>729</v>
      </c>
      <c r="H100" t="s">
        <v>730</v>
      </c>
      <c r="I100" t="s">
        <v>731</v>
      </c>
      <c r="J100" t="s">
        <v>732</v>
      </c>
      <c r="K100" t="s">
        <v>741</v>
      </c>
      <c r="M100" t="s">
        <v>742</v>
      </c>
      <c r="N100">
        <v>584172</v>
      </c>
      <c r="O100">
        <v>1</v>
      </c>
      <c r="P100">
        <v>496547</v>
      </c>
      <c r="Q100">
        <v>81784</v>
      </c>
      <c r="R100">
        <v>5842</v>
      </c>
      <c r="S100">
        <v>0</v>
      </c>
      <c r="T100">
        <v>0</v>
      </c>
      <c r="U100">
        <v>5842</v>
      </c>
      <c r="V100" t="s">
        <v>1400</v>
      </c>
      <c r="W100">
        <v>2</v>
      </c>
      <c r="X100" t="s">
        <v>328</v>
      </c>
      <c r="Y100">
        <v>2020</v>
      </c>
      <c r="Z100">
        <v>3</v>
      </c>
      <c r="AA100" t="s">
        <v>1401</v>
      </c>
      <c r="AB100">
        <v>2020</v>
      </c>
      <c r="AC100" t="s">
        <v>329</v>
      </c>
    </row>
    <row r="101" spans="1:29" x14ac:dyDescent="0.25">
      <c r="A101" t="s">
        <v>1456</v>
      </c>
      <c r="B101" t="s">
        <v>554</v>
      </c>
      <c r="C101" t="s">
        <v>555</v>
      </c>
      <c r="D101" t="s">
        <v>556</v>
      </c>
      <c r="E101" t="s">
        <v>557</v>
      </c>
      <c r="G101" t="s">
        <v>729</v>
      </c>
      <c r="H101" t="s">
        <v>730</v>
      </c>
      <c r="I101" t="s">
        <v>731</v>
      </c>
      <c r="J101" t="s">
        <v>732</v>
      </c>
      <c r="K101" t="s">
        <v>743</v>
      </c>
      <c r="M101" t="s">
        <v>744</v>
      </c>
      <c r="N101">
        <v>663891</v>
      </c>
      <c r="O101">
        <v>1</v>
      </c>
      <c r="P101">
        <v>564307</v>
      </c>
      <c r="Q101">
        <v>92945</v>
      </c>
      <c r="R101">
        <v>6639</v>
      </c>
      <c r="S101">
        <v>0</v>
      </c>
      <c r="T101">
        <v>0</v>
      </c>
      <c r="U101">
        <v>6639</v>
      </c>
      <c r="V101" t="s">
        <v>1400</v>
      </c>
      <c r="W101">
        <v>2</v>
      </c>
      <c r="X101" t="s">
        <v>328</v>
      </c>
      <c r="Y101">
        <v>2020</v>
      </c>
      <c r="Z101">
        <v>3</v>
      </c>
      <c r="AA101" t="s">
        <v>1401</v>
      </c>
      <c r="AB101">
        <v>2020</v>
      </c>
      <c r="AC101" t="s">
        <v>329</v>
      </c>
    </row>
    <row r="102" spans="1:29" x14ac:dyDescent="0.25">
      <c r="A102" t="s">
        <v>1457</v>
      </c>
      <c r="B102" t="s">
        <v>745</v>
      </c>
      <c r="C102" t="s">
        <v>746</v>
      </c>
      <c r="D102" t="s">
        <v>747</v>
      </c>
      <c r="E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753</v>
      </c>
      <c r="L102" t="s">
        <v>754</v>
      </c>
      <c r="M102" t="s">
        <v>755</v>
      </c>
      <c r="N102">
        <v>45105</v>
      </c>
      <c r="O102">
        <v>2</v>
      </c>
      <c r="P102">
        <v>29318</v>
      </c>
      <c r="Q102">
        <v>10825</v>
      </c>
      <c r="R102">
        <v>4962</v>
      </c>
      <c r="S102">
        <v>0</v>
      </c>
      <c r="T102">
        <v>0</v>
      </c>
      <c r="U102">
        <v>4962</v>
      </c>
      <c r="V102" t="s">
        <v>1400</v>
      </c>
      <c r="W102">
        <v>2</v>
      </c>
      <c r="X102" t="s">
        <v>328</v>
      </c>
      <c r="Y102">
        <v>2020</v>
      </c>
      <c r="Z102">
        <v>3</v>
      </c>
      <c r="AA102" t="s">
        <v>1401</v>
      </c>
      <c r="AB102">
        <v>2020</v>
      </c>
      <c r="AC102" t="s">
        <v>329</v>
      </c>
    </row>
    <row r="103" spans="1:29" x14ac:dyDescent="0.25">
      <c r="A103" t="s">
        <v>1458</v>
      </c>
      <c r="B103" t="s">
        <v>745</v>
      </c>
      <c r="C103" t="s">
        <v>746</v>
      </c>
      <c r="D103" t="s">
        <v>747</v>
      </c>
      <c r="E103" t="s">
        <v>748</v>
      </c>
      <c r="G103" t="s">
        <v>749</v>
      </c>
      <c r="H103" t="s">
        <v>750</v>
      </c>
      <c r="I103" t="s">
        <v>751</v>
      </c>
      <c r="J103" t="s">
        <v>752</v>
      </c>
      <c r="K103" t="s">
        <v>756</v>
      </c>
      <c r="L103" t="s">
        <v>757</v>
      </c>
      <c r="M103" t="s">
        <v>758</v>
      </c>
      <c r="N103">
        <v>134122</v>
      </c>
      <c r="O103">
        <v>2</v>
      </c>
      <c r="P103">
        <v>92544</v>
      </c>
      <c r="Q103">
        <v>28166</v>
      </c>
      <c r="R103">
        <v>13412</v>
      </c>
      <c r="S103">
        <v>0</v>
      </c>
      <c r="T103">
        <v>0</v>
      </c>
      <c r="U103">
        <v>13412</v>
      </c>
      <c r="V103" t="s">
        <v>1400</v>
      </c>
      <c r="W103">
        <v>2</v>
      </c>
      <c r="X103" t="s">
        <v>328</v>
      </c>
      <c r="Y103">
        <v>2020</v>
      </c>
      <c r="Z103">
        <v>3</v>
      </c>
      <c r="AA103" t="s">
        <v>1401</v>
      </c>
      <c r="AB103">
        <v>2020</v>
      </c>
      <c r="AC103" t="s">
        <v>329</v>
      </c>
    </row>
    <row r="104" spans="1:29" x14ac:dyDescent="0.25">
      <c r="A104" t="s">
        <v>1459</v>
      </c>
      <c r="B104" t="s">
        <v>745</v>
      </c>
      <c r="C104" t="s">
        <v>746</v>
      </c>
      <c r="D104" t="s">
        <v>747</v>
      </c>
      <c r="E104" t="s">
        <v>748</v>
      </c>
      <c r="G104" t="s">
        <v>749</v>
      </c>
      <c r="H104" t="s">
        <v>750</v>
      </c>
      <c r="I104" t="s">
        <v>751</v>
      </c>
      <c r="J104" t="s">
        <v>752</v>
      </c>
      <c r="K104" t="s">
        <v>759</v>
      </c>
      <c r="L104" t="s">
        <v>760</v>
      </c>
      <c r="M104" t="s">
        <v>761</v>
      </c>
      <c r="N104">
        <v>22904</v>
      </c>
      <c r="O104">
        <v>2</v>
      </c>
      <c r="P104">
        <v>16262</v>
      </c>
      <c r="Q104">
        <v>4810</v>
      </c>
      <c r="R104">
        <v>1832</v>
      </c>
      <c r="S104">
        <v>0</v>
      </c>
      <c r="T104">
        <v>0</v>
      </c>
      <c r="U104">
        <v>1832</v>
      </c>
      <c r="V104" t="s">
        <v>1400</v>
      </c>
      <c r="W104">
        <v>2</v>
      </c>
      <c r="X104" t="s">
        <v>328</v>
      </c>
      <c r="Y104">
        <v>2020</v>
      </c>
      <c r="Z104">
        <v>3</v>
      </c>
      <c r="AA104" t="s">
        <v>1401</v>
      </c>
      <c r="AB104">
        <v>2020</v>
      </c>
      <c r="AC104" t="s">
        <v>329</v>
      </c>
    </row>
    <row r="105" spans="1:29" x14ac:dyDescent="0.25">
      <c r="A105" t="s">
        <v>1460</v>
      </c>
      <c r="B105" t="s">
        <v>745</v>
      </c>
      <c r="C105" t="s">
        <v>746</v>
      </c>
      <c r="D105" t="s">
        <v>747</v>
      </c>
      <c r="E105" t="s">
        <v>748</v>
      </c>
      <c r="G105" t="s">
        <v>749</v>
      </c>
      <c r="H105" t="s">
        <v>750</v>
      </c>
      <c r="I105" t="s">
        <v>751</v>
      </c>
      <c r="J105" t="s">
        <v>752</v>
      </c>
      <c r="K105" t="s">
        <v>762</v>
      </c>
      <c r="L105" t="s">
        <v>763</v>
      </c>
      <c r="M105" t="s">
        <v>764</v>
      </c>
      <c r="N105">
        <v>41799</v>
      </c>
      <c r="O105">
        <v>2</v>
      </c>
      <c r="P105">
        <v>29677</v>
      </c>
      <c r="Q105">
        <v>10450</v>
      </c>
      <c r="R105">
        <v>1672</v>
      </c>
      <c r="S105">
        <v>0</v>
      </c>
      <c r="T105">
        <v>0</v>
      </c>
      <c r="U105">
        <v>1672</v>
      </c>
      <c r="V105" t="s">
        <v>1400</v>
      </c>
      <c r="W105">
        <v>2</v>
      </c>
      <c r="X105" t="s">
        <v>328</v>
      </c>
      <c r="Y105">
        <v>2020</v>
      </c>
      <c r="Z105">
        <v>3</v>
      </c>
      <c r="AA105" t="s">
        <v>1401</v>
      </c>
      <c r="AB105">
        <v>2020</v>
      </c>
      <c r="AC105" t="s">
        <v>329</v>
      </c>
    </row>
    <row r="106" spans="1:29" x14ac:dyDescent="0.25">
      <c r="A106" t="s">
        <v>1461</v>
      </c>
      <c r="B106" t="s">
        <v>745</v>
      </c>
      <c r="C106" t="s">
        <v>746</v>
      </c>
      <c r="D106" t="s">
        <v>747</v>
      </c>
      <c r="E106" t="s">
        <v>748</v>
      </c>
      <c r="G106" t="s">
        <v>749</v>
      </c>
      <c r="H106" t="s">
        <v>750</v>
      </c>
      <c r="I106" t="s">
        <v>751</v>
      </c>
      <c r="J106" t="s">
        <v>752</v>
      </c>
      <c r="K106" t="s">
        <v>765</v>
      </c>
      <c r="L106" t="s">
        <v>766</v>
      </c>
      <c r="M106" t="s">
        <v>767</v>
      </c>
      <c r="N106">
        <v>66283</v>
      </c>
      <c r="O106">
        <v>2</v>
      </c>
      <c r="P106">
        <v>43084</v>
      </c>
      <c r="Q106">
        <v>16571</v>
      </c>
      <c r="R106">
        <v>6628</v>
      </c>
      <c r="S106">
        <v>0</v>
      </c>
      <c r="T106">
        <v>0</v>
      </c>
      <c r="U106">
        <v>6628</v>
      </c>
      <c r="V106" t="s">
        <v>1400</v>
      </c>
      <c r="W106">
        <v>2</v>
      </c>
      <c r="X106" t="s">
        <v>328</v>
      </c>
      <c r="Y106">
        <v>2020</v>
      </c>
      <c r="Z106">
        <v>3</v>
      </c>
      <c r="AA106" t="s">
        <v>1401</v>
      </c>
      <c r="AB106">
        <v>2020</v>
      </c>
      <c r="AC106" t="s">
        <v>329</v>
      </c>
    </row>
    <row r="107" spans="1:29" x14ac:dyDescent="0.25">
      <c r="A107" t="s">
        <v>1462</v>
      </c>
      <c r="B107" t="s">
        <v>745</v>
      </c>
      <c r="C107" t="s">
        <v>746</v>
      </c>
      <c r="D107" t="s">
        <v>747</v>
      </c>
      <c r="E107" t="s">
        <v>748</v>
      </c>
      <c r="G107" t="s">
        <v>749</v>
      </c>
      <c r="H107" t="s">
        <v>750</v>
      </c>
      <c r="I107" t="s">
        <v>751</v>
      </c>
      <c r="J107" t="s">
        <v>752</v>
      </c>
      <c r="K107" t="s">
        <v>768</v>
      </c>
      <c r="L107" t="s">
        <v>769</v>
      </c>
      <c r="M107" t="s">
        <v>770</v>
      </c>
      <c r="N107">
        <v>161504</v>
      </c>
      <c r="O107">
        <v>1</v>
      </c>
      <c r="P107">
        <v>130818</v>
      </c>
      <c r="Q107">
        <v>27456</v>
      </c>
      <c r="R107">
        <v>3230</v>
      </c>
      <c r="S107">
        <v>0</v>
      </c>
      <c r="T107">
        <v>0</v>
      </c>
      <c r="U107">
        <v>3230</v>
      </c>
      <c r="V107" t="s">
        <v>1400</v>
      </c>
      <c r="W107">
        <v>2</v>
      </c>
      <c r="X107" t="s">
        <v>328</v>
      </c>
      <c r="Y107">
        <v>2020</v>
      </c>
      <c r="Z107">
        <v>3</v>
      </c>
      <c r="AA107" t="s">
        <v>1401</v>
      </c>
      <c r="AB107">
        <v>2020</v>
      </c>
      <c r="AC107" t="s">
        <v>329</v>
      </c>
    </row>
    <row r="108" spans="1:29" x14ac:dyDescent="0.25">
      <c r="A108" t="s">
        <v>1463</v>
      </c>
      <c r="B108" t="s">
        <v>745</v>
      </c>
      <c r="C108" t="s">
        <v>746</v>
      </c>
      <c r="D108" t="s">
        <v>747</v>
      </c>
      <c r="E108" t="s">
        <v>748</v>
      </c>
      <c r="G108" t="s">
        <v>771</v>
      </c>
      <c r="H108" t="s">
        <v>772</v>
      </c>
      <c r="I108" t="s">
        <v>773</v>
      </c>
      <c r="J108" t="s">
        <v>774</v>
      </c>
      <c r="K108" t="s">
        <v>771</v>
      </c>
      <c r="L108" t="s">
        <v>775</v>
      </c>
      <c r="M108" t="s">
        <v>776</v>
      </c>
      <c r="N108">
        <v>90263</v>
      </c>
      <c r="O108">
        <v>3</v>
      </c>
      <c r="P108">
        <v>44229</v>
      </c>
      <c r="Q108">
        <v>26176</v>
      </c>
      <c r="R108">
        <v>18053</v>
      </c>
      <c r="S108">
        <v>1805</v>
      </c>
      <c r="T108">
        <v>0</v>
      </c>
      <c r="U108">
        <v>19858</v>
      </c>
      <c r="V108" t="s">
        <v>1400</v>
      </c>
      <c r="W108">
        <v>2</v>
      </c>
      <c r="X108" t="s">
        <v>328</v>
      </c>
      <c r="Y108">
        <v>2020</v>
      </c>
      <c r="Z108">
        <v>3</v>
      </c>
      <c r="AA108" t="s">
        <v>1401</v>
      </c>
      <c r="AB108">
        <v>2020</v>
      </c>
      <c r="AC108" t="s">
        <v>329</v>
      </c>
    </row>
    <row r="109" spans="1:29" x14ac:dyDescent="0.25">
      <c r="A109" t="s">
        <v>1464</v>
      </c>
      <c r="B109" t="s">
        <v>745</v>
      </c>
      <c r="C109" t="s">
        <v>746</v>
      </c>
      <c r="D109" t="s">
        <v>747</v>
      </c>
      <c r="E109" t="s">
        <v>748</v>
      </c>
      <c r="G109" t="s">
        <v>771</v>
      </c>
      <c r="H109" t="s">
        <v>772</v>
      </c>
      <c r="I109" t="s">
        <v>773</v>
      </c>
      <c r="J109" t="s">
        <v>774</v>
      </c>
      <c r="K109" t="s">
        <v>777</v>
      </c>
      <c r="L109" t="s">
        <v>778</v>
      </c>
      <c r="M109" t="s">
        <v>779</v>
      </c>
      <c r="N109">
        <v>128466</v>
      </c>
      <c r="O109">
        <v>2</v>
      </c>
      <c r="P109">
        <v>77080</v>
      </c>
      <c r="Q109">
        <v>38540</v>
      </c>
      <c r="R109">
        <v>12847</v>
      </c>
      <c r="S109">
        <v>0</v>
      </c>
      <c r="T109">
        <v>0</v>
      </c>
      <c r="U109">
        <v>12847</v>
      </c>
      <c r="V109" t="s">
        <v>1400</v>
      </c>
      <c r="W109">
        <v>2</v>
      </c>
      <c r="X109" t="s">
        <v>328</v>
      </c>
      <c r="Y109">
        <v>2020</v>
      </c>
      <c r="Z109">
        <v>3</v>
      </c>
      <c r="AA109" t="s">
        <v>1401</v>
      </c>
      <c r="AB109">
        <v>2020</v>
      </c>
      <c r="AC109" t="s">
        <v>329</v>
      </c>
    </row>
    <row r="110" spans="1:29" x14ac:dyDescent="0.25">
      <c r="A110" t="s">
        <v>1465</v>
      </c>
      <c r="B110" t="s">
        <v>745</v>
      </c>
      <c r="C110" t="s">
        <v>746</v>
      </c>
      <c r="D110" t="s">
        <v>747</v>
      </c>
      <c r="E110" t="s">
        <v>748</v>
      </c>
      <c r="G110" t="s">
        <v>771</v>
      </c>
      <c r="H110" t="s">
        <v>772</v>
      </c>
      <c r="I110" t="s">
        <v>773</v>
      </c>
      <c r="J110" t="s">
        <v>774</v>
      </c>
      <c r="K110" t="s">
        <v>780</v>
      </c>
      <c r="L110" t="s">
        <v>781</v>
      </c>
      <c r="M110" t="s">
        <v>782</v>
      </c>
      <c r="N110">
        <v>168203</v>
      </c>
      <c r="O110">
        <v>2</v>
      </c>
      <c r="P110">
        <v>107650</v>
      </c>
      <c r="Q110">
        <v>37005</v>
      </c>
      <c r="R110">
        <v>23548</v>
      </c>
      <c r="S110">
        <v>0</v>
      </c>
      <c r="T110">
        <v>0</v>
      </c>
      <c r="U110">
        <v>23548</v>
      </c>
      <c r="V110" t="s">
        <v>1400</v>
      </c>
      <c r="W110">
        <v>2</v>
      </c>
      <c r="X110" t="s">
        <v>328</v>
      </c>
      <c r="Y110">
        <v>2020</v>
      </c>
      <c r="Z110">
        <v>3</v>
      </c>
      <c r="AA110" t="s">
        <v>1401</v>
      </c>
      <c r="AB110">
        <v>2020</v>
      </c>
      <c r="AC110" t="s">
        <v>329</v>
      </c>
    </row>
    <row r="111" spans="1:29" x14ac:dyDescent="0.25">
      <c r="A111" t="s">
        <v>1466</v>
      </c>
      <c r="B111" t="s">
        <v>745</v>
      </c>
      <c r="C111" t="s">
        <v>746</v>
      </c>
      <c r="D111" t="s">
        <v>747</v>
      </c>
      <c r="E111" t="s">
        <v>748</v>
      </c>
      <c r="G111" t="s">
        <v>771</v>
      </c>
      <c r="H111" t="s">
        <v>772</v>
      </c>
      <c r="I111" t="s">
        <v>773</v>
      </c>
      <c r="J111" t="s">
        <v>774</v>
      </c>
      <c r="K111" t="s">
        <v>783</v>
      </c>
      <c r="L111" t="s">
        <v>784</v>
      </c>
      <c r="M111" t="s">
        <v>785</v>
      </c>
      <c r="N111">
        <v>66133</v>
      </c>
      <c r="O111">
        <v>2</v>
      </c>
      <c r="P111">
        <v>35712</v>
      </c>
      <c r="Q111">
        <v>26453</v>
      </c>
      <c r="R111">
        <v>3968</v>
      </c>
      <c r="S111">
        <v>0</v>
      </c>
      <c r="T111">
        <v>0</v>
      </c>
      <c r="U111">
        <v>3968</v>
      </c>
      <c r="V111" t="s">
        <v>1400</v>
      </c>
      <c r="W111">
        <v>2</v>
      </c>
      <c r="X111" t="s">
        <v>328</v>
      </c>
      <c r="Y111">
        <v>2020</v>
      </c>
      <c r="Z111">
        <v>3</v>
      </c>
      <c r="AA111" t="s">
        <v>1401</v>
      </c>
      <c r="AB111">
        <v>2020</v>
      </c>
      <c r="AC111" t="s">
        <v>329</v>
      </c>
    </row>
    <row r="112" spans="1:29" x14ac:dyDescent="0.25">
      <c r="A112" t="s">
        <v>1467</v>
      </c>
      <c r="B112" t="s">
        <v>745</v>
      </c>
      <c r="C112" t="s">
        <v>746</v>
      </c>
      <c r="D112" t="s">
        <v>747</v>
      </c>
      <c r="E112" t="s">
        <v>748</v>
      </c>
      <c r="G112" t="s">
        <v>786</v>
      </c>
      <c r="H112" t="s">
        <v>787</v>
      </c>
      <c r="I112" t="s">
        <v>788</v>
      </c>
      <c r="J112" t="s">
        <v>789</v>
      </c>
      <c r="K112" t="s">
        <v>790</v>
      </c>
      <c r="L112" t="s">
        <v>791</v>
      </c>
      <c r="M112" t="s">
        <v>792</v>
      </c>
      <c r="N112">
        <v>339340</v>
      </c>
      <c r="O112">
        <v>2</v>
      </c>
      <c r="P112">
        <v>251112</v>
      </c>
      <c r="Q112">
        <v>67868</v>
      </c>
      <c r="R112">
        <v>20360</v>
      </c>
      <c r="S112">
        <v>0</v>
      </c>
      <c r="T112">
        <v>0</v>
      </c>
      <c r="U112">
        <v>20360</v>
      </c>
      <c r="V112" t="s">
        <v>1400</v>
      </c>
      <c r="W112">
        <v>2</v>
      </c>
      <c r="X112" t="s">
        <v>328</v>
      </c>
      <c r="Y112">
        <v>2020</v>
      </c>
      <c r="Z112">
        <v>3</v>
      </c>
      <c r="AA112" t="s">
        <v>1401</v>
      </c>
      <c r="AB112">
        <v>2020</v>
      </c>
      <c r="AC112" t="s">
        <v>329</v>
      </c>
    </row>
    <row r="113" spans="1:29" x14ac:dyDescent="0.25">
      <c r="A113" t="s">
        <v>1468</v>
      </c>
      <c r="B113" t="s">
        <v>745</v>
      </c>
      <c r="C113" t="s">
        <v>746</v>
      </c>
      <c r="D113" t="s">
        <v>747</v>
      </c>
      <c r="E113" t="s">
        <v>748</v>
      </c>
      <c r="G113" t="s">
        <v>786</v>
      </c>
      <c r="H113" t="s">
        <v>787</v>
      </c>
      <c r="I113" t="s">
        <v>788</v>
      </c>
      <c r="J113" t="s">
        <v>789</v>
      </c>
      <c r="K113" t="s">
        <v>793</v>
      </c>
      <c r="L113" t="s">
        <v>794</v>
      </c>
      <c r="M113" t="s">
        <v>795</v>
      </c>
      <c r="N113">
        <v>147257</v>
      </c>
      <c r="O113">
        <v>1</v>
      </c>
      <c r="P113">
        <v>122223</v>
      </c>
      <c r="Q113">
        <v>19143</v>
      </c>
      <c r="R113">
        <v>5890</v>
      </c>
      <c r="S113">
        <v>0</v>
      </c>
      <c r="T113">
        <v>0</v>
      </c>
      <c r="U113">
        <v>5890</v>
      </c>
      <c r="V113" t="s">
        <v>1400</v>
      </c>
      <c r="W113">
        <v>2</v>
      </c>
      <c r="X113" t="s">
        <v>328</v>
      </c>
      <c r="Y113">
        <v>2020</v>
      </c>
      <c r="Z113">
        <v>3</v>
      </c>
      <c r="AA113" t="s">
        <v>1401</v>
      </c>
      <c r="AB113">
        <v>2020</v>
      </c>
      <c r="AC113" t="s">
        <v>329</v>
      </c>
    </row>
    <row r="114" spans="1:29" x14ac:dyDescent="0.25">
      <c r="A114" t="s">
        <v>1469</v>
      </c>
      <c r="B114" t="s">
        <v>745</v>
      </c>
      <c r="C114" t="s">
        <v>746</v>
      </c>
      <c r="D114" t="s">
        <v>747</v>
      </c>
      <c r="E114" t="s">
        <v>748</v>
      </c>
      <c r="G114" t="s">
        <v>786</v>
      </c>
      <c r="H114" t="s">
        <v>787</v>
      </c>
      <c r="I114" t="s">
        <v>788</v>
      </c>
      <c r="J114" t="s">
        <v>789</v>
      </c>
      <c r="K114" t="s">
        <v>796</v>
      </c>
      <c r="L114" t="s">
        <v>797</v>
      </c>
      <c r="M114" t="s">
        <v>798</v>
      </c>
      <c r="N114">
        <v>359741</v>
      </c>
      <c r="O114">
        <v>2</v>
      </c>
      <c r="P114">
        <v>277001</v>
      </c>
      <c r="Q114">
        <v>61156</v>
      </c>
      <c r="R114">
        <v>21584</v>
      </c>
      <c r="S114">
        <v>0</v>
      </c>
      <c r="T114">
        <v>0</v>
      </c>
      <c r="U114">
        <v>21584</v>
      </c>
      <c r="V114" t="s">
        <v>1400</v>
      </c>
      <c r="W114">
        <v>2</v>
      </c>
      <c r="X114" t="s">
        <v>328</v>
      </c>
      <c r="Y114">
        <v>2020</v>
      </c>
      <c r="Z114">
        <v>3</v>
      </c>
      <c r="AA114" t="s">
        <v>1401</v>
      </c>
      <c r="AB114">
        <v>2020</v>
      </c>
      <c r="AC114" t="s">
        <v>329</v>
      </c>
    </row>
    <row r="115" spans="1:29" x14ac:dyDescent="0.25">
      <c r="A115" t="s">
        <v>1470</v>
      </c>
      <c r="B115" t="s">
        <v>745</v>
      </c>
      <c r="C115" t="s">
        <v>746</v>
      </c>
      <c r="D115" t="s">
        <v>747</v>
      </c>
      <c r="E115" t="s">
        <v>748</v>
      </c>
      <c r="G115" t="s">
        <v>786</v>
      </c>
      <c r="H115" t="s">
        <v>787</v>
      </c>
      <c r="I115" t="s">
        <v>788</v>
      </c>
      <c r="J115" t="s">
        <v>789</v>
      </c>
      <c r="K115" t="s">
        <v>786</v>
      </c>
      <c r="L115" t="s">
        <v>799</v>
      </c>
      <c r="M115" t="s">
        <v>800</v>
      </c>
      <c r="N115">
        <v>541969</v>
      </c>
      <c r="O115">
        <v>1</v>
      </c>
      <c r="P115">
        <v>460674</v>
      </c>
      <c r="Q115">
        <v>70456</v>
      </c>
      <c r="R115">
        <v>10839</v>
      </c>
      <c r="S115">
        <v>0</v>
      </c>
      <c r="T115">
        <v>0</v>
      </c>
      <c r="U115">
        <v>10839</v>
      </c>
      <c r="V115" t="s">
        <v>1400</v>
      </c>
      <c r="W115">
        <v>2</v>
      </c>
      <c r="X115" t="s">
        <v>328</v>
      </c>
      <c r="Y115">
        <v>2020</v>
      </c>
      <c r="Z115">
        <v>3</v>
      </c>
      <c r="AA115" t="s">
        <v>1401</v>
      </c>
      <c r="AB115">
        <v>2020</v>
      </c>
      <c r="AC115" t="s">
        <v>329</v>
      </c>
    </row>
    <row r="116" spans="1:29" x14ac:dyDescent="0.25">
      <c r="A116" t="s">
        <v>1471</v>
      </c>
      <c r="B116" t="s">
        <v>745</v>
      </c>
      <c r="C116" t="s">
        <v>746</v>
      </c>
      <c r="D116" t="s">
        <v>747</v>
      </c>
      <c r="E116" t="s">
        <v>748</v>
      </c>
      <c r="G116" t="s">
        <v>786</v>
      </c>
      <c r="H116" t="s">
        <v>787</v>
      </c>
      <c r="I116" t="s">
        <v>788</v>
      </c>
      <c r="J116" t="s">
        <v>789</v>
      </c>
      <c r="K116" t="s">
        <v>801</v>
      </c>
      <c r="L116" t="s">
        <v>802</v>
      </c>
      <c r="M116" t="s">
        <v>803</v>
      </c>
      <c r="N116">
        <v>138735</v>
      </c>
      <c r="O116">
        <v>2</v>
      </c>
      <c r="P116">
        <v>101277</v>
      </c>
      <c r="Q116">
        <v>27747</v>
      </c>
      <c r="R116">
        <v>9711</v>
      </c>
      <c r="S116">
        <v>0</v>
      </c>
      <c r="T116">
        <v>0</v>
      </c>
      <c r="U116">
        <v>9711</v>
      </c>
      <c r="V116" t="s">
        <v>1400</v>
      </c>
      <c r="W116">
        <v>2</v>
      </c>
      <c r="X116" t="s">
        <v>328</v>
      </c>
      <c r="Y116">
        <v>2020</v>
      </c>
      <c r="Z116">
        <v>3</v>
      </c>
      <c r="AA116" t="s">
        <v>1401</v>
      </c>
      <c r="AB116">
        <v>2020</v>
      </c>
      <c r="AC116" t="s">
        <v>329</v>
      </c>
    </row>
    <row r="117" spans="1:29" x14ac:dyDescent="0.25">
      <c r="A117" t="s">
        <v>1472</v>
      </c>
      <c r="B117" t="s">
        <v>745</v>
      </c>
      <c r="C117" t="s">
        <v>746</v>
      </c>
      <c r="D117" t="s">
        <v>747</v>
      </c>
      <c r="E117" t="s">
        <v>748</v>
      </c>
      <c r="G117" t="s">
        <v>786</v>
      </c>
      <c r="H117" t="s">
        <v>787</v>
      </c>
      <c r="I117" t="s">
        <v>788</v>
      </c>
      <c r="J117" t="s">
        <v>789</v>
      </c>
      <c r="K117" t="s">
        <v>804</v>
      </c>
      <c r="L117" t="s">
        <v>805</v>
      </c>
      <c r="M117" t="s">
        <v>806</v>
      </c>
      <c r="N117">
        <v>351486</v>
      </c>
      <c r="O117">
        <v>1</v>
      </c>
      <c r="P117">
        <v>298763</v>
      </c>
      <c r="Q117">
        <v>49208</v>
      </c>
      <c r="R117">
        <v>3515</v>
      </c>
      <c r="S117">
        <v>0</v>
      </c>
      <c r="T117">
        <v>0</v>
      </c>
      <c r="U117">
        <v>3515</v>
      </c>
      <c r="V117" t="s">
        <v>1400</v>
      </c>
      <c r="W117">
        <v>2</v>
      </c>
      <c r="X117" t="s">
        <v>328</v>
      </c>
      <c r="Y117">
        <v>2020</v>
      </c>
      <c r="Z117">
        <v>3</v>
      </c>
      <c r="AA117" t="s">
        <v>1401</v>
      </c>
      <c r="AB117">
        <v>2020</v>
      </c>
      <c r="AC117" t="s">
        <v>329</v>
      </c>
    </row>
    <row r="118" spans="1:29" x14ac:dyDescent="0.25">
      <c r="A118" t="s">
        <v>1473</v>
      </c>
      <c r="B118" t="s">
        <v>745</v>
      </c>
      <c r="C118" t="s">
        <v>746</v>
      </c>
      <c r="D118" t="s">
        <v>747</v>
      </c>
      <c r="E118" t="s">
        <v>748</v>
      </c>
      <c r="G118" t="s">
        <v>786</v>
      </c>
      <c r="H118" t="s">
        <v>787</v>
      </c>
      <c r="I118" t="s">
        <v>788</v>
      </c>
      <c r="J118" t="s">
        <v>789</v>
      </c>
      <c r="K118" t="s">
        <v>807</v>
      </c>
      <c r="L118" t="s">
        <v>808</v>
      </c>
      <c r="M118" t="s">
        <v>809</v>
      </c>
      <c r="N118">
        <v>235825</v>
      </c>
      <c r="O118">
        <v>2</v>
      </c>
      <c r="P118">
        <v>176869</v>
      </c>
      <c r="Q118">
        <v>44807</v>
      </c>
      <c r="R118">
        <v>14150</v>
      </c>
      <c r="S118">
        <v>0</v>
      </c>
      <c r="T118">
        <v>0</v>
      </c>
      <c r="U118">
        <v>14150</v>
      </c>
      <c r="V118" t="s">
        <v>1400</v>
      </c>
      <c r="W118">
        <v>2</v>
      </c>
      <c r="X118" t="s">
        <v>328</v>
      </c>
      <c r="Y118">
        <v>2020</v>
      </c>
      <c r="Z118">
        <v>3</v>
      </c>
      <c r="AA118" t="s">
        <v>1401</v>
      </c>
      <c r="AB118">
        <v>2020</v>
      </c>
      <c r="AC118" t="s">
        <v>329</v>
      </c>
    </row>
    <row r="119" spans="1:29" x14ac:dyDescent="0.25">
      <c r="A119" t="s">
        <v>1474</v>
      </c>
      <c r="B119" t="s">
        <v>745</v>
      </c>
      <c r="C119" t="s">
        <v>746</v>
      </c>
      <c r="D119" t="s">
        <v>747</v>
      </c>
      <c r="E119" t="s">
        <v>748</v>
      </c>
      <c r="G119" t="s">
        <v>786</v>
      </c>
      <c r="H119" t="s">
        <v>787</v>
      </c>
      <c r="I119" t="s">
        <v>788</v>
      </c>
      <c r="J119" t="s">
        <v>789</v>
      </c>
      <c r="K119" t="s">
        <v>810</v>
      </c>
      <c r="L119" t="s">
        <v>811</v>
      </c>
      <c r="M119" t="s">
        <v>812</v>
      </c>
      <c r="N119">
        <v>362741</v>
      </c>
      <c r="O119">
        <v>2</v>
      </c>
      <c r="P119">
        <v>279311</v>
      </c>
      <c r="Q119">
        <v>79803</v>
      </c>
      <c r="R119">
        <v>3627</v>
      </c>
      <c r="S119">
        <v>0</v>
      </c>
      <c r="T119">
        <v>0</v>
      </c>
      <c r="U119">
        <v>3627</v>
      </c>
      <c r="V119" t="s">
        <v>1400</v>
      </c>
      <c r="W119">
        <v>2</v>
      </c>
      <c r="X119" t="s">
        <v>328</v>
      </c>
      <c r="Y119">
        <v>2020</v>
      </c>
      <c r="Z119">
        <v>3</v>
      </c>
      <c r="AA119" t="s">
        <v>1401</v>
      </c>
      <c r="AB119">
        <v>2020</v>
      </c>
      <c r="AC119" t="s">
        <v>329</v>
      </c>
    </row>
    <row r="120" spans="1:29" x14ac:dyDescent="0.25">
      <c r="A120" t="s">
        <v>1475</v>
      </c>
      <c r="B120" t="s">
        <v>745</v>
      </c>
      <c r="C120" t="s">
        <v>746</v>
      </c>
      <c r="D120" t="s">
        <v>747</v>
      </c>
      <c r="E120" t="s">
        <v>748</v>
      </c>
      <c r="G120" t="s">
        <v>813</v>
      </c>
      <c r="H120" t="s">
        <v>814</v>
      </c>
      <c r="I120" t="s">
        <v>815</v>
      </c>
      <c r="J120" t="s">
        <v>816</v>
      </c>
      <c r="K120" t="s">
        <v>817</v>
      </c>
      <c r="L120" t="s">
        <v>818</v>
      </c>
      <c r="M120" t="s">
        <v>819</v>
      </c>
      <c r="N120">
        <v>339495</v>
      </c>
      <c r="O120">
        <v>3</v>
      </c>
      <c r="P120">
        <v>166353</v>
      </c>
      <c r="Q120">
        <v>101849</v>
      </c>
      <c r="R120">
        <v>71294</v>
      </c>
      <c r="S120">
        <v>0</v>
      </c>
      <c r="T120">
        <v>0</v>
      </c>
      <c r="U120">
        <v>71294</v>
      </c>
      <c r="V120" t="s">
        <v>1400</v>
      </c>
      <c r="W120">
        <v>2</v>
      </c>
      <c r="X120" t="s">
        <v>328</v>
      </c>
      <c r="Y120">
        <v>2020</v>
      </c>
      <c r="Z120">
        <v>3</v>
      </c>
      <c r="AA120" t="s">
        <v>1401</v>
      </c>
      <c r="AB120">
        <v>2020</v>
      </c>
      <c r="AC120" t="s">
        <v>329</v>
      </c>
    </row>
    <row r="121" spans="1:29" x14ac:dyDescent="0.25">
      <c r="A121" t="s">
        <v>1476</v>
      </c>
      <c r="B121" t="s">
        <v>745</v>
      </c>
      <c r="C121" t="s">
        <v>746</v>
      </c>
      <c r="D121" t="s">
        <v>747</v>
      </c>
      <c r="E121" t="s">
        <v>748</v>
      </c>
      <c r="G121" t="s">
        <v>813</v>
      </c>
      <c r="H121" t="s">
        <v>814</v>
      </c>
      <c r="I121" t="s">
        <v>815</v>
      </c>
      <c r="J121" t="s">
        <v>816</v>
      </c>
      <c r="K121" t="s">
        <v>820</v>
      </c>
      <c r="L121" t="s">
        <v>821</v>
      </c>
      <c r="M121" t="s">
        <v>822</v>
      </c>
      <c r="N121">
        <v>72143</v>
      </c>
      <c r="O121">
        <v>2</v>
      </c>
      <c r="P121">
        <v>49057</v>
      </c>
      <c r="Q121">
        <v>20921</v>
      </c>
      <c r="R121">
        <v>2164</v>
      </c>
      <c r="S121">
        <v>0</v>
      </c>
      <c r="T121">
        <v>0</v>
      </c>
      <c r="U121">
        <v>2164</v>
      </c>
      <c r="V121" t="s">
        <v>1400</v>
      </c>
      <c r="W121">
        <v>2</v>
      </c>
      <c r="X121" t="s">
        <v>328</v>
      </c>
      <c r="Y121">
        <v>2020</v>
      </c>
      <c r="Z121">
        <v>3</v>
      </c>
      <c r="AA121" t="s">
        <v>1401</v>
      </c>
      <c r="AB121">
        <v>2020</v>
      </c>
      <c r="AC121" t="s">
        <v>329</v>
      </c>
    </row>
    <row r="122" spans="1:29" x14ac:dyDescent="0.25">
      <c r="A122" t="s">
        <v>1477</v>
      </c>
      <c r="B122" t="s">
        <v>745</v>
      </c>
      <c r="C122" t="s">
        <v>746</v>
      </c>
      <c r="D122" t="s">
        <v>747</v>
      </c>
      <c r="E122" t="s">
        <v>748</v>
      </c>
      <c r="G122" t="s">
        <v>813</v>
      </c>
      <c r="H122" t="s">
        <v>814</v>
      </c>
      <c r="I122" t="s">
        <v>815</v>
      </c>
      <c r="J122" t="s">
        <v>816</v>
      </c>
      <c r="K122" t="s">
        <v>823</v>
      </c>
      <c r="L122" t="s">
        <v>824</v>
      </c>
      <c r="M122" t="s">
        <v>825</v>
      </c>
      <c r="N122">
        <v>870034</v>
      </c>
      <c r="O122">
        <v>2</v>
      </c>
      <c r="P122">
        <v>669926</v>
      </c>
      <c r="Q122">
        <v>165306</v>
      </c>
      <c r="R122">
        <v>34801</v>
      </c>
      <c r="S122">
        <v>0</v>
      </c>
      <c r="T122">
        <v>0</v>
      </c>
      <c r="U122">
        <v>34801</v>
      </c>
      <c r="V122" t="s">
        <v>1400</v>
      </c>
      <c r="W122">
        <v>2</v>
      </c>
      <c r="X122" t="s">
        <v>328</v>
      </c>
      <c r="Y122">
        <v>2020</v>
      </c>
      <c r="Z122">
        <v>3</v>
      </c>
      <c r="AA122" t="s">
        <v>1401</v>
      </c>
      <c r="AB122">
        <v>2020</v>
      </c>
      <c r="AC122" t="s">
        <v>329</v>
      </c>
    </row>
    <row r="123" spans="1:29" x14ac:dyDescent="0.25">
      <c r="A123" t="s">
        <v>1478</v>
      </c>
      <c r="B123" t="s">
        <v>745</v>
      </c>
      <c r="C123" t="s">
        <v>746</v>
      </c>
      <c r="D123" t="s">
        <v>747</v>
      </c>
      <c r="E123" t="s">
        <v>748</v>
      </c>
      <c r="G123" t="s">
        <v>813</v>
      </c>
      <c r="H123" t="s">
        <v>814</v>
      </c>
      <c r="I123" t="s">
        <v>815</v>
      </c>
      <c r="J123" t="s">
        <v>816</v>
      </c>
      <c r="K123" t="s">
        <v>826</v>
      </c>
      <c r="L123" t="s">
        <v>827</v>
      </c>
      <c r="M123" t="s">
        <v>828</v>
      </c>
      <c r="N123">
        <v>221553</v>
      </c>
      <c r="O123">
        <v>3</v>
      </c>
      <c r="P123">
        <v>55388</v>
      </c>
      <c r="Q123">
        <v>97483</v>
      </c>
      <c r="R123">
        <v>62035</v>
      </c>
      <c r="S123">
        <v>6647</v>
      </c>
      <c r="T123">
        <v>0</v>
      </c>
      <c r="U123">
        <v>68681</v>
      </c>
      <c r="V123" t="s">
        <v>1400</v>
      </c>
      <c r="W123">
        <v>2</v>
      </c>
      <c r="X123" t="s">
        <v>328</v>
      </c>
      <c r="Y123">
        <v>2020</v>
      </c>
      <c r="Z123">
        <v>3</v>
      </c>
      <c r="AA123" t="s">
        <v>1401</v>
      </c>
      <c r="AB123">
        <v>2020</v>
      </c>
      <c r="AC123" t="s">
        <v>329</v>
      </c>
    </row>
    <row r="124" spans="1:29" x14ac:dyDescent="0.25">
      <c r="A124" t="s">
        <v>1479</v>
      </c>
      <c r="B124" t="s">
        <v>745</v>
      </c>
      <c r="C124" t="s">
        <v>746</v>
      </c>
      <c r="D124" t="s">
        <v>747</v>
      </c>
      <c r="E124" t="s">
        <v>748</v>
      </c>
      <c r="G124" t="s">
        <v>813</v>
      </c>
      <c r="H124" t="s">
        <v>814</v>
      </c>
      <c r="I124" t="s">
        <v>815</v>
      </c>
      <c r="J124" t="s">
        <v>816</v>
      </c>
      <c r="K124" t="s">
        <v>829</v>
      </c>
      <c r="L124" t="s">
        <v>830</v>
      </c>
      <c r="M124" t="s">
        <v>831</v>
      </c>
      <c r="N124">
        <v>722773</v>
      </c>
      <c r="O124">
        <v>2</v>
      </c>
      <c r="P124">
        <v>570991</v>
      </c>
      <c r="Q124">
        <v>122871</v>
      </c>
      <c r="R124">
        <v>28911</v>
      </c>
      <c r="S124">
        <v>0</v>
      </c>
      <c r="T124">
        <v>0</v>
      </c>
      <c r="U124">
        <v>28911</v>
      </c>
      <c r="V124" t="s">
        <v>1400</v>
      </c>
      <c r="W124">
        <v>2</v>
      </c>
      <c r="X124" t="s">
        <v>328</v>
      </c>
      <c r="Y124">
        <v>2020</v>
      </c>
      <c r="Z124">
        <v>3</v>
      </c>
      <c r="AA124" t="s">
        <v>1401</v>
      </c>
      <c r="AB124">
        <v>2020</v>
      </c>
      <c r="AC124" t="s">
        <v>329</v>
      </c>
    </row>
    <row r="125" spans="1:29" x14ac:dyDescent="0.25">
      <c r="A125" t="s">
        <v>1480</v>
      </c>
      <c r="B125" t="s">
        <v>745</v>
      </c>
      <c r="C125" t="s">
        <v>746</v>
      </c>
      <c r="D125" t="s">
        <v>747</v>
      </c>
      <c r="E125" t="s">
        <v>748</v>
      </c>
      <c r="G125" t="s">
        <v>813</v>
      </c>
      <c r="H125" t="s">
        <v>814</v>
      </c>
      <c r="I125" t="s">
        <v>815</v>
      </c>
      <c r="J125" t="s">
        <v>816</v>
      </c>
      <c r="K125" t="s">
        <v>832</v>
      </c>
      <c r="L125" t="s">
        <v>833</v>
      </c>
      <c r="M125" t="s">
        <v>834</v>
      </c>
      <c r="N125">
        <v>619469</v>
      </c>
      <c r="O125">
        <v>1</v>
      </c>
      <c r="P125">
        <v>507965</v>
      </c>
      <c r="Q125">
        <v>105310</v>
      </c>
      <c r="R125">
        <v>6195</v>
      </c>
      <c r="S125">
        <v>0</v>
      </c>
      <c r="T125">
        <v>0</v>
      </c>
      <c r="U125">
        <v>6195</v>
      </c>
      <c r="V125" t="s">
        <v>1400</v>
      </c>
      <c r="W125">
        <v>2</v>
      </c>
      <c r="X125" t="s">
        <v>328</v>
      </c>
      <c r="Y125">
        <v>2020</v>
      </c>
      <c r="Z125">
        <v>3</v>
      </c>
      <c r="AA125" t="s">
        <v>1401</v>
      </c>
      <c r="AB125">
        <v>2020</v>
      </c>
      <c r="AC125" t="s">
        <v>329</v>
      </c>
    </row>
    <row r="126" spans="1:29" x14ac:dyDescent="0.25">
      <c r="A126" t="s">
        <v>1481</v>
      </c>
      <c r="B126" t="s">
        <v>745</v>
      </c>
      <c r="C126" t="s">
        <v>746</v>
      </c>
      <c r="D126" t="s">
        <v>747</v>
      </c>
      <c r="E126" t="s">
        <v>748</v>
      </c>
      <c r="G126" t="s">
        <v>813</v>
      </c>
      <c r="H126" t="s">
        <v>814</v>
      </c>
      <c r="I126" t="s">
        <v>815</v>
      </c>
      <c r="J126" t="s">
        <v>816</v>
      </c>
      <c r="K126" t="s">
        <v>835</v>
      </c>
      <c r="L126" t="s">
        <v>836</v>
      </c>
      <c r="M126" t="s">
        <v>837</v>
      </c>
      <c r="N126">
        <v>768963</v>
      </c>
      <c r="O126">
        <v>2</v>
      </c>
      <c r="P126">
        <v>545964</v>
      </c>
      <c r="Q126">
        <v>192241</v>
      </c>
      <c r="R126">
        <v>30759</v>
      </c>
      <c r="S126">
        <v>0</v>
      </c>
      <c r="T126">
        <v>0</v>
      </c>
      <c r="U126">
        <v>30759</v>
      </c>
      <c r="V126" t="s">
        <v>1400</v>
      </c>
      <c r="W126">
        <v>2</v>
      </c>
      <c r="X126" t="s">
        <v>328</v>
      </c>
      <c r="Y126">
        <v>2020</v>
      </c>
      <c r="Z126">
        <v>3</v>
      </c>
      <c r="AA126" t="s">
        <v>1401</v>
      </c>
      <c r="AB126">
        <v>2020</v>
      </c>
      <c r="AC126" t="s">
        <v>329</v>
      </c>
    </row>
    <row r="127" spans="1:29" x14ac:dyDescent="0.25">
      <c r="A127" t="s">
        <v>1482</v>
      </c>
      <c r="B127" t="s">
        <v>745</v>
      </c>
      <c r="C127" t="s">
        <v>746</v>
      </c>
      <c r="D127" t="s">
        <v>747</v>
      </c>
      <c r="E127" t="s">
        <v>748</v>
      </c>
      <c r="G127" t="s">
        <v>813</v>
      </c>
      <c r="H127" t="s">
        <v>814</v>
      </c>
      <c r="I127" t="s">
        <v>815</v>
      </c>
      <c r="J127" t="s">
        <v>816</v>
      </c>
      <c r="K127" t="s">
        <v>838</v>
      </c>
      <c r="L127" t="s">
        <v>839</v>
      </c>
      <c r="M127" t="s">
        <v>840</v>
      </c>
      <c r="N127">
        <v>711919</v>
      </c>
      <c r="O127">
        <v>2</v>
      </c>
      <c r="P127">
        <v>420032</v>
      </c>
      <c r="Q127">
        <v>206457</v>
      </c>
      <c r="R127">
        <v>85430</v>
      </c>
      <c r="S127">
        <v>0</v>
      </c>
      <c r="T127">
        <v>0</v>
      </c>
      <c r="U127">
        <v>85430</v>
      </c>
      <c r="V127" t="s">
        <v>1400</v>
      </c>
      <c r="W127">
        <v>2</v>
      </c>
      <c r="X127" t="s">
        <v>328</v>
      </c>
      <c r="Y127">
        <v>2020</v>
      </c>
      <c r="Z127">
        <v>3</v>
      </c>
      <c r="AA127" t="s">
        <v>1401</v>
      </c>
      <c r="AB127">
        <v>2020</v>
      </c>
      <c r="AC127" t="s">
        <v>329</v>
      </c>
    </row>
    <row r="128" spans="1:29" x14ac:dyDescent="0.25">
      <c r="A128" t="s">
        <v>1483</v>
      </c>
      <c r="B128" t="s">
        <v>745</v>
      </c>
      <c r="C128" t="s">
        <v>746</v>
      </c>
      <c r="D128" t="s">
        <v>747</v>
      </c>
      <c r="E128" t="s">
        <v>748</v>
      </c>
      <c r="G128" t="s">
        <v>841</v>
      </c>
      <c r="H128" t="s">
        <v>842</v>
      </c>
      <c r="I128" t="s">
        <v>843</v>
      </c>
      <c r="J128" t="s">
        <v>844</v>
      </c>
      <c r="K128" t="s">
        <v>845</v>
      </c>
      <c r="L128" t="s">
        <v>846</v>
      </c>
      <c r="M128" t="s">
        <v>847</v>
      </c>
      <c r="N128">
        <v>340076</v>
      </c>
      <c r="O128">
        <v>2</v>
      </c>
      <c r="P128">
        <v>244855</v>
      </c>
      <c r="Q128">
        <v>74817</v>
      </c>
      <c r="R128">
        <v>20405</v>
      </c>
      <c r="S128">
        <v>0</v>
      </c>
      <c r="T128">
        <v>0</v>
      </c>
      <c r="U128">
        <v>20405</v>
      </c>
      <c r="V128" t="s">
        <v>1400</v>
      </c>
      <c r="W128">
        <v>2</v>
      </c>
      <c r="X128" t="s">
        <v>328</v>
      </c>
      <c r="Y128">
        <v>2020</v>
      </c>
      <c r="Z128">
        <v>3</v>
      </c>
      <c r="AA128" t="s">
        <v>1401</v>
      </c>
      <c r="AB128">
        <v>2020</v>
      </c>
      <c r="AC128" t="s">
        <v>329</v>
      </c>
    </row>
    <row r="129" spans="1:29" x14ac:dyDescent="0.25">
      <c r="A129" t="s">
        <v>1484</v>
      </c>
      <c r="B129" t="s">
        <v>745</v>
      </c>
      <c r="C129" t="s">
        <v>746</v>
      </c>
      <c r="D129" t="s">
        <v>747</v>
      </c>
      <c r="E129" t="s">
        <v>748</v>
      </c>
      <c r="G129" t="s">
        <v>841</v>
      </c>
      <c r="H129" t="s">
        <v>842</v>
      </c>
      <c r="I129" t="s">
        <v>843</v>
      </c>
      <c r="J129" t="s">
        <v>844</v>
      </c>
      <c r="K129" t="s">
        <v>848</v>
      </c>
      <c r="L129" t="s">
        <v>849</v>
      </c>
      <c r="M129" t="s">
        <v>850</v>
      </c>
      <c r="N129">
        <v>95923</v>
      </c>
      <c r="O129">
        <v>2</v>
      </c>
      <c r="P129">
        <v>70983</v>
      </c>
      <c r="Q129">
        <v>18225</v>
      </c>
      <c r="R129">
        <v>6715</v>
      </c>
      <c r="S129">
        <v>0</v>
      </c>
      <c r="T129">
        <v>0</v>
      </c>
      <c r="U129">
        <v>6715</v>
      </c>
      <c r="V129" t="s">
        <v>1400</v>
      </c>
      <c r="W129">
        <v>2</v>
      </c>
      <c r="X129" t="s">
        <v>328</v>
      </c>
      <c r="Y129">
        <v>2020</v>
      </c>
      <c r="Z129">
        <v>3</v>
      </c>
      <c r="AA129" t="s">
        <v>1401</v>
      </c>
      <c r="AB129">
        <v>2020</v>
      </c>
      <c r="AC129" t="s">
        <v>329</v>
      </c>
    </row>
    <row r="130" spans="1:29" x14ac:dyDescent="0.25">
      <c r="A130" t="s">
        <v>1485</v>
      </c>
      <c r="B130" t="s">
        <v>745</v>
      </c>
      <c r="C130" t="s">
        <v>746</v>
      </c>
      <c r="D130" t="s">
        <v>747</v>
      </c>
      <c r="E130" t="s">
        <v>748</v>
      </c>
      <c r="G130" t="s">
        <v>841</v>
      </c>
      <c r="H130" t="s">
        <v>842</v>
      </c>
      <c r="I130" t="s">
        <v>843</v>
      </c>
      <c r="J130" t="s">
        <v>844</v>
      </c>
      <c r="K130" t="s">
        <v>851</v>
      </c>
      <c r="L130" t="s">
        <v>852</v>
      </c>
      <c r="M130" t="s">
        <v>853</v>
      </c>
      <c r="N130">
        <v>590936</v>
      </c>
      <c r="O130">
        <v>2</v>
      </c>
      <c r="P130">
        <v>354562</v>
      </c>
      <c r="Q130">
        <v>165462</v>
      </c>
      <c r="R130">
        <v>70912</v>
      </c>
      <c r="S130">
        <v>0</v>
      </c>
      <c r="T130">
        <v>0</v>
      </c>
      <c r="U130">
        <v>70912</v>
      </c>
      <c r="V130" t="s">
        <v>1400</v>
      </c>
      <c r="W130">
        <v>2</v>
      </c>
      <c r="X130" t="s">
        <v>328</v>
      </c>
      <c r="Y130">
        <v>2020</v>
      </c>
      <c r="Z130">
        <v>3</v>
      </c>
      <c r="AA130" t="s">
        <v>1401</v>
      </c>
      <c r="AB130">
        <v>2020</v>
      </c>
      <c r="AC130" t="s">
        <v>329</v>
      </c>
    </row>
    <row r="131" spans="1:29" x14ac:dyDescent="0.25">
      <c r="A131" t="s">
        <v>1486</v>
      </c>
      <c r="B131" t="s">
        <v>745</v>
      </c>
      <c r="C131" t="s">
        <v>746</v>
      </c>
      <c r="D131" t="s">
        <v>747</v>
      </c>
      <c r="E131" t="s">
        <v>748</v>
      </c>
      <c r="G131" t="s">
        <v>841</v>
      </c>
      <c r="H131" t="s">
        <v>842</v>
      </c>
      <c r="I131" t="s">
        <v>843</v>
      </c>
      <c r="J131" t="s">
        <v>844</v>
      </c>
      <c r="K131" t="s">
        <v>854</v>
      </c>
      <c r="L131" t="s">
        <v>855</v>
      </c>
      <c r="M131" t="s">
        <v>856</v>
      </c>
      <c r="N131">
        <v>446650</v>
      </c>
      <c r="O131">
        <v>2</v>
      </c>
      <c r="P131">
        <v>348387</v>
      </c>
      <c r="Q131">
        <v>80397</v>
      </c>
      <c r="R131">
        <v>17866</v>
      </c>
      <c r="S131">
        <v>0</v>
      </c>
      <c r="T131">
        <v>0</v>
      </c>
      <c r="U131">
        <v>17866</v>
      </c>
      <c r="V131" t="s">
        <v>1400</v>
      </c>
      <c r="W131">
        <v>2</v>
      </c>
      <c r="X131" t="s">
        <v>328</v>
      </c>
      <c r="Y131">
        <v>2020</v>
      </c>
      <c r="Z131">
        <v>3</v>
      </c>
      <c r="AA131" t="s">
        <v>1401</v>
      </c>
      <c r="AB131">
        <v>2020</v>
      </c>
      <c r="AC131" t="s">
        <v>329</v>
      </c>
    </row>
    <row r="132" spans="1:29" x14ac:dyDescent="0.25">
      <c r="A132" t="s">
        <v>1487</v>
      </c>
      <c r="B132" t="s">
        <v>745</v>
      </c>
      <c r="C132" t="s">
        <v>746</v>
      </c>
      <c r="D132" t="s">
        <v>747</v>
      </c>
      <c r="E132" t="s">
        <v>748</v>
      </c>
      <c r="G132" t="s">
        <v>841</v>
      </c>
      <c r="H132" t="s">
        <v>842</v>
      </c>
      <c r="I132" t="s">
        <v>843</v>
      </c>
      <c r="J132" t="s">
        <v>844</v>
      </c>
      <c r="K132" t="s">
        <v>857</v>
      </c>
      <c r="L132" t="s">
        <v>858</v>
      </c>
      <c r="M132" t="s">
        <v>859</v>
      </c>
      <c r="N132">
        <v>447283</v>
      </c>
      <c r="O132">
        <v>2</v>
      </c>
      <c r="P132">
        <v>308625</v>
      </c>
      <c r="Q132">
        <v>116294</v>
      </c>
      <c r="R132">
        <v>22364</v>
      </c>
      <c r="S132">
        <v>0</v>
      </c>
      <c r="T132">
        <v>0</v>
      </c>
      <c r="U132">
        <v>22364</v>
      </c>
      <c r="V132" t="s">
        <v>1400</v>
      </c>
      <c r="W132">
        <v>2</v>
      </c>
      <c r="X132" t="s">
        <v>328</v>
      </c>
      <c r="Y132">
        <v>2020</v>
      </c>
      <c r="Z132">
        <v>3</v>
      </c>
      <c r="AA132" t="s">
        <v>1401</v>
      </c>
      <c r="AB132">
        <v>2020</v>
      </c>
      <c r="AC132" t="s">
        <v>329</v>
      </c>
    </row>
    <row r="133" spans="1:29" x14ac:dyDescent="0.25">
      <c r="A133" t="s">
        <v>1488</v>
      </c>
      <c r="B133" t="s">
        <v>745</v>
      </c>
      <c r="C133" t="s">
        <v>746</v>
      </c>
      <c r="D133" t="s">
        <v>747</v>
      </c>
      <c r="E133" t="s">
        <v>748</v>
      </c>
      <c r="G133" t="s">
        <v>841</v>
      </c>
      <c r="H133" t="s">
        <v>842</v>
      </c>
      <c r="I133" t="s">
        <v>843</v>
      </c>
      <c r="J133" t="s">
        <v>844</v>
      </c>
      <c r="K133" t="s">
        <v>860</v>
      </c>
      <c r="L133" t="s">
        <v>861</v>
      </c>
      <c r="M133" t="s">
        <v>862</v>
      </c>
      <c r="N133">
        <v>723854</v>
      </c>
      <c r="O133">
        <v>2</v>
      </c>
      <c r="P133">
        <v>463267</v>
      </c>
      <c r="Q133">
        <v>195441</v>
      </c>
      <c r="R133">
        <v>65147</v>
      </c>
      <c r="S133">
        <v>0</v>
      </c>
      <c r="T133">
        <v>0</v>
      </c>
      <c r="U133">
        <v>65147</v>
      </c>
      <c r="V133" t="s">
        <v>1400</v>
      </c>
      <c r="W133">
        <v>2</v>
      </c>
      <c r="X133" t="s">
        <v>328</v>
      </c>
      <c r="Y133">
        <v>2020</v>
      </c>
      <c r="Z133">
        <v>3</v>
      </c>
      <c r="AA133" t="s">
        <v>1401</v>
      </c>
      <c r="AB133">
        <v>2020</v>
      </c>
      <c r="AC133" t="s">
        <v>329</v>
      </c>
    </row>
    <row r="134" spans="1:29" x14ac:dyDescent="0.25">
      <c r="A134" t="s">
        <v>1489</v>
      </c>
      <c r="B134" t="s">
        <v>745</v>
      </c>
      <c r="C134" t="s">
        <v>746</v>
      </c>
      <c r="D134" t="s">
        <v>747</v>
      </c>
      <c r="E134" t="s">
        <v>748</v>
      </c>
      <c r="G134" t="s">
        <v>841</v>
      </c>
      <c r="H134" t="s">
        <v>842</v>
      </c>
      <c r="I134" t="s">
        <v>843</v>
      </c>
      <c r="J134" t="s">
        <v>844</v>
      </c>
      <c r="K134" t="s">
        <v>863</v>
      </c>
      <c r="L134" t="s">
        <v>864</v>
      </c>
      <c r="M134" t="s">
        <v>865</v>
      </c>
      <c r="N134">
        <v>308372</v>
      </c>
      <c r="O134">
        <v>2</v>
      </c>
      <c r="P134">
        <v>209693</v>
      </c>
      <c r="Q134">
        <v>70926</v>
      </c>
      <c r="R134">
        <v>27753</v>
      </c>
      <c r="S134">
        <v>0</v>
      </c>
      <c r="T134">
        <v>0</v>
      </c>
      <c r="U134">
        <v>27753</v>
      </c>
      <c r="V134" t="s">
        <v>1400</v>
      </c>
      <c r="W134">
        <v>2</v>
      </c>
      <c r="X134" t="s">
        <v>328</v>
      </c>
      <c r="Y134">
        <v>2020</v>
      </c>
      <c r="Z134">
        <v>3</v>
      </c>
      <c r="AA134" t="s">
        <v>1401</v>
      </c>
      <c r="AB134">
        <v>2020</v>
      </c>
      <c r="AC134" t="s">
        <v>329</v>
      </c>
    </row>
    <row r="135" spans="1:29" x14ac:dyDescent="0.25">
      <c r="A135" t="s">
        <v>1490</v>
      </c>
      <c r="B135" t="s">
        <v>745</v>
      </c>
      <c r="C135" t="s">
        <v>746</v>
      </c>
      <c r="D135" t="s">
        <v>747</v>
      </c>
      <c r="E135" t="s">
        <v>748</v>
      </c>
      <c r="G135" t="s">
        <v>841</v>
      </c>
      <c r="H135" t="s">
        <v>842</v>
      </c>
      <c r="I135" t="s">
        <v>843</v>
      </c>
      <c r="J135" t="s">
        <v>844</v>
      </c>
      <c r="K135" t="s">
        <v>841</v>
      </c>
      <c r="L135" t="s">
        <v>866</v>
      </c>
      <c r="M135" t="s">
        <v>867</v>
      </c>
      <c r="N135">
        <v>503720</v>
      </c>
      <c r="O135">
        <v>2</v>
      </c>
      <c r="P135">
        <v>377790</v>
      </c>
      <c r="Q135">
        <v>100744</v>
      </c>
      <c r="R135">
        <v>25186</v>
      </c>
      <c r="S135">
        <v>0</v>
      </c>
      <c r="T135">
        <v>0</v>
      </c>
      <c r="U135">
        <v>25186</v>
      </c>
      <c r="V135" t="s">
        <v>1400</v>
      </c>
      <c r="W135">
        <v>2</v>
      </c>
      <c r="X135" t="s">
        <v>328</v>
      </c>
      <c r="Y135">
        <v>2020</v>
      </c>
      <c r="Z135">
        <v>3</v>
      </c>
      <c r="AA135" t="s">
        <v>1401</v>
      </c>
      <c r="AB135">
        <v>2020</v>
      </c>
      <c r="AC135" t="s">
        <v>329</v>
      </c>
    </row>
    <row r="136" spans="1:29" x14ac:dyDescent="0.25">
      <c r="A136" t="s">
        <v>1491</v>
      </c>
      <c r="B136" t="s">
        <v>745</v>
      </c>
      <c r="C136" t="s">
        <v>746</v>
      </c>
      <c r="D136" t="s">
        <v>747</v>
      </c>
      <c r="E136" t="s">
        <v>748</v>
      </c>
      <c r="G136" t="s">
        <v>841</v>
      </c>
      <c r="H136" t="s">
        <v>842</v>
      </c>
      <c r="I136" t="s">
        <v>843</v>
      </c>
      <c r="J136" t="s">
        <v>844</v>
      </c>
      <c r="K136" t="s">
        <v>868</v>
      </c>
      <c r="L136" t="s">
        <v>869</v>
      </c>
      <c r="M136" t="s">
        <v>870</v>
      </c>
      <c r="N136">
        <v>192509</v>
      </c>
      <c r="O136">
        <v>2</v>
      </c>
      <c r="P136">
        <v>138606</v>
      </c>
      <c r="Q136">
        <v>44277</v>
      </c>
      <c r="R136">
        <v>9625</v>
      </c>
      <c r="S136">
        <v>0</v>
      </c>
      <c r="T136">
        <v>0</v>
      </c>
      <c r="U136">
        <v>9625</v>
      </c>
      <c r="V136" t="s">
        <v>1400</v>
      </c>
      <c r="W136">
        <v>2</v>
      </c>
      <c r="X136" t="s">
        <v>328</v>
      </c>
      <c r="Y136">
        <v>2020</v>
      </c>
      <c r="Z136">
        <v>3</v>
      </c>
      <c r="AA136" t="s">
        <v>1401</v>
      </c>
      <c r="AB136">
        <v>2020</v>
      </c>
      <c r="AC136" t="s">
        <v>329</v>
      </c>
    </row>
    <row r="137" spans="1:29" x14ac:dyDescent="0.25">
      <c r="A137" t="s">
        <v>1492</v>
      </c>
      <c r="B137" t="s">
        <v>745</v>
      </c>
      <c r="C137" t="s">
        <v>746</v>
      </c>
      <c r="D137" t="s">
        <v>747</v>
      </c>
      <c r="E137" t="s">
        <v>748</v>
      </c>
      <c r="G137" t="s">
        <v>871</v>
      </c>
      <c r="H137" t="s">
        <v>872</v>
      </c>
      <c r="I137" t="s">
        <v>873</v>
      </c>
      <c r="J137" t="s">
        <v>874</v>
      </c>
      <c r="K137" t="s">
        <v>875</v>
      </c>
      <c r="L137" t="s">
        <v>876</v>
      </c>
      <c r="M137" t="s">
        <v>877</v>
      </c>
      <c r="N137">
        <v>144027</v>
      </c>
      <c r="O137">
        <v>2</v>
      </c>
      <c r="P137">
        <v>92177</v>
      </c>
      <c r="Q137">
        <v>37447</v>
      </c>
      <c r="R137">
        <v>14403</v>
      </c>
      <c r="S137">
        <v>0</v>
      </c>
      <c r="T137">
        <v>0</v>
      </c>
      <c r="U137">
        <v>14403</v>
      </c>
      <c r="V137" t="s">
        <v>1400</v>
      </c>
      <c r="W137">
        <v>2</v>
      </c>
      <c r="X137" t="s">
        <v>328</v>
      </c>
      <c r="Y137">
        <v>2020</v>
      </c>
      <c r="Z137">
        <v>3</v>
      </c>
      <c r="AA137" t="s">
        <v>1401</v>
      </c>
      <c r="AB137">
        <v>2020</v>
      </c>
      <c r="AC137" t="s">
        <v>329</v>
      </c>
    </row>
    <row r="138" spans="1:29" x14ac:dyDescent="0.25">
      <c r="A138" t="s">
        <v>1493</v>
      </c>
      <c r="B138" t="s">
        <v>745</v>
      </c>
      <c r="C138" t="s">
        <v>746</v>
      </c>
      <c r="D138" t="s">
        <v>747</v>
      </c>
      <c r="E138" t="s">
        <v>748</v>
      </c>
      <c r="G138" t="s">
        <v>871</v>
      </c>
      <c r="H138" t="s">
        <v>872</v>
      </c>
      <c r="I138" t="s">
        <v>873</v>
      </c>
      <c r="J138" t="s">
        <v>874</v>
      </c>
      <c r="K138" t="s">
        <v>878</v>
      </c>
      <c r="L138" t="s">
        <v>879</v>
      </c>
      <c r="M138" t="s">
        <v>880</v>
      </c>
      <c r="N138">
        <v>412351</v>
      </c>
      <c r="O138">
        <v>3</v>
      </c>
      <c r="P138">
        <v>181434</v>
      </c>
      <c r="Q138">
        <v>140199</v>
      </c>
      <c r="R138">
        <v>86594</v>
      </c>
      <c r="S138">
        <v>4124</v>
      </c>
      <c r="T138">
        <v>0</v>
      </c>
      <c r="U138">
        <v>90717</v>
      </c>
      <c r="V138" t="s">
        <v>1400</v>
      </c>
      <c r="W138">
        <v>2</v>
      </c>
      <c r="X138" t="s">
        <v>328</v>
      </c>
      <c r="Y138">
        <v>2020</v>
      </c>
      <c r="Z138">
        <v>3</v>
      </c>
      <c r="AA138" t="s">
        <v>1401</v>
      </c>
      <c r="AB138">
        <v>2020</v>
      </c>
      <c r="AC138" t="s">
        <v>329</v>
      </c>
    </row>
    <row r="139" spans="1:29" x14ac:dyDescent="0.25">
      <c r="A139" t="s">
        <v>1494</v>
      </c>
      <c r="B139" t="s">
        <v>745</v>
      </c>
      <c r="C139" t="s">
        <v>746</v>
      </c>
      <c r="D139" t="s">
        <v>747</v>
      </c>
      <c r="E139" t="s">
        <v>748</v>
      </c>
      <c r="G139" t="s">
        <v>871</v>
      </c>
      <c r="H139" t="s">
        <v>872</v>
      </c>
      <c r="I139" t="s">
        <v>873</v>
      </c>
      <c r="J139" t="s">
        <v>874</v>
      </c>
      <c r="K139" t="s">
        <v>881</v>
      </c>
      <c r="L139" t="s">
        <v>882</v>
      </c>
      <c r="M139" t="s">
        <v>883</v>
      </c>
      <c r="N139">
        <v>324049</v>
      </c>
      <c r="O139">
        <v>2</v>
      </c>
      <c r="P139">
        <v>223594</v>
      </c>
      <c r="Q139">
        <v>64810</v>
      </c>
      <c r="R139">
        <v>35645</v>
      </c>
      <c r="S139">
        <v>0</v>
      </c>
      <c r="T139">
        <v>0</v>
      </c>
      <c r="U139">
        <v>35645</v>
      </c>
      <c r="V139" t="s">
        <v>1400</v>
      </c>
      <c r="W139">
        <v>2</v>
      </c>
      <c r="X139" t="s">
        <v>328</v>
      </c>
      <c r="Y139">
        <v>2020</v>
      </c>
      <c r="Z139">
        <v>3</v>
      </c>
      <c r="AA139" t="s">
        <v>1401</v>
      </c>
      <c r="AB139">
        <v>2020</v>
      </c>
      <c r="AC139" t="s">
        <v>329</v>
      </c>
    </row>
    <row r="140" spans="1:29" x14ac:dyDescent="0.25">
      <c r="A140" t="s">
        <v>1495</v>
      </c>
      <c r="B140" t="s">
        <v>745</v>
      </c>
      <c r="C140" t="s">
        <v>746</v>
      </c>
      <c r="D140" t="s">
        <v>747</v>
      </c>
      <c r="E140" t="s">
        <v>748</v>
      </c>
      <c r="G140" t="s">
        <v>871</v>
      </c>
      <c r="H140" t="s">
        <v>872</v>
      </c>
      <c r="I140" t="s">
        <v>873</v>
      </c>
      <c r="J140" t="s">
        <v>874</v>
      </c>
      <c r="K140" t="s">
        <v>884</v>
      </c>
      <c r="L140" t="s">
        <v>885</v>
      </c>
      <c r="M140" t="s">
        <v>886</v>
      </c>
      <c r="N140">
        <v>625664</v>
      </c>
      <c r="O140">
        <v>2</v>
      </c>
      <c r="P140">
        <v>450478</v>
      </c>
      <c r="Q140">
        <v>125133</v>
      </c>
      <c r="R140">
        <v>50053</v>
      </c>
      <c r="S140">
        <v>0</v>
      </c>
      <c r="T140">
        <v>0</v>
      </c>
      <c r="U140">
        <v>50053</v>
      </c>
      <c r="V140" t="s">
        <v>1400</v>
      </c>
      <c r="W140">
        <v>2</v>
      </c>
      <c r="X140" t="s">
        <v>328</v>
      </c>
      <c r="Y140">
        <v>2020</v>
      </c>
      <c r="Z140">
        <v>3</v>
      </c>
      <c r="AA140" t="s">
        <v>1401</v>
      </c>
      <c r="AB140">
        <v>2020</v>
      </c>
      <c r="AC140" t="s">
        <v>329</v>
      </c>
    </row>
    <row r="141" spans="1:29" x14ac:dyDescent="0.25">
      <c r="A141" t="s">
        <v>1496</v>
      </c>
      <c r="B141" t="s">
        <v>745</v>
      </c>
      <c r="C141" t="s">
        <v>746</v>
      </c>
      <c r="D141" t="s">
        <v>747</v>
      </c>
      <c r="E141" t="s">
        <v>748</v>
      </c>
      <c r="G141" t="s">
        <v>871</v>
      </c>
      <c r="H141" t="s">
        <v>872</v>
      </c>
      <c r="I141" t="s">
        <v>873</v>
      </c>
      <c r="J141" t="s">
        <v>874</v>
      </c>
      <c r="K141" t="s">
        <v>887</v>
      </c>
      <c r="L141" t="s">
        <v>888</v>
      </c>
      <c r="M141" t="s">
        <v>889</v>
      </c>
      <c r="N141">
        <v>290024</v>
      </c>
      <c r="O141">
        <v>3</v>
      </c>
      <c r="P141">
        <v>133411</v>
      </c>
      <c r="Q141">
        <v>87007</v>
      </c>
      <c r="R141">
        <v>58005</v>
      </c>
      <c r="S141">
        <v>11601</v>
      </c>
      <c r="T141">
        <v>0</v>
      </c>
      <c r="U141">
        <v>69606</v>
      </c>
      <c r="V141" t="s">
        <v>1400</v>
      </c>
      <c r="W141">
        <v>2</v>
      </c>
      <c r="X141" t="s">
        <v>328</v>
      </c>
      <c r="Y141">
        <v>2020</v>
      </c>
      <c r="Z141">
        <v>3</v>
      </c>
      <c r="AA141" t="s">
        <v>1401</v>
      </c>
      <c r="AB141">
        <v>2020</v>
      </c>
      <c r="AC141" t="s">
        <v>329</v>
      </c>
    </row>
    <row r="142" spans="1:29" x14ac:dyDescent="0.25">
      <c r="A142" t="s">
        <v>1497</v>
      </c>
      <c r="B142" t="s">
        <v>745</v>
      </c>
      <c r="C142" t="s">
        <v>746</v>
      </c>
      <c r="D142" t="s">
        <v>747</v>
      </c>
      <c r="E142" t="s">
        <v>748</v>
      </c>
      <c r="G142" t="s">
        <v>871</v>
      </c>
      <c r="H142" t="s">
        <v>872</v>
      </c>
      <c r="I142" t="s">
        <v>873</v>
      </c>
      <c r="J142" t="s">
        <v>874</v>
      </c>
      <c r="K142" t="s">
        <v>890</v>
      </c>
      <c r="L142" t="s">
        <v>891</v>
      </c>
      <c r="M142" t="s">
        <v>892</v>
      </c>
      <c r="N142">
        <v>236103</v>
      </c>
      <c r="O142">
        <v>2</v>
      </c>
      <c r="P142">
        <v>165272</v>
      </c>
      <c r="Q142">
        <v>56665</v>
      </c>
      <c r="R142">
        <v>14166</v>
      </c>
      <c r="S142">
        <v>0</v>
      </c>
      <c r="T142">
        <v>0</v>
      </c>
      <c r="U142">
        <v>14166</v>
      </c>
      <c r="V142" t="s">
        <v>1400</v>
      </c>
      <c r="W142">
        <v>2</v>
      </c>
      <c r="X142" t="s">
        <v>328</v>
      </c>
      <c r="Y142">
        <v>2020</v>
      </c>
      <c r="Z142">
        <v>3</v>
      </c>
      <c r="AA142" t="s">
        <v>1401</v>
      </c>
      <c r="AB142">
        <v>2020</v>
      </c>
      <c r="AC142" t="s">
        <v>329</v>
      </c>
    </row>
    <row r="143" spans="1:29" x14ac:dyDescent="0.25">
      <c r="A143" t="s">
        <v>1498</v>
      </c>
      <c r="B143" t="s">
        <v>745</v>
      </c>
      <c r="C143" t="s">
        <v>746</v>
      </c>
      <c r="D143" t="s">
        <v>747</v>
      </c>
      <c r="E143" t="s">
        <v>748</v>
      </c>
      <c r="G143" t="s">
        <v>871</v>
      </c>
      <c r="H143" t="s">
        <v>872</v>
      </c>
      <c r="I143" t="s">
        <v>873</v>
      </c>
      <c r="J143" t="s">
        <v>874</v>
      </c>
      <c r="K143" t="s">
        <v>871</v>
      </c>
      <c r="L143" t="s">
        <v>893</v>
      </c>
      <c r="M143" t="s">
        <v>894</v>
      </c>
      <c r="N143">
        <v>207450</v>
      </c>
      <c r="O143">
        <v>2</v>
      </c>
      <c r="P143">
        <v>147290</v>
      </c>
      <c r="Q143">
        <v>49788</v>
      </c>
      <c r="R143">
        <v>10373</v>
      </c>
      <c r="S143">
        <v>0</v>
      </c>
      <c r="T143">
        <v>0</v>
      </c>
      <c r="U143">
        <v>10373</v>
      </c>
      <c r="V143" t="s">
        <v>1400</v>
      </c>
      <c r="W143">
        <v>2</v>
      </c>
      <c r="X143" t="s">
        <v>328</v>
      </c>
      <c r="Y143">
        <v>2020</v>
      </c>
      <c r="Z143">
        <v>3</v>
      </c>
      <c r="AA143" t="s">
        <v>1401</v>
      </c>
      <c r="AB143">
        <v>2020</v>
      </c>
      <c r="AC143" t="s">
        <v>329</v>
      </c>
    </row>
    <row r="144" spans="1:29" x14ac:dyDescent="0.25">
      <c r="A144" t="s">
        <v>1499</v>
      </c>
      <c r="B144" t="s">
        <v>745</v>
      </c>
      <c r="C144" t="s">
        <v>746</v>
      </c>
      <c r="D144" t="s">
        <v>747</v>
      </c>
      <c r="E144" t="s">
        <v>748</v>
      </c>
      <c r="G144" t="s">
        <v>871</v>
      </c>
      <c r="H144" t="s">
        <v>872</v>
      </c>
      <c r="I144" t="s">
        <v>873</v>
      </c>
      <c r="J144" t="s">
        <v>874</v>
      </c>
      <c r="K144" t="s">
        <v>895</v>
      </c>
      <c r="L144" t="s">
        <v>896</v>
      </c>
      <c r="M144" t="s">
        <v>897</v>
      </c>
      <c r="N144">
        <v>451984</v>
      </c>
      <c r="O144">
        <v>2</v>
      </c>
      <c r="P144">
        <v>320909</v>
      </c>
      <c r="Q144">
        <v>85877</v>
      </c>
      <c r="R144">
        <v>45198</v>
      </c>
      <c r="S144">
        <v>0</v>
      </c>
      <c r="T144">
        <v>0</v>
      </c>
      <c r="U144">
        <v>45198</v>
      </c>
      <c r="V144" t="s">
        <v>1400</v>
      </c>
      <c r="W144">
        <v>2</v>
      </c>
      <c r="X144" t="s">
        <v>328</v>
      </c>
      <c r="Y144">
        <v>2020</v>
      </c>
      <c r="Z144">
        <v>3</v>
      </c>
      <c r="AA144" t="s">
        <v>1401</v>
      </c>
      <c r="AB144">
        <v>2020</v>
      </c>
      <c r="AC144" t="s">
        <v>329</v>
      </c>
    </row>
    <row r="145" spans="1:29" x14ac:dyDescent="0.25">
      <c r="A145" t="s">
        <v>1500</v>
      </c>
      <c r="B145" t="s">
        <v>745</v>
      </c>
      <c r="C145" t="s">
        <v>746</v>
      </c>
      <c r="D145" t="s">
        <v>747</v>
      </c>
      <c r="E145" t="s">
        <v>748</v>
      </c>
      <c r="G145" t="s">
        <v>898</v>
      </c>
      <c r="H145" t="s">
        <v>899</v>
      </c>
      <c r="I145" t="s">
        <v>900</v>
      </c>
      <c r="J145" t="s">
        <v>901</v>
      </c>
      <c r="K145" t="s">
        <v>902</v>
      </c>
      <c r="L145" t="s">
        <v>903</v>
      </c>
      <c r="M145" t="s">
        <v>904</v>
      </c>
      <c r="N145">
        <v>131907</v>
      </c>
      <c r="O145">
        <v>2</v>
      </c>
      <c r="P145">
        <v>92335</v>
      </c>
      <c r="Q145">
        <v>32977</v>
      </c>
      <c r="R145">
        <v>6595</v>
      </c>
      <c r="S145">
        <v>0</v>
      </c>
      <c r="T145">
        <v>0</v>
      </c>
      <c r="U145">
        <v>6595</v>
      </c>
      <c r="V145" t="s">
        <v>1400</v>
      </c>
      <c r="W145">
        <v>2</v>
      </c>
      <c r="X145" t="s">
        <v>328</v>
      </c>
      <c r="Y145">
        <v>2020</v>
      </c>
      <c r="Z145">
        <v>3</v>
      </c>
      <c r="AA145" t="s">
        <v>1401</v>
      </c>
      <c r="AB145">
        <v>2020</v>
      </c>
      <c r="AC145" t="s">
        <v>329</v>
      </c>
    </row>
    <row r="146" spans="1:29" x14ac:dyDescent="0.25">
      <c r="A146" t="s">
        <v>1501</v>
      </c>
      <c r="B146" t="s">
        <v>745</v>
      </c>
      <c r="C146" t="s">
        <v>746</v>
      </c>
      <c r="D146" t="s">
        <v>747</v>
      </c>
      <c r="E146" t="s">
        <v>748</v>
      </c>
      <c r="G146" t="s">
        <v>898</v>
      </c>
      <c r="H146" t="s">
        <v>899</v>
      </c>
      <c r="I146" t="s">
        <v>900</v>
      </c>
      <c r="J146" t="s">
        <v>901</v>
      </c>
      <c r="K146" t="s">
        <v>905</v>
      </c>
      <c r="L146" t="s">
        <v>906</v>
      </c>
      <c r="M146" t="s">
        <v>907</v>
      </c>
      <c r="N146">
        <v>329821</v>
      </c>
      <c r="O146">
        <v>2</v>
      </c>
      <c r="P146">
        <v>237471</v>
      </c>
      <c r="Q146">
        <v>65964</v>
      </c>
      <c r="R146">
        <v>26386</v>
      </c>
      <c r="S146">
        <v>0</v>
      </c>
      <c r="T146">
        <v>0</v>
      </c>
      <c r="U146">
        <v>26386</v>
      </c>
      <c r="V146" t="s">
        <v>1400</v>
      </c>
      <c r="W146">
        <v>2</v>
      </c>
      <c r="X146" t="s">
        <v>328</v>
      </c>
      <c r="Y146">
        <v>2020</v>
      </c>
      <c r="Z146">
        <v>3</v>
      </c>
      <c r="AA146" t="s">
        <v>1401</v>
      </c>
      <c r="AB146">
        <v>2020</v>
      </c>
      <c r="AC146" t="s">
        <v>329</v>
      </c>
    </row>
    <row r="147" spans="1:29" x14ac:dyDescent="0.25">
      <c r="A147" t="s">
        <v>1502</v>
      </c>
      <c r="B147" t="s">
        <v>745</v>
      </c>
      <c r="C147" t="s">
        <v>746</v>
      </c>
      <c r="D147" t="s">
        <v>747</v>
      </c>
      <c r="E147" t="s">
        <v>748</v>
      </c>
      <c r="G147" t="s">
        <v>898</v>
      </c>
      <c r="H147" t="s">
        <v>899</v>
      </c>
      <c r="I147" t="s">
        <v>900</v>
      </c>
      <c r="J147" t="s">
        <v>901</v>
      </c>
      <c r="K147" t="s">
        <v>908</v>
      </c>
      <c r="L147" t="s">
        <v>909</v>
      </c>
      <c r="M147" t="s">
        <v>910</v>
      </c>
      <c r="N147">
        <v>483946</v>
      </c>
      <c r="O147">
        <v>2</v>
      </c>
      <c r="P147">
        <v>290368</v>
      </c>
      <c r="Q147">
        <v>130665</v>
      </c>
      <c r="R147">
        <v>62913</v>
      </c>
      <c r="S147">
        <v>0</v>
      </c>
      <c r="T147">
        <v>0</v>
      </c>
      <c r="U147">
        <v>62913</v>
      </c>
      <c r="V147" t="s">
        <v>1400</v>
      </c>
      <c r="W147">
        <v>2</v>
      </c>
      <c r="X147" t="s">
        <v>328</v>
      </c>
      <c r="Y147">
        <v>2020</v>
      </c>
      <c r="Z147">
        <v>3</v>
      </c>
      <c r="AA147" t="s">
        <v>1401</v>
      </c>
      <c r="AB147">
        <v>2020</v>
      </c>
      <c r="AC147" t="s">
        <v>329</v>
      </c>
    </row>
    <row r="148" spans="1:29" x14ac:dyDescent="0.25">
      <c r="A148" t="s">
        <v>1503</v>
      </c>
      <c r="B148" t="s">
        <v>745</v>
      </c>
      <c r="C148" t="s">
        <v>746</v>
      </c>
      <c r="D148" t="s">
        <v>747</v>
      </c>
      <c r="E148" t="s">
        <v>748</v>
      </c>
      <c r="G148" t="s">
        <v>898</v>
      </c>
      <c r="H148" t="s">
        <v>899</v>
      </c>
      <c r="I148" t="s">
        <v>900</v>
      </c>
      <c r="J148" t="s">
        <v>901</v>
      </c>
      <c r="K148" t="s">
        <v>911</v>
      </c>
      <c r="L148" t="s">
        <v>912</v>
      </c>
      <c r="M148" t="s">
        <v>913</v>
      </c>
      <c r="N148">
        <v>448322</v>
      </c>
      <c r="O148">
        <v>2</v>
      </c>
      <c r="P148">
        <v>291409</v>
      </c>
      <c r="Q148">
        <v>103114</v>
      </c>
      <c r="R148">
        <v>53799</v>
      </c>
      <c r="S148">
        <v>0</v>
      </c>
      <c r="T148">
        <v>0</v>
      </c>
      <c r="U148">
        <v>53799</v>
      </c>
      <c r="V148" t="s">
        <v>1400</v>
      </c>
      <c r="W148">
        <v>2</v>
      </c>
      <c r="X148" t="s">
        <v>328</v>
      </c>
      <c r="Y148">
        <v>2020</v>
      </c>
      <c r="Z148">
        <v>3</v>
      </c>
      <c r="AA148" t="s">
        <v>1401</v>
      </c>
      <c r="AB148">
        <v>2020</v>
      </c>
      <c r="AC148" t="s">
        <v>329</v>
      </c>
    </row>
    <row r="149" spans="1:29" x14ac:dyDescent="0.25">
      <c r="A149" t="s">
        <v>1504</v>
      </c>
      <c r="B149" t="s">
        <v>745</v>
      </c>
      <c r="C149" t="s">
        <v>746</v>
      </c>
      <c r="D149" t="s">
        <v>747</v>
      </c>
      <c r="E149" t="s">
        <v>748</v>
      </c>
      <c r="G149" t="s">
        <v>898</v>
      </c>
      <c r="H149" t="s">
        <v>899</v>
      </c>
      <c r="I149" t="s">
        <v>900</v>
      </c>
      <c r="J149" t="s">
        <v>901</v>
      </c>
      <c r="K149" t="s">
        <v>914</v>
      </c>
      <c r="L149" t="s">
        <v>915</v>
      </c>
      <c r="M149" t="s">
        <v>916</v>
      </c>
      <c r="N149">
        <v>545917</v>
      </c>
      <c r="O149">
        <v>2</v>
      </c>
      <c r="P149">
        <v>360305</v>
      </c>
      <c r="Q149">
        <v>136479</v>
      </c>
      <c r="R149">
        <v>49133</v>
      </c>
      <c r="S149">
        <v>0</v>
      </c>
      <c r="T149">
        <v>0</v>
      </c>
      <c r="U149">
        <v>49133</v>
      </c>
      <c r="V149" t="s">
        <v>1400</v>
      </c>
      <c r="W149">
        <v>2</v>
      </c>
      <c r="X149" t="s">
        <v>328</v>
      </c>
      <c r="Y149">
        <v>2020</v>
      </c>
      <c r="Z149">
        <v>3</v>
      </c>
      <c r="AA149" t="s">
        <v>1401</v>
      </c>
      <c r="AB149">
        <v>2020</v>
      </c>
      <c r="AC149" t="s">
        <v>329</v>
      </c>
    </row>
    <row r="150" spans="1:29" x14ac:dyDescent="0.25">
      <c r="A150" t="s">
        <v>1505</v>
      </c>
      <c r="B150" t="s">
        <v>745</v>
      </c>
      <c r="C150" t="s">
        <v>746</v>
      </c>
      <c r="D150" t="s">
        <v>747</v>
      </c>
      <c r="E150" t="s">
        <v>748</v>
      </c>
      <c r="G150" t="s">
        <v>898</v>
      </c>
      <c r="H150" t="s">
        <v>899</v>
      </c>
      <c r="I150" t="s">
        <v>900</v>
      </c>
      <c r="J150" t="s">
        <v>901</v>
      </c>
      <c r="K150" t="s">
        <v>917</v>
      </c>
      <c r="L150" t="s">
        <v>918</v>
      </c>
      <c r="M150" t="s">
        <v>919</v>
      </c>
      <c r="N150">
        <v>790117</v>
      </c>
      <c r="O150">
        <v>2</v>
      </c>
      <c r="P150">
        <v>513576</v>
      </c>
      <c r="Q150">
        <v>205430</v>
      </c>
      <c r="R150">
        <v>71111</v>
      </c>
      <c r="S150">
        <v>0</v>
      </c>
      <c r="T150">
        <v>0</v>
      </c>
      <c r="U150">
        <v>71111</v>
      </c>
      <c r="V150" t="s">
        <v>1400</v>
      </c>
      <c r="W150">
        <v>2</v>
      </c>
      <c r="X150" t="s">
        <v>328</v>
      </c>
      <c r="Y150">
        <v>2020</v>
      </c>
      <c r="Z150">
        <v>3</v>
      </c>
      <c r="AA150" t="s">
        <v>1401</v>
      </c>
      <c r="AB150">
        <v>2020</v>
      </c>
      <c r="AC150" t="s">
        <v>329</v>
      </c>
    </row>
    <row r="151" spans="1:29" x14ac:dyDescent="0.25">
      <c r="A151" t="s">
        <v>1506</v>
      </c>
      <c r="B151" t="s">
        <v>745</v>
      </c>
      <c r="C151" t="s">
        <v>746</v>
      </c>
      <c r="D151" t="s">
        <v>747</v>
      </c>
      <c r="E151" t="s">
        <v>748</v>
      </c>
      <c r="G151" t="s">
        <v>898</v>
      </c>
      <c r="H151" t="s">
        <v>899</v>
      </c>
      <c r="I151" t="s">
        <v>900</v>
      </c>
      <c r="J151" t="s">
        <v>901</v>
      </c>
      <c r="K151" t="s">
        <v>920</v>
      </c>
      <c r="L151" t="s">
        <v>921</v>
      </c>
      <c r="M151" t="s">
        <v>922</v>
      </c>
      <c r="N151">
        <v>694052</v>
      </c>
      <c r="O151">
        <v>2</v>
      </c>
      <c r="P151">
        <v>471955</v>
      </c>
      <c r="Q151">
        <v>173513</v>
      </c>
      <c r="R151">
        <v>48584</v>
      </c>
      <c r="S151">
        <v>0</v>
      </c>
      <c r="T151">
        <v>0</v>
      </c>
      <c r="U151">
        <v>48584</v>
      </c>
      <c r="V151" t="s">
        <v>1400</v>
      </c>
      <c r="W151">
        <v>2</v>
      </c>
      <c r="X151" t="s">
        <v>328</v>
      </c>
      <c r="Y151">
        <v>2020</v>
      </c>
      <c r="Z151">
        <v>3</v>
      </c>
      <c r="AA151" t="s">
        <v>1401</v>
      </c>
      <c r="AB151">
        <v>2020</v>
      </c>
      <c r="AC151" t="s">
        <v>329</v>
      </c>
    </row>
    <row r="152" spans="1:29" x14ac:dyDescent="0.25">
      <c r="A152" t="s">
        <v>1507</v>
      </c>
      <c r="B152" t="s">
        <v>745</v>
      </c>
      <c r="C152" t="s">
        <v>746</v>
      </c>
      <c r="D152" t="s">
        <v>747</v>
      </c>
      <c r="E152" t="s">
        <v>748</v>
      </c>
      <c r="G152" t="s">
        <v>898</v>
      </c>
      <c r="H152" t="s">
        <v>899</v>
      </c>
      <c r="I152" t="s">
        <v>900</v>
      </c>
      <c r="J152" t="s">
        <v>901</v>
      </c>
      <c r="K152" t="s">
        <v>923</v>
      </c>
      <c r="L152" t="s">
        <v>924</v>
      </c>
      <c r="M152" t="s">
        <v>925</v>
      </c>
      <c r="N152">
        <v>337547</v>
      </c>
      <c r="O152">
        <v>2</v>
      </c>
      <c r="P152">
        <v>222781</v>
      </c>
      <c r="Q152">
        <v>84387</v>
      </c>
      <c r="R152">
        <v>30379</v>
      </c>
      <c r="S152">
        <v>0</v>
      </c>
      <c r="T152">
        <v>0</v>
      </c>
      <c r="U152">
        <v>30379</v>
      </c>
      <c r="V152" t="s">
        <v>1400</v>
      </c>
      <c r="W152">
        <v>2</v>
      </c>
      <c r="X152" t="s">
        <v>328</v>
      </c>
      <c r="Y152">
        <v>2020</v>
      </c>
      <c r="Z152">
        <v>3</v>
      </c>
      <c r="AA152" t="s">
        <v>1401</v>
      </c>
      <c r="AB152">
        <v>2020</v>
      </c>
      <c r="AC152" t="s">
        <v>329</v>
      </c>
    </row>
    <row r="153" spans="1:29" x14ac:dyDescent="0.25">
      <c r="A153" t="s">
        <v>1508</v>
      </c>
      <c r="B153" t="s">
        <v>745</v>
      </c>
      <c r="C153" t="s">
        <v>746</v>
      </c>
      <c r="D153" t="s">
        <v>747</v>
      </c>
      <c r="E153" t="s">
        <v>748</v>
      </c>
      <c r="G153" t="s">
        <v>898</v>
      </c>
      <c r="H153" t="s">
        <v>899</v>
      </c>
      <c r="I153" t="s">
        <v>900</v>
      </c>
      <c r="J153" t="s">
        <v>901</v>
      </c>
      <c r="K153" t="s">
        <v>926</v>
      </c>
      <c r="L153" t="s">
        <v>927</v>
      </c>
      <c r="M153" t="s">
        <v>928</v>
      </c>
      <c r="N153">
        <v>586903</v>
      </c>
      <c r="O153">
        <v>2</v>
      </c>
      <c r="P153">
        <v>399094</v>
      </c>
      <c r="Q153">
        <v>146726</v>
      </c>
      <c r="R153">
        <v>41083</v>
      </c>
      <c r="S153">
        <v>0</v>
      </c>
      <c r="T153">
        <v>0</v>
      </c>
      <c r="U153">
        <v>41083</v>
      </c>
      <c r="V153" t="s">
        <v>1400</v>
      </c>
      <c r="W153">
        <v>2</v>
      </c>
      <c r="X153" t="s">
        <v>328</v>
      </c>
      <c r="Y153">
        <v>2020</v>
      </c>
      <c r="Z153">
        <v>3</v>
      </c>
      <c r="AA153" t="s">
        <v>1401</v>
      </c>
      <c r="AB153">
        <v>2020</v>
      </c>
      <c r="AC153" t="s">
        <v>329</v>
      </c>
    </row>
    <row r="154" spans="1:29" x14ac:dyDescent="0.25">
      <c r="A154" t="s">
        <v>1509</v>
      </c>
      <c r="B154" t="s">
        <v>745</v>
      </c>
      <c r="C154" t="s">
        <v>746</v>
      </c>
      <c r="D154" t="s">
        <v>747</v>
      </c>
      <c r="E154" t="s">
        <v>748</v>
      </c>
      <c r="G154" t="s">
        <v>898</v>
      </c>
      <c r="H154" t="s">
        <v>899</v>
      </c>
      <c r="I154" t="s">
        <v>900</v>
      </c>
      <c r="J154" t="s">
        <v>901</v>
      </c>
      <c r="K154" t="s">
        <v>929</v>
      </c>
      <c r="L154" t="s">
        <v>930</v>
      </c>
      <c r="M154" t="s">
        <v>931</v>
      </c>
      <c r="N154">
        <v>50782</v>
      </c>
      <c r="O154">
        <v>2</v>
      </c>
      <c r="P154">
        <v>33516</v>
      </c>
      <c r="Q154">
        <v>12696</v>
      </c>
      <c r="R154">
        <v>4570</v>
      </c>
      <c r="S154">
        <v>0</v>
      </c>
      <c r="T154">
        <v>0</v>
      </c>
      <c r="U154">
        <v>4570</v>
      </c>
      <c r="V154" t="s">
        <v>1400</v>
      </c>
      <c r="W154">
        <v>2</v>
      </c>
      <c r="X154" t="s">
        <v>328</v>
      </c>
      <c r="Y154">
        <v>2020</v>
      </c>
      <c r="Z154">
        <v>3</v>
      </c>
      <c r="AA154" t="s">
        <v>1401</v>
      </c>
      <c r="AB154">
        <v>2020</v>
      </c>
      <c r="AC154" t="s">
        <v>329</v>
      </c>
    </row>
    <row r="155" spans="1:29" x14ac:dyDescent="0.25">
      <c r="A155" t="s">
        <v>1510</v>
      </c>
      <c r="B155" t="s">
        <v>932</v>
      </c>
      <c r="C155" t="s">
        <v>933</v>
      </c>
      <c r="D155" t="s">
        <v>934</v>
      </c>
      <c r="E155" t="s">
        <v>935</v>
      </c>
      <c r="G155" t="s">
        <v>936</v>
      </c>
      <c r="H155" t="s">
        <v>937</v>
      </c>
      <c r="I155" t="s">
        <v>938</v>
      </c>
      <c r="J155" t="s">
        <v>939</v>
      </c>
      <c r="K155" t="s">
        <v>940</v>
      </c>
      <c r="L155" t="s">
        <v>941</v>
      </c>
      <c r="M155" t="s">
        <v>942</v>
      </c>
      <c r="N155">
        <v>314549</v>
      </c>
      <c r="O155">
        <v>1</v>
      </c>
      <c r="P155">
        <v>286240</v>
      </c>
      <c r="Q155">
        <v>25164</v>
      </c>
      <c r="R155">
        <v>3145</v>
      </c>
      <c r="S155">
        <v>0</v>
      </c>
      <c r="T155">
        <v>0</v>
      </c>
      <c r="U155">
        <v>3145</v>
      </c>
      <c r="V155" t="s">
        <v>1400</v>
      </c>
      <c r="W155">
        <v>2</v>
      </c>
      <c r="X155" t="s">
        <v>328</v>
      </c>
      <c r="Y155">
        <v>2020</v>
      </c>
      <c r="Z155">
        <v>3</v>
      </c>
      <c r="AA155" t="s">
        <v>1401</v>
      </c>
      <c r="AB155">
        <v>2020</v>
      </c>
      <c r="AC155" t="s">
        <v>329</v>
      </c>
    </row>
    <row r="156" spans="1:29" x14ac:dyDescent="0.25">
      <c r="A156" t="s">
        <v>1511</v>
      </c>
      <c r="B156" t="s">
        <v>932</v>
      </c>
      <c r="C156" t="s">
        <v>933</v>
      </c>
      <c r="D156" t="s">
        <v>934</v>
      </c>
      <c r="E156" t="s">
        <v>935</v>
      </c>
      <c r="G156" t="s">
        <v>943</v>
      </c>
      <c r="H156" t="s">
        <v>944</v>
      </c>
      <c r="I156" t="s">
        <v>945</v>
      </c>
      <c r="J156" t="s">
        <v>946</v>
      </c>
      <c r="K156" t="s">
        <v>947</v>
      </c>
      <c r="L156" t="s">
        <v>948</v>
      </c>
      <c r="M156" t="s">
        <v>949</v>
      </c>
      <c r="N156">
        <v>183842</v>
      </c>
      <c r="O156">
        <v>1</v>
      </c>
      <c r="P156">
        <v>158104</v>
      </c>
      <c r="Q156">
        <v>25738</v>
      </c>
      <c r="R156">
        <v>0</v>
      </c>
      <c r="S156">
        <v>0</v>
      </c>
      <c r="T156">
        <v>0</v>
      </c>
      <c r="U156">
        <v>0</v>
      </c>
      <c r="V156" t="s">
        <v>1400</v>
      </c>
      <c r="W156">
        <v>2</v>
      </c>
      <c r="X156" t="s">
        <v>328</v>
      </c>
      <c r="Y156">
        <v>2020</v>
      </c>
      <c r="Z156">
        <v>3</v>
      </c>
      <c r="AA156" t="s">
        <v>1401</v>
      </c>
      <c r="AB156">
        <v>2020</v>
      </c>
      <c r="AC156" t="s">
        <v>329</v>
      </c>
    </row>
    <row r="157" spans="1:29" x14ac:dyDescent="0.25">
      <c r="A157" t="s">
        <v>1512</v>
      </c>
      <c r="B157" t="s">
        <v>932</v>
      </c>
      <c r="C157" t="s">
        <v>933</v>
      </c>
      <c r="D157" t="s">
        <v>934</v>
      </c>
      <c r="E157" t="s">
        <v>935</v>
      </c>
      <c r="G157" t="s">
        <v>950</v>
      </c>
      <c r="H157" t="s">
        <v>951</v>
      </c>
      <c r="I157" t="s">
        <v>952</v>
      </c>
      <c r="J157" t="s">
        <v>953</v>
      </c>
      <c r="K157" t="s">
        <v>950</v>
      </c>
      <c r="L157" t="s">
        <v>954</v>
      </c>
      <c r="M157" t="s">
        <v>955</v>
      </c>
      <c r="N157">
        <v>333063</v>
      </c>
      <c r="O157">
        <v>2</v>
      </c>
      <c r="P157">
        <v>213160</v>
      </c>
      <c r="Q157">
        <v>93258</v>
      </c>
      <c r="R157">
        <v>26645</v>
      </c>
      <c r="S157">
        <v>0</v>
      </c>
      <c r="T157">
        <v>0</v>
      </c>
      <c r="U157">
        <v>26645</v>
      </c>
      <c r="V157" t="s">
        <v>1400</v>
      </c>
      <c r="W157">
        <v>2</v>
      </c>
      <c r="X157" t="s">
        <v>328</v>
      </c>
      <c r="Y157">
        <v>2020</v>
      </c>
      <c r="Z157">
        <v>3</v>
      </c>
      <c r="AA157" t="s">
        <v>1401</v>
      </c>
      <c r="AB157">
        <v>2020</v>
      </c>
      <c r="AC157" t="s">
        <v>329</v>
      </c>
    </row>
    <row r="158" spans="1:29" x14ac:dyDescent="0.25">
      <c r="A158" t="s">
        <v>1513</v>
      </c>
      <c r="B158" t="s">
        <v>932</v>
      </c>
      <c r="C158" t="s">
        <v>933</v>
      </c>
      <c r="D158" t="s">
        <v>934</v>
      </c>
      <c r="E158" t="s">
        <v>935</v>
      </c>
      <c r="G158" t="s">
        <v>956</v>
      </c>
      <c r="H158" t="s">
        <v>957</v>
      </c>
      <c r="I158" t="s">
        <v>958</v>
      </c>
      <c r="J158" t="s">
        <v>959</v>
      </c>
      <c r="K158" t="s">
        <v>956</v>
      </c>
      <c r="L158" t="s">
        <v>960</v>
      </c>
      <c r="M158" t="s">
        <v>961</v>
      </c>
      <c r="N158">
        <v>427752</v>
      </c>
      <c r="O158">
        <v>1</v>
      </c>
      <c r="P158">
        <v>350757</v>
      </c>
      <c r="Q158">
        <v>64163</v>
      </c>
      <c r="R158">
        <v>12833</v>
      </c>
      <c r="S158">
        <v>0</v>
      </c>
      <c r="T158">
        <v>0</v>
      </c>
      <c r="U158">
        <v>12833</v>
      </c>
      <c r="V158" t="s">
        <v>1400</v>
      </c>
      <c r="W158">
        <v>2</v>
      </c>
      <c r="X158" t="s">
        <v>328</v>
      </c>
      <c r="Y158">
        <v>2020</v>
      </c>
      <c r="Z158">
        <v>3</v>
      </c>
      <c r="AA158" t="s">
        <v>1401</v>
      </c>
      <c r="AB158">
        <v>2020</v>
      </c>
      <c r="AC158" t="s">
        <v>329</v>
      </c>
    </row>
    <row r="159" spans="1:29" x14ac:dyDescent="0.25">
      <c r="A159" t="s">
        <v>1514</v>
      </c>
      <c r="B159" t="s">
        <v>932</v>
      </c>
      <c r="C159" t="s">
        <v>933</v>
      </c>
      <c r="D159" t="s">
        <v>934</v>
      </c>
      <c r="E159" t="s">
        <v>935</v>
      </c>
      <c r="G159" t="s">
        <v>956</v>
      </c>
      <c r="H159" t="s">
        <v>957</v>
      </c>
      <c r="I159" t="s">
        <v>958</v>
      </c>
      <c r="J159" t="s">
        <v>959</v>
      </c>
      <c r="K159" t="s">
        <v>962</v>
      </c>
      <c r="L159" t="s">
        <v>963</v>
      </c>
      <c r="M159" t="s">
        <v>964</v>
      </c>
      <c r="N159">
        <v>352346</v>
      </c>
      <c r="O159">
        <v>1</v>
      </c>
      <c r="P159">
        <v>324158</v>
      </c>
      <c r="Q159">
        <v>28188</v>
      </c>
      <c r="R159">
        <v>0</v>
      </c>
      <c r="S159">
        <v>0</v>
      </c>
      <c r="T159">
        <v>0</v>
      </c>
      <c r="U159">
        <v>0</v>
      </c>
      <c r="V159" t="s">
        <v>1400</v>
      </c>
      <c r="W159">
        <v>2</v>
      </c>
      <c r="X159" t="s">
        <v>328</v>
      </c>
      <c r="Y159">
        <v>2020</v>
      </c>
      <c r="Z159">
        <v>3</v>
      </c>
      <c r="AA159" t="s">
        <v>1401</v>
      </c>
      <c r="AB159">
        <v>2020</v>
      </c>
      <c r="AC159" t="s">
        <v>329</v>
      </c>
    </row>
    <row r="160" spans="1:29" x14ac:dyDescent="0.25">
      <c r="A160" t="s">
        <v>1515</v>
      </c>
      <c r="B160" t="s">
        <v>932</v>
      </c>
      <c r="C160" t="s">
        <v>933</v>
      </c>
      <c r="D160" t="s">
        <v>934</v>
      </c>
      <c r="E160" t="s">
        <v>935</v>
      </c>
      <c r="G160" t="s">
        <v>956</v>
      </c>
      <c r="H160" t="s">
        <v>957</v>
      </c>
      <c r="I160" t="s">
        <v>958</v>
      </c>
      <c r="J160" t="s">
        <v>959</v>
      </c>
      <c r="K160" t="s">
        <v>965</v>
      </c>
      <c r="L160" t="s">
        <v>966</v>
      </c>
      <c r="M160" t="s">
        <v>967</v>
      </c>
      <c r="N160">
        <v>120689</v>
      </c>
      <c r="O160">
        <v>2</v>
      </c>
      <c r="P160">
        <v>79655</v>
      </c>
      <c r="Q160">
        <v>32586</v>
      </c>
      <c r="R160">
        <v>8448</v>
      </c>
      <c r="S160">
        <v>0</v>
      </c>
      <c r="T160">
        <v>0</v>
      </c>
      <c r="U160">
        <v>8448</v>
      </c>
      <c r="V160" t="s">
        <v>1400</v>
      </c>
      <c r="W160">
        <v>2</v>
      </c>
      <c r="X160" t="s">
        <v>328</v>
      </c>
      <c r="Y160">
        <v>2020</v>
      </c>
      <c r="Z160">
        <v>3</v>
      </c>
      <c r="AA160" t="s">
        <v>1401</v>
      </c>
      <c r="AB160">
        <v>2020</v>
      </c>
      <c r="AC160" t="s">
        <v>329</v>
      </c>
    </row>
    <row r="161" spans="1:29" x14ac:dyDescent="0.25">
      <c r="A161" t="s">
        <v>1516</v>
      </c>
      <c r="B161" t="s">
        <v>932</v>
      </c>
      <c r="C161" t="s">
        <v>933</v>
      </c>
      <c r="D161" t="s">
        <v>934</v>
      </c>
      <c r="E161" t="s">
        <v>935</v>
      </c>
      <c r="G161" t="s">
        <v>968</v>
      </c>
      <c r="H161" t="s">
        <v>969</v>
      </c>
      <c r="I161" t="s">
        <v>970</v>
      </c>
      <c r="J161" t="s">
        <v>971</v>
      </c>
      <c r="K161" t="s">
        <v>972</v>
      </c>
      <c r="L161" t="s">
        <v>973</v>
      </c>
      <c r="M161" t="s">
        <v>974</v>
      </c>
      <c r="N161">
        <v>147018</v>
      </c>
      <c r="O161">
        <v>2</v>
      </c>
      <c r="P161">
        <v>102913</v>
      </c>
      <c r="Q161">
        <v>39695</v>
      </c>
      <c r="R161">
        <v>4411</v>
      </c>
      <c r="S161">
        <v>0</v>
      </c>
      <c r="T161">
        <v>0</v>
      </c>
      <c r="U161">
        <v>4411</v>
      </c>
      <c r="V161" t="s">
        <v>1400</v>
      </c>
      <c r="W161">
        <v>2</v>
      </c>
      <c r="X161" t="s">
        <v>328</v>
      </c>
      <c r="Y161">
        <v>2020</v>
      </c>
      <c r="Z161">
        <v>3</v>
      </c>
      <c r="AA161" t="s">
        <v>1401</v>
      </c>
      <c r="AB161">
        <v>2020</v>
      </c>
      <c r="AC161" t="s">
        <v>329</v>
      </c>
    </row>
    <row r="162" spans="1:29" x14ac:dyDescent="0.25">
      <c r="A162" t="s">
        <v>1517</v>
      </c>
      <c r="B162" t="s">
        <v>932</v>
      </c>
      <c r="C162" t="s">
        <v>933</v>
      </c>
      <c r="D162" t="s">
        <v>934</v>
      </c>
      <c r="E162" t="s">
        <v>935</v>
      </c>
      <c r="G162" t="s">
        <v>943</v>
      </c>
      <c r="H162" t="s">
        <v>944</v>
      </c>
      <c r="I162" t="s">
        <v>945</v>
      </c>
      <c r="J162" t="s">
        <v>946</v>
      </c>
      <c r="K162" t="s">
        <v>975</v>
      </c>
      <c r="L162" t="s">
        <v>976</v>
      </c>
      <c r="M162" t="s">
        <v>977</v>
      </c>
      <c r="N162">
        <v>197137</v>
      </c>
      <c r="O162">
        <v>1</v>
      </c>
      <c r="P162">
        <v>179395</v>
      </c>
      <c r="Q162">
        <v>15771</v>
      </c>
      <c r="R162">
        <v>1971</v>
      </c>
      <c r="S162">
        <v>0</v>
      </c>
      <c r="T162">
        <v>0</v>
      </c>
      <c r="U162">
        <v>1971</v>
      </c>
      <c r="V162" t="s">
        <v>1400</v>
      </c>
      <c r="W162">
        <v>2</v>
      </c>
      <c r="X162" t="s">
        <v>328</v>
      </c>
      <c r="Y162">
        <v>2020</v>
      </c>
      <c r="Z162">
        <v>3</v>
      </c>
      <c r="AA162" t="s">
        <v>1401</v>
      </c>
      <c r="AB162">
        <v>2020</v>
      </c>
      <c r="AC162" t="s">
        <v>329</v>
      </c>
    </row>
    <row r="163" spans="1:29" x14ac:dyDescent="0.25">
      <c r="A163" t="s">
        <v>1518</v>
      </c>
      <c r="B163" t="s">
        <v>932</v>
      </c>
      <c r="C163" t="s">
        <v>933</v>
      </c>
      <c r="D163" t="s">
        <v>934</v>
      </c>
      <c r="E163" t="s">
        <v>935</v>
      </c>
      <c r="G163" t="s">
        <v>978</v>
      </c>
      <c r="H163" t="s">
        <v>979</v>
      </c>
      <c r="I163" t="s">
        <v>980</v>
      </c>
      <c r="J163" t="s">
        <v>981</v>
      </c>
      <c r="K163" t="s">
        <v>982</v>
      </c>
      <c r="L163" t="s">
        <v>983</v>
      </c>
      <c r="M163" t="s">
        <v>984</v>
      </c>
      <c r="N163">
        <v>142838</v>
      </c>
      <c r="O163">
        <v>1</v>
      </c>
      <c r="P163">
        <v>119984</v>
      </c>
      <c r="Q163">
        <v>22854</v>
      </c>
      <c r="R163">
        <v>0</v>
      </c>
      <c r="S163">
        <v>0</v>
      </c>
      <c r="T163">
        <v>0</v>
      </c>
      <c r="U163">
        <v>0</v>
      </c>
      <c r="V163" t="s">
        <v>1400</v>
      </c>
      <c r="W163">
        <v>2</v>
      </c>
      <c r="X163" t="s">
        <v>328</v>
      </c>
      <c r="Y163">
        <v>2020</v>
      </c>
      <c r="Z163">
        <v>3</v>
      </c>
      <c r="AA163" t="s">
        <v>1401</v>
      </c>
      <c r="AB163">
        <v>2020</v>
      </c>
      <c r="AC163" t="s">
        <v>329</v>
      </c>
    </row>
    <row r="164" spans="1:29" x14ac:dyDescent="0.25">
      <c r="A164" t="s">
        <v>1519</v>
      </c>
      <c r="B164" t="s">
        <v>932</v>
      </c>
      <c r="C164" t="s">
        <v>933</v>
      </c>
      <c r="D164" t="s">
        <v>934</v>
      </c>
      <c r="E164" t="s">
        <v>935</v>
      </c>
      <c r="G164" t="s">
        <v>985</v>
      </c>
      <c r="H164" t="s">
        <v>986</v>
      </c>
      <c r="I164" t="s">
        <v>987</v>
      </c>
      <c r="J164" t="s">
        <v>988</v>
      </c>
      <c r="K164" t="s">
        <v>985</v>
      </c>
      <c r="L164" t="s">
        <v>989</v>
      </c>
      <c r="M164" t="s">
        <v>990</v>
      </c>
      <c r="N164">
        <v>266997</v>
      </c>
      <c r="O164">
        <v>2</v>
      </c>
      <c r="P164">
        <v>170878</v>
      </c>
      <c r="Q164">
        <v>74759</v>
      </c>
      <c r="R164">
        <v>21360</v>
      </c>
      <c r="S164">
        <v>0</v>
      </c>
      <c r="T164">
        <v>0</v>
      </c>
      <c r="U164">
        <v>21360</v>
      </c>
      <c r="V164" t="s">
        <v>1400</v>
      </c>
      <c r="W164">
        <v>2</v>
      </c>
      <c r="X164" t="s">
        <v>328</v>
      </c>
      <c r="Y164">
        <v>2020</v>
      </c>
      <c r="Z164">
        <v>3</v>
      </c>
      <c r="AA164" t="s">
        <v>1401</v>
      </c>
      <c r="AB164">
        <v>2020</v>
      </c>
      <c r="AC164" t="s">
        <v>329</v>
      </c>
    </row>
    <row r="165" spans="1:29" x14ac:dyDescent="0.25">
      <c r="A165" t="s">
        <v>1520</v>
      </c>
      <c r="B165" t="s">
        <v>932</v>
      </c>
      <c r="C165" t="s">
        <v>933</v>
      </c>
      <c r="D165" t="s">
        <v>934</v>
      </c>
      <c r="E165" t="s">
        <v>935</v>
      </c>
      <c r="G165" t="s">
        <v>991</v>
      </c>
      <c r="H165" t="s">
        <v>992</v>
      </c>
      <c r="I165" t="s">
        <v>993</v>
      </c>
      <c r="J165" t="s">
        <v>994</v>
      </c>
      <c r="K165" t="s">
        <v>995</v>
      </c>
      <c r="L165" t="s">
        <v>996</v>
      </c>
      <c r="M165" t="s">
        <v>997</v>
      </c>
      <c r="N165">
        <v>310850</v>
      </c>
      <c r="O165">
        <v>2</v>
      </c>
      <c r="P165">
        <v>230029</v>
      </c>
      <c r="Q165">
        <v>55953</v>
      </c>
      <c r="R165">
        <v>24868</v>
      </c>
      <c r="S165">
        <v>0</v>
      </c>
      <c r="T165">
        <v>0</v>
      </c>
      <c r="U165">
        <v>24868</v>
      </c>
      <c r="V165" t="s">
        <v>1400</v>
      </c>
      <c r="W165">
        <v>2</v>
      </c>
      <c r="X165" t="s">
        <v>328</v>
      </c>
      <c r="Y165">
        <v>2020</v>
      </c>
      <c r="Z165">
        <v>3</v>
      </c>
      <c r="AA165" t="s">
        <v>1401</v>
      </c>
      <c r="AB165">
        <v>2020</v>
      </c>
      <c r="AC165" t="s">
        <v>329</v>
      </c>
    </row>
    <row r="166" spans="1:29" x14ac:dyDescent="0.25">
      <c r="A166" t="s">
        <v>1521</v>
      </c>
      <c r="B166" t="s">
        <v>932</v>
      </c>
      <c r="C166" t="s">
        <v>933</v>
      </c>
      <c r="D166" t="s">
        <v>934</v>
      </c>
      <c r="E166" t="s">
        <v>935</v>
      </c>
      <c r="G166" t="s">
        <v>978</v>
      </c>
      <c r="H166" t="s">
        <v>979</v>
      </c>
      <c r="I166" t="s">
        <v>980</v>
      </c>
      <c r="J166" t="s">
        <v>981</v>
      </c>
      <c r="K166" t="s">
        <v>978</v>
      </c>
      <c r="L166" t="s">
        <v>998</v>
      </c>
      <c r="M166" t="s">
        <v>999</v>
      </c>
      <c r="N166">
        <v>606110</v>
      </c>
      <c r="O166">
        <v>1</v>
      </c>
      <c r="P166">
        <v>503071</v>
      </c>
      <c r="Q166">
        <v>103039</v>
      </c>
      <c r="R166">
        <v>0</v>
      </c>
      <c r="S166">
        <v>0</v>
      </c>
      <c r="T166">
        <v>0</v>
      </c>
      <c r="U166">
        <v>0</v>
      </c>
      <c r="V166" t="s">
        <v>1400</v>
      </c>
      <c r="W166">
        <v>2</v>
      </c>
      <c r="X166" t="s">
        <v>328</v>
      </c>
      <c r="Y166">
        <v>2020</v>
      </c>
      <c r="Z166">
        <v>3</v>
      </c>
      <c r="AA166" t="s">
        <v>1401</v>
      </c>
      <c r="AB166">
        <v>2020</v>
      </c>
      <c r="AC166" t="s">
        <v>329</v>
      </c>
    </row>
    <row r="167" spans="1:29" x14ac:dyDescent="0.25">
      <c r="A167" t="s">
        <v>1522</v>
      </c>
      <c r="B167" t="s">
        <v>932</v>
      </c>
      <c r="C167" t="s">
        <v>933</v>
      </c>
      <c r="D167" t="s">
        <v>934</v>
      </c>
      <c r="E167" t="s">
        <v>935</v>
      </c>
      <c r="G167" t="s">
        <v>1000</v>
      </c>
      <c r="H167" t="s">
        <v>1001</v>
      </c>
      <c r="I167" t="s">
        <v>1002</v>
      </c>
      <c r="J167" t="s">
        <v>1003</v>
      </c>
      <c r="K167" t="s">
        <v>1004</v>
      </c>
      <c r="L167" t="s">
        <v>1005</v>
      </c>
      <c r="M167" t="s">
        <v>1006</v>
      </c>
      <c r="N167">
        <v>314627</v>
      </c>
      <c r="O167">
        <v>2</v>
      </c>
      <c r="P167">
        <v>235970</v>
      </c>
      <c r="Q167">
        <v>69218</v>
      </c>
      <c r="R167">
        <v>9439</v>
      </c>
      <c r="S167">
        <v>0</v>
      </c>
      <c r="T167">
        <v>0</v>
      </c>
      <c r="U167">
        <v>9439</v>
      </c>
      <c r="V167" t="s">
        <v>1400</v>
      </c>
      <c r="W167">
        <v>2</v>
      </c>
      <c r="X167" t="s">
        <v>328</v>
      </c>
      <c r="Y167">
        <v>2020</v>
      </c>
      <c r="Z167">
        <v>3</v>
      </c>
      <c r="AA167" t="s">
        <v>1401</v>
      </c>
      <c r="AB167">
        <v>2020</v>
      </c>
      <c r="AC167" t="s">
        <v>329</v>
      </c>
    </row>
    <row r="168" spans="1:29" x14ac:dyDescent="0.25">
      <c r="A168" t="s">
        <v>1523</v>
      </c>
      <c r="B168" t="s">
        <v>932</v>
      </c>
      <c r="C168" t="s">
        <v>933</v>
      </c>
      <c r="D168" t="s">
        <v>934</v>
      </c>
      <c r="E168" t="s">
        <v>935</v>
      </c>
      <c r="G168" t="s">
        <v>1007</v>
      </c>
      <c r="H168" t="s">
        <v>1008</v>
      </c>
      <c r="I168" t="s">
        <v>1009</v>
      </c>
      <c r="J168" t="s">
        <v>1010</v>
      </c>
      <c r="K168" t="s">
        <v>1007</v>
      </c>
      <c r="L168" t="s">
        <v>1011</v>
      </c>
      <c r="M168" t="s">
        <v>1012</v>
      </c>
      <c r="N168">
        <v>98836</v>
      </c>
      <c r="O168">
        <v>2</v>
      </c>
      <c r="P168">
        <v>51395</v>
      </c>
      <c r="Q168">
        <v>34593</v>
      </c>
      <c r="R168">
        <v>12849</v>
      </c>
      <c r="S168">
        <v>0</v>
      </c>
      <c r="T168">
        <v>0</v>
      </c>
      <c r="U168">
        <v>12849</v>
      </c>
      <c r="V168" t="s">
        <v>1400</v>
      </c>
      <c r="W168">
        <v>2</v>
      </c>
      <c r="X168" t="s">
        <v>328</v>
      </c>
      <c r="Y168">
        <v>2020</v>
      </c>
      <c r="Z168">
        <v>3</v>
      </c>
      <c r="AA168" t="s">
        <v>1401</v>
      </c>
      <c r="AB168">
        <v>2020</v>
      </c>
      <c r="AC168" t="s">
        <v>329</v>
      </c>
    </row>
    <row r="169" spans="1:29" x14ac:dyDescent="0.25">
      <c r="A169" t="s">
        <v>1524</v>
      </c>
      <c r="B169" t="s">
        <v>932</v>
      </c>
      <c r="C169" t="s">
        <v>933</v>
      </c>
      <c r="D169" t="s">
        <v>934</v>
      </c>
      <c r="E169" t="s">
        <v>935</v>
      </c>
      <c r="G169" t="s">
        <v>985</v>
      </c>
      <c r="H169" t="s">
        <v>986</v>
      </c>
      <c r="I169" t="s">
        <v>987</v>
      </c>
      <c r="J169" t="s">
        <v>988</v>
      </c>
      <c r="K169" t="s">
        <v>1013</v>
      </c>
      <c r="L169" t="s">
        <v>1014</v>
      </c>
      <c r="M169" t="s">
        <v>1015</v>
      </c>
      <c r="N169">
        <v>210123</v>
      </c>
      <c r="O169">
        <v>2</v>
      </c>
      <c r="P169">
        <v>151289</v>
      </c>
      <c r="Q169">
        <v>42025</v>
      </c>
      <c r="R169">
        <v>16810</v>
      </c>
      <c r="S169">
        <v>0</v>
      </c>
      <c r="T169">
        <v>0</v>
      </c>
      <c r="U169">
        <v>16810</v>
      </c>
      <c r="V169" t="s">
        <v>1400</v>
      </c>
      <c r="W169">
        <v>2</v>
      </c>
      <c r="X169" t="s">
        <v>328</v>
      </c>
      <c r="Y169">
        <v>2020</v>
      </c>
      <c r="Z169">
        <v>3</v>
      </c>
      <c r="AA169" t="s">
        <v>1401</v>
      </c>
      <c r="AB169">
        <v>2020</v>
      </c>
      <c r="AC169" t="s">
        <v>329</v>
      </c>
    </row>
    <row r="170" spans="1:29" x14ac:dyDescent="0.25">
      <c r="A170" t="s">
        <v>1525</v>
      </c>
      <c r="B170" t="s">
        <v>932</v>
      </c>
      <c r="C170" t="s">
        <v>933</v>
      </c>
      <c r="D170" t="s">
        <v>934</v>
      </c>
      <c r="E170" t="s">
        <v>935</v>
      </c>
      <c r="G170" t="s">
        <v>1000</v>
      </c>
      <c r="H170" t="s">
        <v>1001</v>
      </c>
      <c r="I170" t="s">
        <v>1002</v>
      </c>
      <c r="J170" t="s">
        <v>1003</v>
      </c>
      <c r="K170" t="s">
        <v>1016</v>
      </c>
      <c r="L170" t="s">
        <v>1017</v>
      </c>
      <c r="M170" t="s">
        <v>1018</v>
      </c>
      <c r="N170">
        <v>293757</v>
      </c>
      <c r="O170">
        <v>2</v>
      </c>
      <c r="P170">
        <v>208567</v>
      </c>
      <c r="Q170">
        <v>64627</v>
      </c>
      <c r="R170">
        <v>20563</v>
      </c>
      <c r="S170">
        <v>0</v>
      </c>
      <c r="T170">
        <v>0</v>
      </c>
      <c r="U170">
        <v>20563</v>
      </c>
      <c r="V170" t="s">
        <v>1400</v>
      </c>
      <c r="W170">
        <v>2</v>
      </c>
      <c r="X170" t="s">
        <v>328</v>
      </c>
      <c r="Y170">
        <v>2020</v>
      </c>
      <c r="Z170">
        <v>3</v>
      </c>
      <c r="AA170" t="s">
        <v>1401</v>
      </c>
      <c r="AB170">
        <v>2020</v>
      </c>
      <c r="AC170" t="s">
        <v>329</v>
      </c>
    </row>
    <row r="171" spans="1:29" x14ac:dyDescent="0.25">
      <c r="A171" t="s">
        <v>1526</v>
      </c>
      <c r="B171" t="s">
        <v>932</v>
      </c>
      <c r="C171" t="s">
        <v>933</v>
      </c>
      <c r="D171" t="s">
        <v>934</v>
      </c>
      <c r="E171" t="s">
        <v>935</v>
      </c>
      <c r="G171" t="s">
        <v>1000</v>
      </c>
      <c r="H171" t="s">
        <v>1001</v>
      </c>
      <c r="I171" t="s">
        <v>1002</v>
      </c>
      <c r="J171" t="s">
        <v>1003</v>
      </c>
      <c r="K171" t="s">
        <v>1000</v>
      </c>
      <c r="L171" t="s">
        <v>1019</v>
      </c>
      <c r="M171" t="s">
        <v>1020</v>
      </c>
      <c r="N171">
        <v>453223</v>
      </c>
      <c r="O171">
        <v>2</v>
      </c>
      <c r="P171">
        <v>290063</v>
      </c>
      <c r="Q171">
        <v>113306</v>
      </c>
      <c r="R171">
        <v>49855</v>
      </c>
      <c r="S171">
        <v>0</v>
      </c>
      <c r="T171">
        <v>0</v>
      </c>
      <c r="U171">
        <v>49855</v>
      </c>
      <c r="V171" t="s">
        <v>1400</v>
      </c>
      <c r="W171">
        <v>2</v>
      </c>
      <c r="X171" t="s">
        <v>328</v>
      </c>
      <c r="Y171">
        <v>2020</v>
      </c>
      <c r="Z171">
        <v>3</v>
      </c>
      <c r="AA171" t="s">
        <v>1401</v>
      </c>
      <c r="AB171">
        <v>2020</v>
      </c>
      <c r="AC171" t="s">
        <v>329</v>
      </c>
    </row>
    <row r="172" spans="1:29" x14ac:dyDescent="0.25">
      <c r="A172" t="s">
        <v>1527</v>
      </c>
      <c r="B172" t="s">
        <v>932</v>
      </c>
      <c r="C172" t="s">
        <v>933</v>
      </c>
      <c r="D172" t="s">
        <v>934</v>
      </c>
      <c r="E172" t="s">
        <v>935</v>
      </c>
      <c r="G172" t="s">
        <v>985</v>
      </c>
      <c r="H172" t="s">
        <v>986</v>
      </c>
      <c r="I172" t="s">
        <v>987</v>
      </c>
      <c r="J172" t="s">
        <v>988</v>
      </c>
      <c r="K172" t="s">
        <v>1021</v>
      </c>
      <c r="L172" t="s">
        <v>1022</v>
      </c>
      <c r="M172" t="s">
        <v>1023</v>
      </c>
      <c r="N172">
        <v>121701</v>
      </c>
      <c r="O172">
        <v>1</v>
      </c>
      <c r="P172">
        <v>98578</v>
      </c>
      <c r="Q172">
        <v>14604</v>
      </c>
      <c r="R172">
        <v>8519</v>
      </c>
      <c r="S172">
        <v>0</v>
      </c>
      <c r="T172">
        <v>0</v>
      </c>
      <c r="U172">
        <v>8519</v>
      </c>
      <c r="V172" t="s">
        <v>1400</v>
      </c>
      <c r="W172">
        <v>2</v>
      </c>
      <c r="X172" t="s">
        <v>328</v>
      </c>
      <c r="Y172">
        <v>2020</v>
      </c>
      <c r="Z172">
        <v>3</v>
      </c>
      <c r="AA172" t="s">
        <v>1401</v>
      </c>
      <c r="AB172">
        <v>2020</v>
      </c>
      <c r="AC172" t="s">
        <v>329</v>
      </c>
    </row>
    <row r="173" spans="1:29" x14ac:dyDescent="0.25">
      <c r="A173" t="s">
        <v>1528</v>
      </c>
      <c r="B173" t="s">
        <v>932</v>
      </c>
      <c r="C173" t="s">
        <v>933</v>
      </c>
      <c r="D173" t="s">
        <v>934</v>
      </c>
      <c r="E173" t="s">
        <v>935</v>
      </c>
      <c r="G173" t="s">
        <v>991</v>
      </c>
      <c r="H173" t="s">
        <v>992</v>
      </c>
      <c r="I173" t="s">
        <v>993</v>
      </c>
      <c r="J173" t="s">
        <v>994</v>
      </c>
      <c r="K173" t="s">
        <v>991</v>
      </c>
      <c r="L173" t="s">
        <v>1024</v>
      </c>
      <c r="M173" t="s">
        <v>1025</v>
      </c>
      <c r="N173">
        <v>355166</v>
      </c>
      <c r="O173">
        <v>3</v>
      </c>
      <c r="P173">
        <v>156273</v>
      </c>
      <c r="Q173">
        <v>106550</v>
      </c>
      <c r="R173">
        <v>88792</v>
      </c>
      <c r="S173">
        <v>3552</v>
      </c>
      <c r="T173">
        <v>0</v>
      </c>
      <c r="U173">
        <v>92343</v>
      </c>
      <c r="V173" t="s">
        <v>1400</v>
      </c>
      <c r="W173">
        <v>2</v>
      </c>
      <c r="X173" t="s">
        <v>328</v>
      </c>
      <c r="Y173">
        <v>2020</v>
      </c>
      <c r="Z173">
        <v>3</v>
      </c>
      <c r="AA173" t="s">
        <v>1401</v>
      </c>
      <c r="AB173">
        <v>2020</v>
      </c>
      <c r="AC173" t="s">
        <v>329</v>
      </c>
    </row>
    <row r="174" spans="1:29" x14ac:dyDescent="0.25">
      <c r="A174" t="s">
        <v>1529</v>
      </c>
      <c r="B174" t="s">
        <v>932</v>
      </c>
      <c r="C174" t="s">
        <v>933</v>
      </c>
      <c r="D174" t="s">
        <v>934</v>
      </c>
      <c r="E174" t="s">
        <v>935</v>
      </c>
      <c r="G174" t="s">
        <v>950</v>
      </c>
      <c r="H174" t="s">
        <v>951</v>
      </c>
      <c r="I174" t="s">
        <v>952</v>
      </c>
      <c r="J174" t="s">
        <v>953</v>
      </c>
      <c r="K174" t="s">
        <v>1026</v>
      </c>
      <c r="L174" t="s">
        <v>1027</v>
      </c>
      <c r="M174" t="s">
        <v>1028</v>
      </c>
      <c r="N174">
        <v>1154558</v>
      </c>
      <c r="O174">
        <v>1</v>
      </c>
      <c r="P174">
        <v>935192</v>
      </c>
      <c r="Q174">
        <v>207820</v>
      </c>
      <c r="R174">
        <v>11546</v>
      </c>
      <c r="S174">
        <v>0</v>
      </c>
      <c r="T174">
        <v>0</v>
      </c>
      <c r="U174">
        <v>11546</v>
      </c>
      <c r="V174" t="s">
        <v>1400</v>
      </c>
      <c r="W174">
        <v>2</v>
      </c>
      <c r="X174" t="s">
        <v>328</v>
      </c>
      <c r="Y174">
        <v>2020</v>
      </c>
      <c r="Z174">
        <v>3</v>
      </c>
      <c r="AA174" t="s">
        <v>1401</v>
      </c>
      <c r="AB174">
        <v>2020</v>
      </c>
      <c r="AC174" t="s">
        <v>329</v>
      </c>
    </row>
    <row r="175" spans="1:29" x14ac:dyDescent="0.25">
      <c r="A175" t="s">
        <v>1530</v>
      </c>
      <c r="B175" t="s">
        <v>932</v>
      </c>
      <c r="C175" t="s">
        <v>933</v>
      </c>
      <c r="D175" t="s">
        <v>934</v>
      </c>
      <c r="E175" t="s">
        <v>935</v>
      </c>
      <c r="G175" t="s">
        <v>985</v>
      </c>
      <c r="H175" t="s">
        <v>986</v>
      </c>
      <c r="I175" t="s">
        <v>987</v>
      </c>
      <c r="J175" t="s">
        <v>988</v>
      </c>
      <c r="K175" t="s">
        <v>1029</v>
      </c>
      <c r="L175" t="s">
        <v>1030</v>
      </c>
      <c r="M175" t="s">
        <v>1031</v>
      </c>
      <c r="N175">
        <v>130129</v>
      </c>
      <c r="O175">
        <v>2</v>
      </c>
      <c r="P175">
        <v>67667</v>
      </c>
      <c r="Q175">
        <v>39039</v>
      </c>
      <c r="R175">
        <v>23423</v>
      </c>
      <c r="S175">
        <v>0</v>
      </c>
      <c r="T175">
        <v>0</v>
      </c>
      <c r="U175">
        <v>23423</v>
      </c>
      <c r="V175" t="s">
        <v>1400</v>
      </c>
      <c r="W175">
        <v>2</v>
      </c>
      <c r="X175" t="s">
        <v>328</v>
      </c>
      <c r="Y175">
        <v>2020</v>
      </c>
      <c r="Z175">
        <v>3</v>
      </c>
      <c r="AA175" t="s">
        <v>1401</v>
      </c>
      <c r="AB175">
        <v>2020</v>
      </c>
      <c r="AC175" t="s">
        <v>329</v>
      </c>
    </row>
    <row r="176" spans="1:29" x14ac:dyDescent="0.25">
      <c r="A176" t="s">
        <v>1531</v>
      </c>
      <c r="B176" t="s">
        <v>932</v>
      </c>
      <c r="C176" t="s">
        <v>933</v>
      </c>
      <c r="D176" t="s">
        <v>934</v>
      </c>
      <c r="E176" t="s">
        <v>935</v>
      </c>
      <c r="G176" t="s">
        <v>1032</v>
      </c>
      <c r="H176" t="s">
        <v>1033</v>
      </c>
      <c r="I176" t="s">
        <v>1034</v>
      </c>
      <c r="J176" t="s">
        <v>1035</v>
      </c>
      <c r="K176" t="s">
        <v>1036</v>
      </c>
      <c r="L176" t="s">
        <v>1037</v>
      </c>
      <c r="M176" t="s">
        <v>1038</v>
      </c>
      <c r="N176">
        <v>808709</v>
      </c>
      <c r="O176">
        <v>1</v>
      </c>
      <c r="P176">
        <v>711664</v>
      </c>
      <c r="Q176">
        <v>97045</v>
      </c>
      <c r="R176">
        <v>0</v>
      </c>
      <c r="S176">
        <v>0</v>
      </c>
      <c r="T176">
        <v>0</v>
      </c>
      <c r="U176">
        <v>0</v>
      </c>
      <c r="V176" t="s">
        <v>1400</v>
      </c>
      <c r="W176">
        <v>2</v>
      </c>
      <c r="X176" t="s">
        <v>328</v>
      </c>
      <c r="Y176">
        <v>2020</v>
      </c>
      <c r="Z176">
        <v>3</v>
      </c>
      <c r="AA176" t="s">
        <v>1401</v>
      </c>
      <c r="AB176">
        <v>2020</v>
      </c>
      <c r="AC176" t="s">
        <v>329</v>
      </c>
    </row>
    <row r="177" spans="1:29" x14ac:dyDescent="0.25">
      <c r="A177" t="s">
        <v>1532</v>
      </c>
      <c r="B177" t="s">
        <v>932</v>
      </c>
      <c r="C177" t="s">
        <v>933</v>
      </c>
      <c r="D177" t="s">
        <v>934</v>
      </c>
      <c r="E177" t="s">
        <v>935</v>
      </c>
      <c r="G177" t="s">
        <v>1039</v>
      </c>
      <c r="H177" t="s">
        <v>1040</v>
      </c>
      <c r="I177" t="s">
        <v>1041</v>
      </c>
      <c r="J177" t="s">
        <v>1042</v>
      </c>
      <c r="K177" t="s">
        <v>1043</v>
      </c>
      <c r="L177" t="s">
        <v>1044</v>
      </c>
      <c r="M177" t="s">
        <v>1045</v>
      </c>
      <c r="N177">
        <v>171340</v>
      </c>
      <c r="O177">
        <v>2</v>
      </c>
      <c r="P177">
        <v>121651</v>
      </c>
      <c r="Q177">
        <v>30841</v>
      </c>
      <c r="R177">
        <v>17134</v>
      </c>
      <c r="S177">
        <v>1713</v>
      </c>
      <c r="T177">
        <v>0</v>
      </c>
      <c r="U177">
        <v>18847</v>
      </c>
      <c r="V177" t="s">
        <v>1400</v>
      </c>
      <c r="W177">
        <v>2</v>
      </c>
      <c r="X177" t="s">
        <v>328</v>
      </c>
      <c r="Y177">
        <v>2020</v>
      </c>
      <c r="Z177">
        <v>3</v>
      </c>
      <c r="AA177" t="s">
        <v>1401</v>
      </c>
      <c r="AB177">
        <v>2020</v>
      </c>
      <c r="AC177" t="s">
        <v>329</v>
      </c>
    </row>
    <row r="178" spans="1:29" x14ac:dyDescent="0.25">
      <c r="A178" t="s">
        <v>1533</v>
      </c>
      <c r="B178" t="s">
        <v>932</v>
      </c>
      <c r="C178" t="s">
        <v>933</v>
      </c>
      <c r="D178" t="s">
        <v>934</v>
      </c>
      <c r="E178" t="s">
        <v>935</v>
      </c>
      <c r="G178" t="s">
        <v>978</v>
      </c>
      <c r="H178" t="s">
        <v>979</v>
      </c>
      <c r="I178" t="s">
        <v>980</v>
      </c>
      <c r="J178" t="s">
        <v>981</v>
      </c>
      <c r="K178" t="s">
        <v>1046</v>
      </c>
      <c r="L178" t="s">
        <v>1047</v>
      </c>
      <c r="M178" t="s">
        <v>1048</v>
      </c>
      <c r="N178">
        <v>442620</v>
      </c>
      <c r="O178">
        <v>1</v>
      </c>
      <c r="P178">
        <v>358522</v>
      </c>
      <c r="Q178">
        <v>66393</v>
      </c>
      <c r="R178">
        <v>17705</v>
      </c>
      <c r="S178">
        <v>0</v>
      </c>
      <c r="T178">
        <v>0</v>
      </c>
      <c r="U178">
        <v>17705</v>
      </c>
      <c r="V178" t="s">
        <v>1400</v>
      </c>
      <c r="W178">
        <v>2</v>
      </c>
      <c r="X178" t="s">
        <v>328</v>
      </c>
      <c r="Y178">
        <v>2020</v>
      </c>
      <c r="Z178">
        <v>3</v>
      </c>
      <c r="AA178" t="s">
        <v>1401</v>
      </c>
      <c r="AB178">
        <v>2020</v>
      </c>
      <c r="AC178" t="s">
        <v>329</v>
      </c>
    </row>
    <row r="179" spans="1:29" x14ac:dyDescent="0.25">
      <c r="A179" t="s">
        <v>1534</v>
      </c>
      <c r="B179" t="s">
        <v>932</v>
      </c>
      <c r="C179" t="s">
        <v>933</v>
      </c>
      <c r="D179" t="s">
        <v>934</v>
      </c>
      <c r="E179" t="s">
        <v>935</v>
      </c>
      <c r="G179" t="s">
        <v>936</v>
      </c>
      <c r="H179" t="s">
        <v>937</v>
      </c>
      <c r="I179" t="s">
        <v>938</v>
      </c>
      <c r="J179" t="s">
        <v>939</v>
      </c>
      <c r="K179" t="s">
        <v>1049</v>
      </c>
      <c r="L179" t="s">
        <v>1050</v>
      </c>
      <c r="M179" t="s">
        <v>1051</v>
      </c>
      <c r="N179">
        <v>60196</v>
      </c>
      <c r="O179">
        <v>2</v>
      </c>
      <c r="P179">
        <v>37322</v>
      </c>
      <c r="Q179">
        <v>18059</v>
      </c>
      <c r="R179">
        <v>4816</v>
      </c>
      <c r="S179">
        <v>0</v>
      </c>
      <c r="T179">
        <v>0</v>
      </c>
      <c r="U179">
        <v>4816</v>
      </c>
      <c r="V179" t="s">
        <v>1400</v>
      </c>
      <c r="W179">
        <v>2</v>
      </c>
      <c r="X179" t="s">
        <v>328</v>
      </c>
      <c r="Y179">
        <v>2020</v>
      </c>
      <c r="Z179">
        <v>3</v>
      </c>
      <c r="AA179" t="s">
        <v>1401</v>
      </c>
      <c r="AB179">
        <v>2020</v>
      </c>
      <c r="AC179" t="s">
        <v>329</v>
      </c>
    </row>
    <row r="180" spans="1:29" x14ac:dyDescent="0.25">
      <c r="A180" t="s">
        <v>1535</v>
      </c>
      <c r="B180" t="s">
        <v>932</v>
      </c>
      <c r="C180" t="s">
        <v>933</v>
      </c>
      <c r="D180" t="s">
        <v>934</v>
      </c>
      <c r="E180" t="s">
        <v>935</v>
      </c>
      <c r="G180" t="s">
        <v>1052</v>
      </c>
      <c r="H180" t="s">
        <v>1053</v>
      </c>
      <c r="I180" t="s">
        <v>1054</v>
      </c>
      <c r="J180" t="s">
        <v>1055</v>
      </c>
      <c r="K180" t="s">
        <v>1056</v>
      </c>
      <c r="L180" t="s">
        <v>1057</v>
      </c>
      <c r="M180" t="s">
        <v>1058</v>
      </c>
      <c r="N180">
        <v>445313</v>
      </c>
      <c r="O180">
        <v>2</v>
      </c>
      <c r="P180">
        <v>302813</v>
      </c>
      <c r="Q180">
        <v>102422</v>
      </c>
      <c r="R180">
        <v>40078</v>
      </c>
      <c r="S180">
        <v>0</v>
      </c>
      <c r="T180">
        <v>0</v>
      </c>
      <c r="U180">
        <v>40078</v>
      </c>
      <c r="V180" t="s">
        <v>1400</v>
      </c>
      <c r="W180">
        <v>2</v>
      </c>
      <c r="X180" t="s">
        <v>328</v>
      </c>
      <c r="Y180">
        <v>2020</v>
      </c>
      <c r="Z180">
        <v>3</v>
      </c>
      <c r="AA180" t="s">
        <v>1401</v>
      </c>
      <c r="AB180">
        <v>2020</v>
      </c>
      <c r="AC180" t="s">
        <v>329</v>
      </c>
    </row>
    <row r="181" spans="1:29" x14ac:dyDescent="0.25">
      <c r="A181" t="s">
        <v>1536</v>
      </c>
      <c r="B181" t="s">
        <v>932</v>
      </c>
      <c r="C181" t="s">
        <v>933</v>
      </c>
      <c r="D181" t="s">
        <v>934</v>
      </c>
      <c r="E181" t="s">
        <v>935</v>
      </c>
      <c r="G181" t="s">
        <v>991</v>
      </c>
      <c r="H181" t="s">
        <v>992</v>
      </c>
      <c r="I181" t="s">
        <v>993</v>
      </c>
      <c r="J181" t="s">
        <v>994</v>
      </c>
      <c r="K181" t="s">
        <v>1059</v>
      </c>
      <c r="L181" t="s">
        <v>1060</v>
      </c>
      <c r="M181" t="s">
        <v>1061</v>
      </c>
      <c r="N181">
        <v>66850</v>
      </c>
      <c r="O181">
        <v>2</v>
      </c>
      <c r="P181">
        <v>42116</v>
      </c>
      <c r="Q181">
        <v>20055</v>
      </c>
      <c r="R181">
        <v>4680</v>
      </c>
      <c r="S181">
        <v>0</v>
      </c>
      <c r="T181">
        <v>0</v>
      </c>
      <c r="U181">
        <v>4680</v>
      </c>
      <c r="V181" t="s">
        <v>1400</v>
      </c>
      <c r="W181">
        <v>2</v>
      </c>
      <c r="X181" t="s">
        <v>328</v>
      </c>
      <c r="Y181">
        <v>2020</v>
      </c>
      <c r="Z181">
        <v>3</v>
      </c>
      <c r="AA181" t="s">
        <v>1401</v>
      </c>
      <c r="AB181">
        <v>2020</v>
      </c>
      <c r="AC181" t="s">
        <v>329</v>
      </c>
    </row>
    <row r="182" spans="1:29" x14ac:dyDescent="0.25">
      <c r="A182" t="s">
        <v>1537</v>
      </c>
      <c r="B182" t="s">
        <v>932</v>
      </c>
      <c r="C182" t="s">
        <v>933</v>
      </c>
      <c r="D182" t="s">
        <v>934</v>
      </c>
      <c r="E182" t="s">
        <v>935</v>
      </c>
      <c r="G182" t="s">
        <v>1052</v>
      </c>
      <c r="H182" t="s">
        <v>1053</v>
      </c>
      <c r="I182" t="s">
        <v>1054</v>
      </c>
      <c r="J182" t="s">
        <v>1055</v>
      </c>
      <c r="K182" t="s">
        <v>1052</v>
      </c>
      <c r="L182" t="s">
        <v>1062</v>
      </c>
      <c r="M182" t="s">
        <v>1063</v>
      </c>
      <c r="N182">
        <v>356125</v>
      </c>
      <c r="O182">
        <v>2</v>
      </c>
      <c r="P182">
        <v>270655</v>
      </c>
      <c r="Q182">
        <v>78348</v>
      </c>
      <c r="R182">
        <v>7123</v>
      </c>
      <c r="S182">
        <v>0</v>
      </c>
      <c r="T182">
        <v>0</v>
      </c>
      <c r="U182">
        <v>7123</v>
      </c>
      <c r="V182" t="s">
        <v>1400</v>
      </c>
      <c r="W182">
        <v>2</v>
      </c>
      <c r="X182" t="s">
        <v>328</v>
      </c>
      <c r="Y182">
        <v>2020</v>
      </c>
      <c r="Z182">
        <v>3</v>
      </c>
      <c r="AA182" t="s">
        <v>1401</v>
      </c>
      <c r="AB182">
        <v>2020</v>
      </c>
      <c r="AC182" t="s">
        <v>329</v>
      </c>
    </row>
    <row r="183" spans="1:29" x14ac:dyDescent="0.25">
      <c r="A183" t="s">
        <v>1538</v>
      </c>
      <c r="B183" t="s">
        <v>932</v>
      </c>
      <c r="C183" t="s">
        <v>933</v>
      </c>
      <c r="D183" t="s">
        <v>934</v>
      </c>
      <c r="E183" t="s">
        <v>935</v>
      </c>
      <c r="G183" t="s">
        <v>1007</v>
      </c>
      <c r="H183" t="s">
        <v>1008</v>
      </c>
      <c r="I183" t="s">
        <v>1009</v>
      </c>
      <c r="J183" t="s">
        <v>1010</v>
      </c>
      <c r="K183" t="s">
        <v>1064</v>
      </c>
      <c r="L183" t="s">
        <v>1065</v>
      </c>
      <c r="M183" t="s">
        <v>1066</v>
      </c>
      <c r="N183">
        <v>27831</v>
      </c>
      <c r="O183">
        <v>3</v>
      </c>
      <c r="P183">
        <v>9741</v>
      </c>
      <c r="Q183">
        <v>9741</v>
      </c>
      <c r="R183">
        <v>7793</v>
      </c>
      <c r="S183">
        <v>557</v>
      </c>
      <c r="T183">
        <v>0</v>
      </c>
      <c r="U183">
        <v>8349</v>
      </c>
      <c r="V183" t="s">
        <v>1400</v>
      </c>
      <c r="W183">
        <v>2</v>
      </c>
      <c r="X183" t="s">
        <v>328</v>
      </c>
      <c r="Y183">
        <v>2020</v>
      </c>
      <c r="Z183">
        <v>3</v>
      </c>
      <c r="AA183" t="s">
        <v>1401</v>
      </c>
      <c r="AB183">
        <v>2020</v>
      </c>
      <c r="AC183" t="s">
        <v>329</v>
      </c>
    </row>
    <row r="184" spans="1:29" x14ac:dyDescent="0.25">
      <c r="A184" t="s">
        <v>1539</v>
      </c>
      <c r="B184" t="s">
        <v>932</v>
      </c>
      <c r="C184" t="s">
        <v>933</v>
      </c>
      <c r="D184" t="s">
        <v>934</v>
      </c>
      <c r="E184" t="s">
        <v>935</v>
      </c>
      <c r="G184" t="s">
        <v>1007</v>
      </c>
      <c r="H184" t="s">
        <v>1008</v>
      </c>
      <c r="I184" t="s">
        <v>1009</v>
      </c>
      <c r="J184" t="s">
        <v>1010</v>
      </c>
      <c r="K184" t="s">
        <v>1067</v>
      </c>
      <c r="L184" t="s">
        <v>1068</v>
      </c>
      <c r="M184" t="s">
        <v>1069</v>
      </c>
      <c r="N184">
        <v>63846</v>
      </c>
      <c r="O184">
        <v>2</v>
      </c>
      <c r="P184">
        <v>42138</v>
      </c>
      <c r="Q184">
        <v>18515</v>
      </c>
      <c r="R184">
        <v>3192</v>
      </c>
      <c r="S184">
        <v>0</v>
      </c>
      <c r="T184">
        <v>0</v>
      </c>
      <c r="U184">
        <v>3192</v>
      </c>
      <c r="V184" t="s">
        <v>1400</v>
      </c>
      <c r="W184">
        <v>2</v>
      </c>
      <c r="X184" t="s">
        <v>328</v>
      </c>
      <c r="Y184">
        <v>2020</v>
      </c>
      <c r="Z184">
        <v>3</v>
      </c>
      <c r="AA184" t="s">
        <v>1401</v>
      </c>
      <c r="AB184">
        <v>2020</v>
      </c>
      <c r="AC184" t="s">
        <v>329</v>
      </c>
    </row>
    <row r="185" spans="1:29" x14ac:dyDescent="0.25">
      <c r="A185" t="s">
        <v>1540</v>
      </c>
      <c r="B185" t="s">
        <v>932</v>
      </c>
      <c r="C185" t="s">
        <v>933</v>
      </c>
      <c r="D185" t="s">
        <v>934</v>
      </c>
      <c r="E185" t="s">
        <v>935</v>
      </c>
      <c r="G185" t="s">
        <v>943</v>
      </c>
      <c r="H185" t="s">
        <v>944</v>
      </c>
      <c r="I185" t="s">
        <v>945</v>
      </c>
      <c r="J185" t="s">
        <v>946</v>
      </c>
      <c r="K185" t="s">
        <v>943</v>
      </c>
      <c r="L185" t="s">
        <v>1070</v>
      </c>
      <c r="M185" t="s">
        <v>1071</v>
      </c>
      <c r="N185">
        <v>191120</v>
      </c>
      <c r="O185">
        <v>2</v>
      </c>
      <c r="P185">
        <v>143340</v>
      </c>
      <c r="Q185">
        <v>38224</v>
      </c>
      <c r="R185">
        <v>9556</v>
      </c>
      <c r="S185">
        <v>0</v>
      </c>
      <c r="T185">
        <v>0</v>
      </c>
      <c r="U185">
        <v>9556</v>
      </c>
      <c r="V185" t="s">
        <v>1400</v>
      </c>
      <c r="W185">
        <v>2</v>
      </c>
      <c r="X185" t="s">
        <v>328</v>
      </c>
      <c r="Y185">
        <v>2020</v>
      </c>
      <c r="Z185">
        <v>3</v>
      </c>
      <c r="AA185" t="s">
        <v>1401</v>
      </c>
      <c r="AB185">
        <v>2020</v>
      </c>
      <c r="AC185" t="s">
        <v>329</v>
      </c>
    </row>
    <row r="186" spans="1:29" x14ac:dyDescent="0.25">
      <c r="A186" t="s">
        <v>1541</v>
      </c>
      <c r="B186" t="s">
        <v>932</v>
      </c>
      <c r="C186" t="s">
        <v>933</v>
      </c>
      <c r="D186" t="s">
        <v>934</v>
      </c>
      <c r="E186" t="s">
        <v>935</v>
      </c>
      <c r="G186" t="s">
        <v>968</v>
      </c>
      <c r="H186" t="s">
        <v>969</v>
      </c>
      <c r="I186" t="s">
        <v>970</v>
      </c>
      <c r="J186" t="s">
        <v>971</v>
      </c>
      <c r="K186" t="s">
        <v>968</v>
      </c>
      <c r="L186" t="s">
        <v>1072</v>
      </c>
      <c r="M186" t="s">
        <v>1073</v>
      </c>
      <c r="N186">
        <v>382963</v>
      </c>
      <c r="O186">
        <v>2</v>
      </c>
      <c r="P186">
        <v>264244</v>
      </c>
      <c r="Q186">
        <v>107230</v>
      </c>
      <c r="R186">
        <v>11489</v>
      </c>
      <c r="S186">
        <v>0</v>
      </c>
      <c r="T186">
        <v>0</v>
      </c>
      <c r="U186">
        <v>11489</v>
      </c>
      <c r="V186" t="s">
        <v>1400</v>
      </c>
      <c r="W186">
        <v>2</v>
      </c>
      <c r="X186" t="s">
        <v>328</v>
      </c>
      <c r="Y186">
        <v>2020</v>
      </c>
      <c r="Z186">
        <v>3</v>
      </c>
      <c r="AA186" t="s">
        <v>1401</v>
      </c>
      <c r="AB186">
        <v>2020</v>
      </c>
      <c r="AC186" t="s">
        <v>329</v>
      </c>
    </row>
    <row r="187" spans="1:29" x14ac:dyDescent="0.25">
      <c r="A187" t="s">
        <v>1542</v>
      </c>
      <c r="B187" t="s">
        <v>932</v>
      </c>
      <c r="C187" t="s">
        <v>933</v>
      </c>
      <c r="D187" t="s">
        <v>934</v>
      </c>
      <c r="E187" t="s">
        <v>935</v>
      </c>
      <c r="G187" t="s">
        <v>1032</v>
      </c>
      <c r="H187" t="s">
        <v>1033</v>
      </c>
      <c r="I187" t="s">
        <v>1034</v>
      </c>
      <c r="J187" t="s">
        <v>1035</v>
      </c>
      <c r="K187" t="s">
        <v>1032</v>
      </c>
      <c r="L187" t="s">
        <v>1074</v>
      </c>
      <c r="M187" t="s">
        <v>1075</v>
      </c>
      <c r="N187">
        <v>807422</v>
      </c>
      <c r="O187">
        <v>1</v>
      </c>
      <c r="P187">
        <v>662086</v>
      </c>
      <c r="Q187">
        <v>145336</v>
      </c>
      <c r="R187">
        <v>0</v>
      </c>
      <c r="S187">
        <v>0</v>
      </c>
      <c r="T187">
        <v>0</v>
      </c>
      <c r="U187">
        <v>0</v>
      </c>
      <c r="V187" t="s">
        <v>1400</v>
      </c>
      <c r="W187">
        <v>2</v>
      </c>
      <c r="X187" t="s">
        <v>328</v>
      </c>
      <c r="Y187">
        <v>2020</v>
      </c>
      <c r="Z187">
        <v>3</v>
      </c>
      <c r="AA187" t="s">
        <v>1401</v>
      </c>
      <c r="AB187">
        <v>2020</v>
      </c>
      <c r="AC187" t="s">
        <v>329</v>
      </c>
    </row>
    <row r="188" spans="1:29" x14ac:dyDescent="0.25">
      <c r="A188" t="s">
        <v>1543</v>
      </c>
      <c r="B188" t="s">
        <v>932</v>
      </c>
      <c r="C188" t="s">
        <v>933</v>
      </c>
      <c r="D188" t="s">
        <v>934</v>
      </c>
      <c r="E188" t="s">
        <v>935</v>
      </c>
      <c r="G188" t="s">
        <v>1039</v>
      </c>
      <c r="H188" t="s">
        <v>1040</v>
      </c>
      <c r="I188" t="s">
        <v>1041</v>
      </c>
      <c r="J188" t="s">
        <v>1042</v>
      </c>
      <c r="K188" t="s">
        <v>1076</v>
      </c>
      <c r="L188" t="s">
        <v>1077</v>
      </c>
      <c r="M188" t="s">
        <v>1078</v>
      </c>
      <c r="N188">
        <v>345426</v>
      </c>
      <c r="O188">
        <v>2</v>
      </c>
      <c r="P188">
        <v>238344</v>
      </c>
      <c r="Q188">
        <v>79448</v>
      </c>
      <c r="R188">
        <v>27634</v>
      </c>
      <c r="S188">
        <v>0</v>
      </c>
      <c r="T188">
        <v>0</v>
      </c>
      <c r="U188">
        <v>27634</v>
      </c>
      <c r="V188" t="s">
        <v>1400</v>
      </c>
      <c r="W188">
        <v>2</v>
      </c>
      <c r="X188" t="s">
        <v>328</v>
      </c>
      <c r="Y188">
        <v>2020</v>
      </c>
      <c r="Z188">
        <v>3</v>
      </c>
      <c r="AA188" t="s">
        <v>1401</v>
      </c>
      <c r="AB188">
        <v>2020</v>
      </c>
      <c r="AC188" t="s">
        <v>329</v>
      </c>
    </row>
    <row r="189" spans="1:29" x14ac:dyDescent="0.25">
      <c r="A189" t="s">
        <v>1544</v>
      </c>
      <c r="B189" t="s">
        <v>932</v>
      </c>
      <c r="C189" t="s">
        <v>933</v>
      </c>
      <c r="D189" t="s">
        <v>934</v>
      </c>
      <c r="E189" t="s">
        <v>935</v>
      </c>
      <c r="G189" t="s">
        <v>936</v>
      </c>
      <c r="H189" t="s">
        <v>937</v>
      </c>
      <c r="I189" t="s">
        <v>938</v>
      </c>
      <c r="J189" t="s">
        <v>939</v>
      </c>
      <c r="K189" t="s">
        <v>936</v>
      </c>
      <c r="L189" t="s">
        <v>1079</v>
      </c>
      <c r="M189" t="s">
        <v>1080</v>
      </c>
      <c r="N189">
        <v>309207</v>
      </c>
      <c r="O189">
        <v>1</v>
      </c>
      <c r="P189">
        <v>259734</v>
      </c>
      <c r="Q189">
        <v>49473</v>
      </c>
      <c r="R189">
        <v>0</v>
      </c>
      <c r="S189">
        <v>0</v>
      </c>
      <c r="T189">
        <v>0</v>
      </c>
      <c r="U189">
        <v>0</v>
      </c>
      <c r="V189" t="s">
        <v>1400</v>
      </c>
      <c r="W189">
        <v>2</v>
      </c>
      <c r="X189" t="s">
        <v>328</v>
      </c>
      <c r="Y189">
        <v>2020</v>
      </c>
      <c r="Z189">
        <v>3</v>
      </c>
      <c r="AA189" t="s">
        <v>1401</v>
      </c>
      <c r="AB189">
        <v>2020</v>
      </c>
      <c r="AC189" t="s">
        <v>329</v>
      </c>
    </row>
    <row r="190" spans="1:29" x14ac:dyDescent="0.25">
      <c r="A190" t="s">
        <v>1545</v>
      </c>
      <c r="B190" t="s">
        <v>932</v>
      </c>
      <c r="C190" t="s">
        <v>933</v>
      </c>
      <c r="D190" t="s">
        <v>934</v>
      </c>
      <c r="E190" t="s">
        <v>935</v>
      </c>
      <c r="G190" t="s">
        <v>968</v>
      </c>
      <c r="H190" t="s">
        <v>969</v>
      </c>
      <c r="I190" t="s">
        <v>970</v>
      </c>
      <c r="J190" t="s">
        <v>971</v>
      </c>
      <c r="K190" t="s">
        <v>1081</v>
      </c>
      <c r="L190" t="s">
        <v>1082</v>
      </c>
      <c r="M190" t="s">
        <v>1083</v>
      </c>
      <c r="N190">
        <v>177766</v>
      </c>
      <c r="O190">
        <v>2</v>
      </c>
      <c r="P190">
        <v>136880</v>
      </c>
      <c r="Q190">
        <v>37331</v>
      </c>
      <c r="R190">
        <v>3555</v>
      </c>
      <c r="S190">
        <v>0</v>
      </c>
      <c r="T190">
        <v>0</v>
      </c>
      <c r="U190">
        <v>3555</v>
      </c>
      <c r="V190" t="s">
        <v>1400</v>
      </c>
      <c r="W190">
        <v>2</v>
      </c>
      <c r="X190" t="s">
        <v>328</v>
      </c>
      <c r="Y190">
        <v>2020</v>
      </c>
      <c r="Z190">
        <v>3</v>
      </c>
      <c r="AA190" t="s">
        <v>1401</v>
      </c>
      <c r="AB190">
        <v>2020</v>
      </c>
      <c r="AC190" t="s">
        <v>329</v>
      </c>
    </row>
    <row r="191" spans="1:29" x14ac:dyDescent="0.25">
      <c r="A191" t="s">
        <v>1546</v>
      </c>
      <c r="B191" t="s">
        <v>932</v>
      </c>
      <c r="C191" t="s">
        <v>933</v>
      </c>
      <c r="D191" t="s">
        <v>934</v>
      </c>
      <c r="E191" t="s">
        <v>935</v>
      </c>
      <c r="G191" t="s">
        <v>950</v>
      </c>
      <c r="H191" t="s">
        <v>951</v>
      </c>
      <c r="I191" t="s">
        <v>952</v>
      </c>
      <c r="J191" t="s">
        <v>953</v>
      </c>
      <c r="K191" t="s">
        <v>1084</v>
      </c>
      <c r="L191" t="s">
        <v>1085</v>
      </c>
      <c r="M191" t="s">
        <v>1086</v>
      </c>
      <c r="N191">
        <v>371882</v>
      </c>
      <c r="O191">
        <v>2</v>
      </c>
      <c r="P191">
        <v>252880</v>
      </c>
      <c r="Q191">
        <v>92971</v>
      </c>
      <c r="R191">
        <v>26032</v>
      </c>
      <c r="S191">
        <v>0</v>
      </c>
      <c r="T191">
        <v>0</v>
      </c>
      <c r="U191">
        <v>26032</v>
      </c>
      <c r="V191" t="s">
        <v>1400</v>
      </c>
      <c r="W191">
        <v>2</v>
      </c>
      <c r="X191" t="s">
        <v>328</v>
      </c>
      <c r="Y191">
        <v>2020</v>
      </c>
      <c r="Z191">
        <v>3</v>
      </c>
      <c r="AA191" t="s">
        <v>1401</v>
      </c>
      <c r="AB191">
        <v>2020</v>
      </c>
      <c r="AC191" t="s">
        <v>329</v>
      </c>
    </row>
    <row r="192" spans="1:29" x14ac:dyDescent="0.25">
      <c r="A192" t="s">
        <v>1547</v>
      </c>
      <c r="B192" t="s">
        <v>932</v>
      </c>
      <c r="C192" t="s">
        <v>933</v>
      </c>
      <c r="D192" t="s">
        <v>934</v>
      </c>
      <c r="E192" t="s">
        <v>935</v>
      </c>
      <c r="G192" t="s">
        <v>1052</v>
      </c>
      <c r="H192" t="s">
        <v>1053</v>
      </c>
      <c r="I192" t="s">
        <v>1054</v>
      </c>
      <c r="J192" t="s">
        <v>1055</v>
      </c>
      <c r="K192" t="s">
        <v>1087</v>
      </c>
      <c r="L192" t="s">
        <v>1088</v>
      </c>
      <c r="M192" t="s">
        <v>1089</v>
      </c>
      <c r="N192">
        <v>290302</v>
      </c>
      <c r="O192">
        <v>1</v>
      </c>
      <c r="P192">
        <v>240951</v>
      </c>
      <c r="Q192">
        <v>46448</v>
      </c>
      <c r="R192">
        <v>2903</v>
      </c>
      <c r="S192">
        <v>0</v>
      </c>
      <c r="T192">
        <v>0</v>
      </c>
      <c r="U192">
        <v>2903</v>
      </c>
      <c r="V192" t="s">
        <v>1400</v>
      </c>
      <c r="W192">
        <v>2</v>
      </c>
      <c r="X192" t="s">
        <v>328</v>
      </c>
      <c r="Y192">
        <v>2020</v>
      </c>
      <c r="Z192">
        <v>3</v>
      </c>
      <c r="AA192" t="s">
        <v>1401</v>
      </c>
      <c r="AB192">
        <v>2020</v>
      </c>
      <c r="AC192" t="s">
        <v>329</v>
      </c>
    </row>
    <row r="193" spans="1:29" x14ac:dyDescent="0.25">
      <c r="A193" t="s">
        <v>1548</v>
      </c>
      <c r="B193" t="s">
        <v>932</v>
      </c>
      <c r="C193" t="s">
        <v>933</v>
      </c>
      <c r="D193" t="s">
        <v>934</v>
      </c>
      <c r="E193" t="s">
        <v>935</v>
      </c>
      <c r="G193" t="s">
        <v>1039</v>
      </c>
      <c r="H193" t="s">
        <v>1040</v>
      </c>
      <c r="I193" t="s">
        <v>1041</v>
      </c>
      <c r="J193" t="s">
        <v>1042</v>
      </c>
      <c r="K193" t="s">
        <v>1039</v>
      </c>
      <c r="L193" t="s">
        <v>1090</v>
      </c>
      <c r="M193" t="s">
        <v>1091</v>
      </c>
      <c r="N193">
        <v>305233</v>
      </c>
      <c r="O193">
        <v>2</v>
      </c>
      <c r="P193">
        <v>231977</v>
      </c>
      <c r="Q193">
        <v>57994</v>
      </c>
      <c r="R193">
        <v>12209</v>
      </c>
      <c r="S193">
        <v>3052</v>
      </c>
      <c r="T193">
        <v>0</v>
      </c>
      <c r="U193">
        <v>15262</v>
      </c>
      <c r="V193" t="s">
        <v>1400</v>
      </c>
      <c r="W193">
        <v>2</v>
      </c>
      <c r="X193" t="s">
        <v>328</v>
      </c>
      <c r="Y193">
        <v>2020</v>
      </c>
      <c r="Z193">
        <v>3</v>
      </c>
      <c r="AA193" t="s">
        <v>1401</v>
      </c>
      <c r="AB193">
        <v>2020</v>
      </c>
      <c r="AC193" t="s">
        <v>329</v>
      </c>
    </row>
    <row r="194" spans="1:29" x14ac:dyDescent="0.25">
      <c r="A194" t="s">
        <v>1549</v>
      </c>
      <c r="B194" t="s">
        <v>932</v>
      </c>
      <c r="C194" t="s">
        <v>933</v>
      </c>
      <c r="D194" t="s">
        <v>934</v>
      </c>
      <c r="E194" t="s">
        <v>935</v>
      </c>
      <c r="G194" t="s">
        <v>1092</v>
      </c>
      <c r="H194" t="s">
        <v>1093</v>
      </c>
      <c r="I194" t="s">
        <v>1094</v>
      </c>
      <c r="J194" t="s">
        <v>1095</v>
      </c>
      <c r="K194" t="s">
        <v>1096</v>
      </c>
      <c r="L194" t="s">
        <v>1097</v>
      </c>
      <c r="M194" t="s">
        <v>1098</v>
      </c>
      <c r="N194">
        <v>599843</v>
      </c>
      <c r="O194">
        <v>1</v>
      </c>
      <c r="P194">
        <v>497870</v>
      </c>
      <c r="Q194">
        <v>101973</v>
      </c>
      <c r="R194">
        <v>0</v>
      </c>
      <c r="S194">
        <v>0</v>
      </c>
      <c r="T194">
        <v>0</v>
      </c>
      <c r="U194">
        <v>0</v>
      </c>
      <c r="V194" t="s">
        <v>1400</v>
      </c>
      <c r="W194">
        <v>2</v>
      </c>
      <c r="X194" t="s">
        <v>328</v>
      </c>
      <c r="Y194">
        <v>2020</v>
      </c>
      <c r="Z194">
        <v>3</v>
      </c>
      <c r="AA194" t="s">
        <v>1401</v>
      </c>
      <c r="AB194">
        <v>2020</v>
      </c>
      <c r="AC194" t="s">
        <v>329</v>
      </c>
    </row>
    <row r="195" spans="1:29" x14ac:dyDescent="0.25">
      <c r="A195" t="s">
        <v>1550</v>
      </c>
      <c r="B195" t="s">
        <v>932</v>
      </c>
      <c r="C195" t="s">
        <v>933</v>
      </c>
      <c r="D195" t="s">
        <v>934</v>
      </c>
      <c r="E195" t="s">
        <v>935</v>
      </c>
      <c r="G195" t="s">
        <v>1032</v>
      </c>
      <c r="H195" t="s">
        <v>1033</v>
      </c>
      <c r="I195" t="s">
        <v>1034</v>
      </c>
      <c r="J195" t="s">
        <v>1035</v>
      </c>
      <c r="K195" t="s">
        <v>1099</v>
      </c>
      <c r="L195" t="s">
        <v>1100</v>
      </c>
      <c r="M195" t="s">
        <v>1101</v>
      </c>
      <c r="N195">
        <v>546700</v>
      </c>
      <c r="O195">
        <v>2</v>
      </c>
      <c r="P195">
        <v>317086</v>
      </c>
      <c r="Q195">
        <v>164010</v>
      </c>
      <c r="R195">
        <v>65604</v>
      </c>
      <c r="S195">
        <v>0</v>
      </c>
      <c r="T195">
        <v>0</v>
      </c>
      <c r="U195">
        <v>65604</v>
      </c>
      <c r="V195" t="s">
        <v>1400</v>
      </c>
      <c r="W195">
        <v>2</v>
      </c>
      <c r="X195" t="s">
        <v>328</v>
      </c>
      <c r="Y195">
        <v>2020</v>
      </c>
      <c r="Z195">
        <v>3</v>
      </c>
      <c r="AA195" t="s">
        <v>1401</v>
      </c>
      <c r="AB195">
        <v>2020</v>
      </c>
      <c r="AC195" t="s">
        <v>329</v>
      </c>
    </row>
    <row r="196" spans="1:29" x14ac:dyDescent="0.25">
      <c r="A196" t="s">
        <v>1551</v>
      </c>
      <c r="B196" t="s">
        <v>932</v>
      </c>
      <c r="C196" t="s">
        <v>933</v>
      </c>
      <c r="D196" t="s">
        <v>934</v>
      </c>
      <c r="E196" t="s">
        <v>935</v>
      </c>
      <c r="G196" t="s">
        <v>968</v>
      </c>
      <c r="H196" t="s">
        <v>969</v>
      </c>
      <c r="I196" t="s">
        <v>970</v>
      </c>
      <c r="J196" t="s">
        <v>971</v>
      </c>
      <c r="K196" t="s">
        <v>1102</v>
      </c>
      <c r="L196" t="s">
        <v>1103</v>
      </c>
      <c r="M196" t="s">
        <v>1104</v>
      </c>
      <c r="N196">
        <v>164409</v>
      </c>
      <c r="O196">
        <v>2</v>
      </c>
      <c r="P196">
        <v>129883</v>
      </c>
      <c r="Q196">
        <v>29594</v>
      </c>
      <c r="R196">
        <v>4932</v>
      </c>
      <c r="S196">
        <v>0</v>
      </c>
      <c r="T196">
        <v>0</v>
      </c>
      <c r="U196">
        <v>4932</v>
      </c>
      <c r="V196" t="s">
        <v>1400</v>
      </c>
      <c r="W196">
        <v>2</v>
      </c>
      <c r="X196" t="s">
        <v>328</v>
      </c>
      <c r="Y196">
        <v>2020</v>
      </c>
      <c r="Z196">
        <v>3</v>
      </c>
      <c r="AA196" t="s">
        <v>1401</v>
      </c>
      <c r="AB196">
        <v>2020</v>
      </c>
      <c r="AC196" t="s">
        <v>329</v>
      </c>
    </row>
    <row r="197" spans="1:29" x14ac:dyDescent="0.25">
      <c r="A197" t="s">
        <v>1552</v>
      </c>
      <c r="B197" t="s">
        <v>1105</v>
      </c>
      <c r="C197" t="s">
        <v>1106</v>
      </c>
      <c r="D197" t="s">
        <v>1107</v>
      </c>
      <c r="E197" t="s">
        <v>1108</v>
      </c>
      <c r="G197" t="s">
        <v>1109</v>
      </c>
      <c r="H197" t="s">
        <v>1110</v>
      </c>
      <c r="I197" t="s">
        <v>1111</v>
      </c>
      <c r="J197" t="s">
        <v>1112</v>
      </c>
      <c r="K197" t="s">
        <v>1113</v>
      </c>
      <c r="L197" t="s">
        <v>1114</v>
      </c>
      <c r="M197" t="s">
        <v>1115</v>
      </c>
      <c r="N197">
        <v>157269</v>
      </c>
      <c r="O197">
        <v>2</v>
      </c>
      <c r="P197">
        <v>105370</v>
      </c>
      <c r="Q197">
        <v>40890</v>
      </c>
      <c r="R197">
        <v>7863</v>
      </c>
      <c r="S197">
        <v>3145</v>
      </c>
      <c r="T197">
        <v>0</v>
      </c>
      <c r="U197">
        <v>11009</v>
      </c>
      <c r="V197" t="s">
        <v>1400</v>
      </c>
      <c r="W197">
        <v>2</v>
      </c>
      <c r="X197" t="s">
        <v>328</v>
      </c>
      <c r="Y197">
        <v>2020</v>
      </c>
      <c r="Z197">
        <v>3</v>
      </c>
      <c r="AA197" t="s">
        <v>1401</v>
      </c>
      <c r="AB197">
        <v>2020</v>
      </c>
      <c r="AC197" t="s">
        <v>329</v>
      </c>
    </row>
    <row r="198" spans="1:29" x14ac:dyDescent="0.25">
      <c r="A198" t="s">
        <v>1553</v>
      </c>
      <c r="B198" t="s">
        <v>1105</v>
      </c>
      <c r="C198" t="s">
        <v>1106</v>
      </c>
      <c r="D198" t="s">
        <v>1107</v>
      </c>
      <c r="E198" t="s">
        <v>1108</v>
      </c>
      <c r="G198" t="s">
        <v>1116</v>
      </c>
      <c r="H198" t="s">
        <v>1117</v>
      </c>
      <c r="I198" t="s">
        <v>1118</v>
      </c>
      <c r="J198" t="s">
        <v>1119</v>
      </c>
      <c r="K198" t="s">
        <v>1120</v>
      </c>
      <c r="L198" t="s">
        <v>1121</v>
      </c>
      <c r="M198" t="s">
        <v>1122</v>
      </c>
      <c r="N198">
        <v>95171</v>
      </c>
      <c r="O198">
        <v>2</v>
      </c>
      <c r="P198">
        <v>69475</v>
      </c>
      <c r="Q198">
        <v>19034</v>
      </c>
      <c r="R198">
        <v>5710</v>
      </c>
      <c r="S198">
        <v>952</v>
      </c>
      <c r="T198">
        <v>0</v>
      </c>
      <c r="U198">
        <v>6662</v>
      </c>
      <c r="V198" t="s">
        <v>1400</v>
      </c>
      <c r="W198">
        <v>2</v>
      </c>
      <c r="X198" t="s">
        <v>328</v>
      </c>
      <c r="Y198">
        <v>2020</v>
      </c>
      <c r="Z198">
        <v>3</v>
      </c>
      <c r="AA198" t="s">
        <v>1401</v>
      </c>
      <c r="AB198">
        <v>2020</v>
      </c>
      <c r="AC198" t="s">
        <v>329</v>
      </c>
    </row>
    <row r="199" spans="1:29" x14ac:dyDescent="0.25">
      <c r="A199" t="s">
        <v>1554</v>
      </c>
      <c r="B199" t="s">
        <v>1105</v>
      </c>
      <c r="C199" t="s">
        <v>1106</v>
      </c>
      <c r="D199" t="s">
        <v>1107</v>
      </c>
      <c r="E199" t="s">
        <v>1108</v>
      </c>
      <c r="G199" t="s">
        <v>1123</v>
      </c>
      <c r="H199" t="s">
        <v>1124</v>
      </c>
      <c r="I199" t="s">
        <v>1125</v>
      </c>
      <c r="J199" t="s">
        <v>1126</v>
      </c>
      <c r="K199" t="s">
        <v>1127</v>
      </c>
      <c r="L199" t="s">
        <v>1128</v>
      </c>
      <c r="M199" t="s">
        <v>1129</v>
      </c>
      <c r="N199">
        <v>246346</v>
      </c>
      <c r="O199">
        <v>2</v>
      </c>
      <c r="P199">
        <v>140417</v>
      </c>
      <c r="Q199">
        <v>64050</v>
      </c>
      <c r="R199">
        <v>36952</v>
      </c>
      <c r="S199">
        <v>4927</v>
      </c>
      <c r="T199">
        <v>0</v>
      </c>
      <c r="U199">
        <v>41879</v>
      </c>
      <c r="V199" t="s">
        <v>1400</v>
      </c>
      <c r="W199">
        <v>2</v>
      </c>
      <c r="X199" t="s">
        <v>328</v>
      </c>
      <c r="Y199">
        <v>2020</v>
      </c>
      <c r="Z199">
        <v>3</v>
      </c>
      <c r="AA199" t="s">
        <v>1401</v>
      </c>
      <c r="AB199">
        <v>2020</v>
      </c>
      <c r="AC199" t="s">
        <v>329</v>
      </c>
    </row>
    <row r="200" spans="1:29" x14ac:dyDescent="0.25">
      <c r="A200" t="s">
        <v>1555</v>
      </c>
      <c r="B200" t="s">
        <v>1105</v>
      </c>
      <c r="C200" t="s">
        <v>1106</v>
      </c>
      <c r="D200" t="s">
        <v>1107</v>
      </c>
      <c r="E200" t="s">
        <v>1108</v>
      </c>
      <c r="G200" t="s">
        <v>1130</v>
      </c>
      <c r="H200" t="s">
        <v>1131</v>
      </c>
      <c r="I200" t="s">
        <v>1132</v>
      </c>
      <c r="J200" t="s">
        <v>1133</v>
      </c>
      <c r="K200" t="s">
        <v>1134</v>
      </c>
      <c r="L200" t="s">
        <v>1135</v>
      </c>
      <c r="M200" t="s">
        <v>1136</v>
      </c>
      <c r="N200">
        <v>116849</v>
      </c>
      <c r="O200">
        <v>2</v>
      </c>
      <c r="P200">
        <v>84131</v>
      </c>
      <c r="Q200">
        <v>25707</v>
      </c>
      <c r="R200">
        <v>5842</v>
      </c>
      <c r="S200">
        <v>1168</v>
      </c>
      <c r="T200">
        <v>0</v>
      </c>
      <c r="U200">
        <v>7011</v>
      </c>
      <c r="V200" t="s">
        <v>1400</v>
      </c>
      <c r="W200">
        <v>2</v>
      </c>
      <c r="X200" t="s">
        <v>328</v>
      </c>
      <c r="Y200">
        <v>2020</v>
      </c>
      <c r="Z200">
        <v>3</v>
      </c>
      <c r="AA200" t="s">
        <v>1401</v>
      </c>
      <c r="AB200">
        <v>2020</v>
      </c>
      <c r="AC200" t="s">
        <v>329</v>
      </c>
    </row>
    <row r="201" spans="1:29" x14ac:dyDescent="0.25">
      <c r="A201" t="s">
        <v>1556</v>
      </c>
      <c r="B201" t="s">
        <v>1105</v>
      </c>
      <c r="C201" t="s">
        <v>1106</v>
      </c>
      <c r="D201" t="s">
        <v>1107</v>
      </c>
      <c r="E201" t="s">
        <v>1108</v>
      </c>
      <c r="G201" t="s">
        <v>1109</v>
      </c>
      <c r="H201" t="s">
        <v>1110</v>
      </c>
      <c r="I201" t="s">
        <v>1111</v>
      </c>
      <c r="J201" t="s">
        <v>1112</v>
      </c>
      <c r="K201" t="s">
        <v>1137</v>
      </c>
      <c r="L201" t="s">
        <v>1138</v>
      </c>
      <c r="M201" t="s">
        <v>1139</v>
      </c>
      <c r="N201">
        <v>420299</v>
      </c>
      <c r="O201">
        <v>2</v>
      </c>
      <c r="P201">
        <v>268991</v>
      </c>
      <c r="Q201">
        <v>113481</v>
      </c>
      <c r="R201">
        <v>29421</v>
      </c>
      <c r="S201">
        <v>8406</v>
      </c>
      <c r="T201">
        <v>0</v>
      </c>
      <c r="U201">
        <v>37827</v>
      </c>
      <c r="V201" t="s">
        <v>1400</v>
      </c>
      <c r="W201">
        <v>2</v>
      </c>
      <c r="X201" t="s">
        <v>328</v>
      </c>
      <c r="Y201">
        <v>2020</v>
      </c>
      <c r="Z201">
        <v>3</v>
      </c>
      <c r="AA201" t="s">
        <v>1401</v>
      </c>
      <c r="AB201">
        <v>2020</v>
      </c>
      <c r="AC201" t="s">
        <v>329</v>
      </c>
    </row>
    <row r="202" spans="1:29" x14ac:dyDescent="0.25">
      <c r="A202" t="s">
        <v>1557</v>
      </c>
      <c r="B202" t="s">
        <v>1105</v>
      </c>
      <c r="C202" t="s">
        <v>1106</v>
      </c>
      <c r="D202" t="s">
        <v>1107</v>
      </c>
      <c r="E202" t="s">
        <v>1108</v>
      </c>
      <c r="G202" t="s">
        <v>1140</v>
      </c>
      <c r="H202" t="s">
        <v>1141</v>
      </c>
      <c r="I202" t="s">
        <v>1142</v>
      </c>
      <c r="J202" t="s">
        <v>1143</v>
      </c>
      <c r="K202" t="s">
        <v>1144</v>
      </c>
      <c r="L202" t="s">
        <v>1145</v>
      </c>
      <c r="M202" t="s">
        <v>1146</v>
      </c>
      <c r="N202">
        <v>308592</v>
      </c>
      <c r="O202">
        <v>1</v>
      </c>
      <c r="P202">
        <v>259217</v>
      </c>
      <c r="Q202">
        <v>49375</v>
      </c>
      <c r="R202">
        <v>0</v>
      </c>
      <c r="S202">
        <v>0</v>
      </c>
      <c r="T202">
        <v>0</v>
      </c>
      <c r="U202">
        <v>0</v>
      </c>
      <c r="V202" t="s">
        <v>1400</v>
      </c>
      <c r="W202">
        <v>2</v>
      </c>
      <c r="X202" t="s">
        <v>328</v>
      </c>
      <c r="Y202">
        <v>2020</v>
      </c>
      <c r="Z202">
        <v>3</v>
      </c>
      <c r="AA202" t="s">
        <v>1401</v>
      </c>
      <c r="AB202">
        <v>2020</v>
      </c>
      <c r="AC202" t="s">
        <v>329</v>
      </c>
    </row>
    <row r="203" spans="1:29" x14ac:dyDescent="0.25">
      <c r="A203" t="s">
        <v>1558</v>
      </c>
      <c r="B203" t="s">
        <v>1105</v>
      </c>
      <c r="C203" t="s">
        <v>1106</v>
      </c>
      <c r="D203" t="s">
        <v>1107</v>
      </c>
      <c r="E203" t="s">
        <v>1108</v>
      </c>
      <c r="G203" t="s">
        <v>1116</v>
      </c>
      <c r="H203" t="s">
        <v>1117</v>
      </c>
      <c r="I203" t="s">
        <v>1118</v>
      </c>
      <c r="J203" t="s">
        <v>1119</v>
      </c>
      <c r="K203" t="s">
        <v>1147</v>
      </c>
      <c r="L203" t="s">
        <v>1148</v>
      </c>
      <c r="M203" t="s">
        <v>1149</v>
      </c>
      <c r="N203">
        <v>233576</v>
      </c>
      <c r="O203">
        <v>2</v>
      </c>
      <c r="P203">
        <v>170510</v>
      </c>
      <c r="Q203">
        <v>51387</v>
      </c>
      <c r="R203">
        <v>9343</v>
      </c>
      <c r="S203">
        <v>2336</v>
      </c>
      <c r="T203">
        <v>0</v>
      </c>
      <c r="U203">
        <v>11679</v>
      </c>
      <c r="V203" t="s">
        <v>1400</v>
      </c>
      <c r="W203">
        <v>2</v>
      </c>
      <c r="X203" t="s">
        <v>328</v>
      </c>
      <c r="Y203">
        <v>2020</v>
      </c>
      <c r="Z203">
        <v>3</v>
      </c>
      <c r="AA203" t="s">
        <v>1401</v>
      </c>
      <c r="AB203">
        <v>2020</v>
      </c>
      <c r="AC203" t="s">
        <v>329</v>
      </c>
    </row>
    <row r="204" spans="1:29" x14ac:dyDescent="0.25">
      <c r="A204" t="s">
        <v>1559</v>
      </c>
      <c r="B204" t="s">
        <v>1105</v>
      </c>
      <c r="C204" t="s">
        <v>1106</v>
      </c>
      <c r="D204" t="s">
        <v>1107</v>
      </c>
      <c r="E204" t="s">
        <v>1108</v>
      </c>
      <c r="G204" t="s">
        <v>1150</v>
      </c>
      <c r="H204" t="s">
        <v>1151</v>
      </c>
      <c r="I204" t="s">
        <v>1152</v>
      </c>
      <c r="J204" t="s">
        <v>1153</v>
      </c>
      <c r="K204" t="s">
        <v>1154</v>
      </c>
      <c r="L204" t="s">
        <v>1155</v>
      </c>
      <c r="M204" t="s">
        <v>1156</v>
      </c>
      <c r="N204">
        <v>91069</v>
      </c>
      <c r="O204">
        <v>3</v>
      </c>
      <c r="P204">
        <v>37338</v>
      </c>
      <c r="Q204">
        <v>29142</v>
      </c>
      <c r="R204">
        <v>21857</v>
      </c>
      <c r="S204">
        <v>2732</v>
      </c>
      <c r="T204">
        <v>0</v>
      </c>
      <c r="U204">
        <v>24589</v>
      </c>
      <c r="V204" t="s">
        <v>1400</v>
      </c>
      <c r="W204">
        <v>2</v>
      </c>
      <c r="X204" t="s">
        <v>328</v>
      </c>
      <c r="Y204">
        <v>2020</v>
      </c>
      <c r="Z204">
        <v>3</v>
      </c>
      <c r="AA204" t="s">
        <v>1401</v>
      </c>
      <c r="AB204">
        <v>2020</v>
      </c>
      <c r="AC204" t="s">
        <v>329</v>
      </c>
    </row>
    <row r="205" spans="1:29" x14ac:dyDescent="0.25">
      <c r="A205" t="s">
        <v>1560</v>
      </c>
      <c r="B205" t="s">
        <v>1105</v>
      </c>
      <c r="C205" t="s">
        <v>1106</v>
      </c>
      <c r="D205" t="s">
        <v>1107</v>
      </c>
      <c r="E205" t="s">
        <v>1108</v>
      </c>
      <c r="G205" t="s">
        <v>1150</v>
      </c>
      <c r="H205" t="s">
        <v>1151</v>
      </c>
      <c r="I205" t="s">
        <v>1152</v>
      </c>
      <c r="J205" t="s">
        <v>1153</v>
      </c>
      <c r="K205" t="s">
        <v>1157</v>
      </c>
      <c r="L205" t="s">
        <v>1158</v>
      </c>
      <c r="M205" t="s">
        <v>1159</v>
      </c>
      <c r="N205">
        <v>79564</v>
      </c>
      <c r="O205">
        <v>3</v>
      </c>
      <c r="P205">
        <v>31826</v>
      </c>
      <c r="Q205">
        <v>27847</v>
      </c>
      <c r="R205">
        <v>18300</v>
      </c>
      <c r="S205">
        <v>1591</v>
      </c>
      <c r="T205">
        <v>0</v>
      </c>
      <c r="U205">
        <v>19891</v>
      </c>
      <c r="V205" t="s">
        <v>1400</v>
      </c>
      <c r="W205">
        <v>2</v>
      </c>
      <c r="X205" t="s">
        <v>328</v>
      </c>
      <c r="Y205">
        <v>2020</v>
      </c>
      <c r="Z205">
        <v>3</v>
      </c>
      <c r="AA205" t="s">
        <v>1401</v>
      </c>
      <c r="AB205">
        <v>2020</v>
      </c>
      <c r="AC205" t="s">
        <v>329</v>
      </c>
    </row>
    <row r="206" spans="1:29" x14ac:dyDescent="0.25">
      <c r="A206" t="s">
        <v>1561</v>
      </c>
      <c r="B206" t="s">
        <v>1105</v>
      </c>
      <c r="C206" t="s">
        <v>1106</v>
      </c>
      <c r="D206" t="s">
        <v>1107</v>
      </c>
      <c r="E206" t="s">
        <v>1108</v>
      </c>
      <c r="G206" t="s">
        <v>1150</v>
      </c>
      <c r="H206" t="s">
        <v>1151</v>
      </c>
      <c r="I206" t="s">
        <v>1152</v>
      </c>
      <c r="J206" t="s">
        <v>1153</v>
      </c>
      <c r="K206" t="s">
        <v>1160</v>
      </c>
      <c r="L206" t="s">
        <v>1161</v>
      </c>
      <c r="M206" t="s">
        <v>1162</v>
      </c>
      <c r="N206">
        <v>207920</v>
      </c>
      <c r="O206">
        <v>3</v>
      </c>
      <c r="P206">
        <v>72772</v>
      </c>
      <c r="Q206">
        <v>74851</v>
      </c>
      <c r="R206">
        <v>51980</v>
      </c>
      <c r="S206">
        <v>8317</v>
      </c>
      <c r="T206">
        <v>0</v>
      </c>
      <c r="U206">
        <v>60297</v>
      </c>
      <c r="V206" t="s">
        <v>1400</v>
      </c>
      <c r="W206">
        <v>2</v>
      </c>
      <c r="X206" t="s">
        <v>328</v>
      </c>
      <c r="Y206">
        <v>2020</v>
      </c>
      <c r="Z206">
        <v>3</v>
      </c>
      <c r="AA206" t="s">
        <v>1401</v>
      </c>
      <c r="AB206">
        <v>2020</v>
      </c>
      <c r="AC206" t="s">
        <v>329</v>
      </c>
    </row>
    <row r="207" spans="1:29" x14ac:dyDescent="0.25">
      <c r="A207" t="s">
        <v>1562</v>
      </c>
      <c r="B207" t="s">
        <v>1105</v>
      </c>
      <c r="C207" t="s">
        <v>1106</v>
      </c>
      <c r="D207" t="s">
        <v>1107</v>
      </c>
      <c r="E207" t="s">
        <v>1108</v>
      </c>
      <c r="G207" t="s">
        <v>1163</v>
      </c>
      <c r="H207" t="s">
        <v>1164</v>
      </c>
      <c r="I207" t="s">
        <v>1165</v>
      </c>
      <c r="J207" t="s">
        <v>1166</v>
      </c>
      <c r="K207" t="s">
        <v>1167</v>
      </c>
      <c r="L207" t="s">
        <v>1168</v>
      </c>
      <c r="M207" t="s">
        <v>1169</v>
      </c>
      <c r="N207">
        <v>451401</v>
      </c>
      <c r="O207">
        <v>2</v>
      </c>
      <c r="P207">
        <v>334037</v>
      </c>
      <c r="Q207">
        <v>90280</v>
      </c>
      <c r="R207">
        <v>18056</v>
      </c>
      <c r="S207">
        <v>9028</v>
      </c>
      <c r="T207">
        <v>0</v>
      </c>
      <c r="U207">
        <v>27084</v>
      </c>
      <c r="V207" t="s">
        <v>1400</v>
      </c>
      <c r="W207">
        <v>2</v>
      </c>
      <c r="X207" t="s">
        <v>328</v>
      </c>
      <c r="Y207">
        <v>2020</v>
      </c>
      <c r="Z207">
        <v>3</v>
      </c>
      <c r="AA207" t="s">
        <v>1401</v>
      </c>
      <c r="AB207">
        <v>2020</v>
      </c>
      <c r="AC207" t="s">
        <v>329</v>
      </c>
    </row>
    <row r="208" spans="1:29" x14ac:dyDescent="0.25">
      <c r="A208" t="s">
        <v>1563</v>
      </c>
      <c r="B208" t="s">
        <v>1105</v>
      </c>
      <c r="C208" t="s">
        <v>1106</v>
      </c>
      <c r="D208" t="s">
        <v>1107</v>
      </c>
      <c r="E208" t="s">
        <v>1108</v>
      </c>
      <c r="G208" t="s">
        <v>1170</v>
      </c>
      <c r="H208" t="s">
        <v>1171</v>
      </c>
      <c r="I208" t="s">
        <v>1172</v>
      </c>
      <c r="J208" t="s">
        <v>1173</v>
      </c>
      <c r="K208" t="s">
        <v>1174</v>
      </c>
      <c r="L208" t="s">
        <v>1175</v>
      </c>
      <c r="M208" t="s">
        <v>1176</v>
      </c>
      <c r="N208">
        <v>319672</v>
      </c>
      <c r="O208">
        <v>1</v>
      </c>
      <c r="P208">
        <v>271721</v>
      </c>
      <c r="Q208">
        <v>44754</v>
      </c>
      <c r="R208">
        <v>3197</v>
      </c>
      <c r="S208">
        <v>0</v>
      </c>
      <c r="T208">
        <v>0</v>
      </c>
      <c r="U208">
        <v>3197</v>
      </c>
      <c r="V208" t="s">
        <v>1400</v>
      </c>
      <c r="W208">
        <v>2</v>
      </c>
      <c r="X208" t="s">
        <v>328</v>
      </c>
      <c r="Y208">
        <v>2020</v>
      </c>
      <c r="Z208">
        <v>3</v>
      </c>
      <c r="AA208" t="s">
        <v>1401</v>
      </c>
      <c r="AB208">
        <v>2020</v>
      </c>
      <c r="AC208" t="s">
        <v>329</v>
      </c>
    </row>
    <row r="209" spans="1:29" x14ac:dyDescent="0.25">
      <c r="A209" t="s">
        <v>1564</v>
      </c>
      <c r="B209" t="s">
        <v>1105</v>
      </c>
      <c r="C209" t="s">
        <v>1106</v>
      </c>
      <c r="D209" t="s">
        <v>1107</v>
      </c>
      <c r="E209" t="s">
        <v>1108</v>
      </c>
      <c r="G209" t="s">
        <v>1123</v>
      </c>
      <c r="H209" t="s">
        <v>1124</v>
      </c>
      <c r="I209" t="s">
        <v>1125</v>
      </c>
      <c r="J209" t="s">
        <v>1126</v>
      </c>
      <c r="K209" t="s">
        <v>1177</v>
      </c>
      <c r="L209" t="s">
        <v>1178</v>
      </c>
      <c r="M209" t="s">
        <v>1179</v>
      </c>
      <c r="N209">
        <v>152400</v>
      </c>
      <c r="O209">
        <v>2</v>
      </c>
      <c r="P209">
        <v>106680</v>
      </c>
      <c r="Q209">
        <v>30480</v>
      </c>
      <c r="R209">
        <v>9144</v>
      </c>
      <c r="S209">
        <v>6096</v>
      </c>
      <c r="T209">
        <v>0</v>
      </c>
      <c r="U209">
        <v>15240</v>
      </c>
      <c r="V209" t="s">
        <v>1400</v>
      </c>
      <c r="W209">
        <v>2</v>
      </c>
      <c r="X209" t="s">
        <v>328</v>
      </c>
      <c r="Y209">
        <v>2020</v>
      </c>
      <c r="Z209">
        <v>3</v>
      </c>
      <c r="AA209" t="s">
        <v>1401</v>
      </c>
      <c r="AB209">
        <v>2020</v>
      </c>
      <c r="AC209" t="s">
        <v>329</v>
      </c>
    </row>
    <row r="210" spans="1:29" x14ac:dyDescent="0.25">
      <c r="A210" t="s">
        <v>1565</v>
      </c>
      <c r="B210" t="s">
        <v>1105</v>
      </c>
      <c r="C210" t="s">
        <v>1106</v>
      </c>
      <c r="D210" t="s">
        <v>1107</v>
      </c>
      <c r="E210" t="s">
        <v>1108</v>
      </c>
      <c r="G210" t="s">
        <v>1180</v>
      </c>
      <c r="H210" t="s">
        <v>1181</v>
      </c>
      <c r="I210" t="s">
        <v>1182</v>
      </c>
      <c r="J210" t="s">
        <v>1183</v>
      </c>
      <c r="K210" t="s">
        <v>1184</v>
      </c>
      <c r="L210" t="s">
        <v>1185</v>
      </c>
      <c r="M210" t="s">
        <v>1186</v>
      </c>
      <c r="N210">
        <v>265364</v>
      </c>
      <c r="O210">
        <v>2</v>
      </c>
      <c r="P210">
        <v>188408</v>
      </c>
      <c r="Q210">
        <v>58380</v>
      </c>
      <c r="R210">
        <v>15922</v>
      </c>
      <c r="S210">
        <v>2654</v>
      </c>
      <c r="T210">
        <v>0</v>
      </c>
      <c r="U210">
        <v>18575</v>
      </c>
      <c r="V210" t="s">
        <v>1400</v>
      </c>
      <c r="W210">
        <v>2</v>
      </c>
      <c r="X210" t="s">
        <v>328</v>
      </c>
      <c r="Y210">
        <v>2020</v>
      </c>
      <c r="Z210">
        <v>3</v>
      </c>
      <c r="AA210" t="s">
        <v>1401</v>
      </c>
      <c r="AB210">
        <v>2020</v>
      </c>
      <c r="AC210" t="s">
        <v>329</v>
      </c>
    </row>
    <row r="211" spans="1:29" x14ac:dyDescent="0.25">
      <c r="A211" t="s">
        <v>1566</v>
      </c>
      <c r="B211" t="s">
        <v>1105</v>
      </c>
      <c r="C211" t="s">
        <v>1106</v>
      </c>
      <c r="D211" t="s">
        <v>1107</v>
      </c>
      <c r="E211" t="s">
        <v>1108</v>
      </c>
      <c r="G211" t="s">
        <v>1180</v>
      </c>
      <c r="H211" t="s">
        <v>1181</v>
      </c>
      <c r="I211" t="s">
        <v>1182</v>
      </c>
      <c r="J211" t="s">
        <v>1183</v>
      </c>
      <c r="K211" t="s">
        <v>1187</v>
      </c>
      <c r="L211" t="s">
        <v>1188</v>
      </c>
      <c r="M211" t="s">
        <v>1189</v>
      </c>
      <c r="N211">
        <v>290921</v>
      </c>
      <c r="O211">
        <v>3</v>
      </c>
      <c r="P211">
        <v>142551</v>
      </c>
      <c r="Q211">
        <v>87276</v>
      </c>
      <c r="R211">
        <v>49457</v>
      </c>
      <c r="S211">
        <v>11637</v>
      </c>
      <c r="T211">
        <v>0</v>
      </c>
      <c r="U211">
        <v>61093</v>
      </c>
      <c r="V211" t="s">
        <v>1400</v>
      </c>
      <c r="W211">
        <v>2</v>
      </c>
      <c r="X211" t="s">
        <v>328</v>
      </c>
      <c r="Y211">
        <v>2020</v>
      </c>
      <c r="Z211">
        <v>3</v>
      </c>
      <c r="AA211" t="s">
        <v>1401</v>
      </c>
      <c r="AB211">
        <v>2020</v>
      </c>
      <c r="AC211" t="s">
        <v>329</v>
      </c>
    </row>
    <row r="212" spans="1:29" x14ac:dyDescent="0.25">
      <c r="A212" t="s">
        <v>1567</v>
      </c>
      <c r="B212" t="s">
        <v>1105</v>
      </c>
      <c r="C212" t="s">
        <v>1106</v>
      </c>
      <c r="D212" t="s">
        <v>1107</v>
      </c>
      <c r="E212" t="s">
        <v>1108</v>
      </c>
      <c r="G212" t="s">
        <v>1190</v>
      </c>
      <c r="H212" t="s">
        <v>1191</v>
      </c>
      <c r="I212" t="s">
        <v>1192</v>
      </c>
      <c r="J212" t="s">
        <v>1193</v>
      </c>
      <c r="K212" t="s">
        <v>1194</v>
      </c>
      <c r="L212" t="s">
        <v>1195</v>
      </c>
      <c r="M212" t="s">
        <v>1196</v>
      </c>
      <c r="N212">
        <v>248747</v>
      </c>
      <c r="O212">
        <v>2</v>
      </c>
      <c r="P212">
        <v>191535</v>
      </c>
      <c r="Q212">
        <v>52237</v>
      </c>
      <c r="R212">
        <v>4975</v>
      </c>
      <c r="S212">
        <v>0</v>
      </c>
      <c r="T212">
        <v>0</v>
      </c>
      <c r="U212">
        <v>4975</v>
      </c>
      <c r="V212" t="s">
        <v>1400</v>
      </c>
      <c r="W212">
        <v>2</v>
      </c>
      <c r="X212" t="s">
        <v>328</v>
      </c>
      <c r="Y212">
        <v>2020</v>
      </c>
      <c r="Z212">
        <v>3</v>
      </c>
      <c r="AA212" t="s">
        <v>1401</v>
      </c>
      <c r="AB212">
        <v>2020</v>
      </c>
      <c r="AC212" t="s">
        <v>329</v>
      </c>
    </row>
    <row r="213" spans="1:29" x14ac:dyDescent="0.25">
      <c r="A213" t="s">
        <v>1568</v>
      </c>
      <c r="B213" t="s">
        <v>1105</v>
      </c>
      <c r="C213" t="s">
        <v>1106</v>
      </c>
      <c r="D213" t="s">
        <v>1107</v>
      </c>
      <c r="E213" t="s">
        <v>1108</v>
      </c>
      <c r="G213" t="s">
        <v>1197</v>
      </c>
      <c r="H213" t="s">
        <v>1198</v>
      </c>
      <c r="I213" t="s">
        <v>1199</v>
      </c>
      <c r="J213" t="s">
        <v>1200</v>
      </c>
      <c r="K213" t="s">
        <v>1201</v>
      </c>
      <c r="L213" t="s">
        <v>1202</v>
      </c>
      <c r="M213" t="s">
        <v>1203</v>
      </c>
      <c r="N213">
        <v>37101</v>
      </c>
      <c r="O213">
        <v>3</v>
      </c>
      <c r="P213">
        <v>19293</v>
      </c>
      <c r="Q213">
        <v>9275</v>
      </c>
      <c r="R213">
        <v>7420</v>
      </c>
      <c r="S213">
        <v>1113</v>
      </c>
      <c r="T213">
        <v>0</v>
      </c>
      <c r="U213">
        <v>8533</v>
      </c>
      <c r="V213" t="s">
        <v>1400</v>
      </c>
      <c r="W213">
        <v>2</v>
      </c>
      <c r="X213" t="s">
        <v>328</v>
      </c>
      <c r="Y213">
        <v>2020</v>
      </c>
      <c r="Z213">
        <v>3</v>
      </c>
      <c r="AA213" t="s">
        <v>1401</v>
      </c>
      <c r="AB213">
        <v>2020</v>
      </c>
      <c r="AC213" t="s">
        <v>329</v>
      </c>
    </row>
    <row r="214" spans="1:29" x14ac:dyDescent="0.25">
      <c r="A214" t="s">
        <v>1569</v>
      </c>
      <c r="B214" t="s">
        <v>1105</v>
      </c>
      <c r="C214" t="s">
        <v>1106</v>
      </c>
      <c r="D214" t="s">
        <v>1107</v>
      </c>
      <c r="E214" t="s">
        <v>1108</v>
      </c>
      <c r="G214" t="s">
        <v>1197</v>
      </c>
      <c r="H214" t="s">
        <v>1198</v>
      </c>
      <c r="I214" t="s">
        <v>1199</v>
      </c>
      <c r="J214" t="s">
        <v>1200</v>
      </c>
      <c r="K214" t="s">
        <v>1197</v>
      </c>
      <c r="L214" t="s">
        <v>1204</v>
      </c>
      <c r="M214" t="s">
        <v>1205</v>
      </c>
      <c r="N214">
        <v>100602</v>
      </c>
      <c r="O214">
        <v>3</v>
      </c>
      <c r="P214">
        <v>27163</v>
      </c>
      <c r="Q214">
        <v>45271</v>
      </c>
      <c r="R214">
        <v>25151</v>
      </c>
      <c r="S214">
        <v>3018</v>
      </c>
      <c r="T214">
        <v>0</v>
      </c>
      <c r="U214">
        <v>28169</v>
      </c>
      <c r="V214" t="s">
        <v>1400</v>
      </c>
      <c r="W214">
        <v>2</v>
      </c>
      <c r="X214" t="s">
        <v>328</v>
      </c>
      <c r="Y214">
        <v>2020</v>
      </c>
      <c r="Z214">
        <v>3</v>
      </c>
      <c r="AA214" t="s">
        <v>1401</v>
      </c>
      <c r="AB214">
        <v>2020</v>
      </c>
      <c r="AC214" t="s">
        <v>329</v>
      </c>
    </row>
    <row r="215" spans="1:29" x14ac:dyDescent="0.25">
      <c r="A215" t="s">
        <v>1570</v>
      </c>
      <c r="B215" t="s">
        <v>1105</v>
      </c>
      <c r="C215" t="s">
        <v>1106</v>
      </c>
      <c r="D215" t="s">
        <v>1107</v>
      </c>
      <c r="E215" t="s">
        <v>1108</v>
      </c>
      <c r="G215" t="s">
        <v>1140</v>
      </c>
      <c r="H215" t="s">
        <v>1141</v>
      </c>
      <c r="I215" t="s">
        <v>1142</v>
      </c>
      <c r="J215" t="s">
        <v>1143</v>
      </c>
      <c r="K215" t="s">
        <v>1206</v>
      </c>
      <c r="L215" t="s">
        <v>1207</v>
      </c>
      <c r="M215" t="s">
        <v>1208</v>
      </c>
      <c r="N215">
        <v>269131</v>
      </c>
      <c r="O215">
        <v>1</v>
      </c>
      <c r="P215">
        <v>244909</v>
      </c>
      <c r="Q215">
        <v>24222</v>
      </c>
      <c r="R215">
        <v>0</v>
      </c>
      <c r="S215">
        <v>0</v>
      </c>
      <c r="T215">
        <v>0</v>
      </c>
      <c r="U215">
        <v>0</v>
      </c>
      <c r="V215" t="s">
        <v>1400</v>
      </c>
      <c r="W215">
        <v>2</v>
      </c>
      <c r="X215" t="s">
        <v>328</v>
      </c>
      <c r="Y215">
        <v>2020</v>
      </c>
      <c r="Z215">
        <v>3</v>
      </c>
      <c r="AA215" t="s">
        <v>1401</v>
      </c>
      <c r="AB215">
        <v>2020</v>
      </c>
      <c r="AC215" t="s">
        <v>329</v>
      </c>
    </row>
    <row r="216" spans="1:29" x14ac:dyDescent="0.25">
      <c r="A216" t="s">
        <v>1571</v>
      </c>
      <c r="B216" t="s">
        <v>1105</v>
      </c>
      <c r="C216" t="s">
        <v>1106</v>
      </c>
      <c r="D216" t="s">
        <v>1107</v>
      </c>
      <c r="E216" t="s">
        <v>1108</v>
      </c>
      <c r="G216" t="s">
        <v>1209</v>
      </c>
      <c r="H216" t="s">
        <v>1210</v>
      </c>
      <c r="I216" t="s">
        <v>1211</v>
      </c>
      <c r="J216" t="s">
        <v>1212</v>
      </c>
      <c r="K216" t="s">
        <v>1213</v>
      </c>
      <c r="L216" t="s">
        <v>1214</v>
      </c>
      <c r="M216" t="s">
        <v>1215</v>
      </c>
      <c r="N216">
        <v>336136</v>
      </c>
      <c r="O216">
        <v>2</v>
      </c>
      <c r="P216">
        <v>252102</v>
      </c>
      <c r="Q216">
        <v>63866</v>
      </c>
      <c r="R216">
        <v>13445</v>
      </c>
      <c r="S216">
        <v>6723</v>
      </c>
      <c r="T216">
        <v>0</v>
      </c>
      <c r="U216">
        <v>20168</v>
      </c>
      <c r="V216" t="s">
        <v>1400</v>
      </c>
      <c r="W216">
        <v>2</v>
      </c>
      <c r="X216" t="s">
        <v>328</v>
      </c>
      <c r="Y216">
        <v>2020</v>
      </c>
      <c r="Z216">
        <v>3</v>
      </c>
      <c r="AA216" t="s">
        <v>1401</v>
      </c>
      <c r="AB216">
        <v>2020</v>
      </c>
      <c r="AC216" t="s">
        <v>329</v>
      </c>
    </row>
    <row r="217" spans="1:29" x14ac:dyDescent="0.25">
      <c r="A217" t="s">
        <v>1572</v>
      </c>
      <c r="B217" t="s">
        <v>1105</v>
      </c>
      <c r="C217" t="s">
        <v>1106</v>
      </c>
      <c r="D217" t="s">
        <v>1107</v>
      </c>
      <c r="E217" t="s">
        <v>1108</v>
      </c>
      <c r="G217" t="s">
        <v>1209</v>
      </c>
      <c r="H217" t="s">
        <v>1210</v>
      </c>
      <c r="I217" t="s">
        <v>1211</v>
      </c>
      <c r="J217" t="s">
        <v>1212</v>
      </c>
      <c r="K217" t="s">
        <v>1087</v>
      </c>
      <c r="L217" t="s">
        <v>1216</v>
      </c>
      <c r="M217" t="s">
        <v>1217</v>
      </c>
      <c r="N217">
        <v>277143</v>
      </c>
      <c r="O217">
        <v>2</v>
      </c>
      <c r="P217">
        <v>199543</v>
      </c>
      <c r="Q217">
        <v>60971</v>
      </c>
      <c r="R217">
        <v>11086</v>
      </c>
      <c r="S217">
        <v>5543</v>
      </c>
      <c r="T217">
        <v>0</v>
      </c>
      <c r="U217">
        <v>16629</v>
      </c>
      <c r="V217" t="s">
        <v>1400</v>
      </c>
      <c r="W217">
        <v>2</v>
      </c>
      <c r="X217" t="s">
        <v>328</v>
      </c>
      <c r="Y217">
        <v>2020</v>
      </c>
      <c r="Z217">
        <v>3</v>
      </c>
      <c r="AA217" t="s">
        <v>1401</v>
      </c>
      <c r="AB217">
        <v>2020</v>
      </c>
      <c r="AC217" t="s">
        <v>329</v>
      </c>
    </row>
    <row r="218" spans="1:29" x14ac:dyDescent="0.25">
      <c r="A218" t="s">
        <v>1573</v>
      </c>
      <c r="B218" t="s">
        <v>1105</v>
      </c>
      <c r="C218" t="s">
        <v>1106</v>
      </c>
      <c r="D218" t="s">
        <v>1107</v>
      </c>
      <c r="E218" t="s">
        <v>1108</v>
      </c>
      <c r="G218" t="s">
        <v>1190</v>
      </c>
      <c r="H218" t="s">
        <v>1191</v>
      </c>
      <c r="I218" t="s">
        <v>1192</v>
      </c>
      <c r="J218" t="s">
        <v>1193</v>
      </c>
      <c r="K218" t="s">
        <v>1218</v>
      </c>
      <c r="L218" t="s">
        <v>1219</v>
      </c>
      <c r="M218" t="s">
        <v>1220</v>
      </c>
      <c r="N218">
        <v>263947</v>
      </c>
      <c r="O218">
        <v>2</v>
      </c>
      <c r="P218">
        <v>171566</v>
      </c>
      <c r="Q218">
        <v>79184</v>
      </c>
      <c r="R218">
        <v>13197</v>
      </c>
      <c r="S218">
        <v>0</v>
      </c>
      <c r="T218">
        <v>0</v>
      </c>
      <c r="U218">
        <v>13197</v>
      </c>
      <c r="V218" t="s">
        <v>1400</v>
      </c>
      <c r="W218">
        <v>2</v>
      </c>
      <c r="X218" t="s">
        <v>328</v>
      </c>
      <c r="Y218">
        <v>2020</v>
      </c>
      <c r="Z218">
        <v>3</v>
      </c>
      <c r="AA218" t="s">
        <v>1401</v>
      </c>
      <c r="AB218">
        <v>2020</v>
      </c>
      <c r="AC218" t="s">
        <v>329</v>
      </c>
    </row>
    <row r="219" spans="1:29" x14ac:dyDescent="0.25">
      <c r="A219" t="s">
        <v>1574</v>
      </c>
      <c r="B219" t="s">
        <v>1105</v>
      </c>
      <c r="C219" t="s">
        <v>1106</v>
      </c>
      <c r="D219" t="s">
        <v>1107</v>
      </c>
      <c r="E219" t="s">
        <v>1108</v>
      </c>
      <c r="G219" t="s">
        <v>1221</v>
      </c>
      <c r="H219" t="s">
        <v>1222</v>
      </c>
      <c r="I219" t="s">
        <v>1223</v>
      </c>
      <c r="J219" t="s">
        <v>1224</v>
      </c>
      <c r="K219" t="s">
        <v>1225</v>
      </c>
      <c r="L219" t="s">
        <v>1226</v>
      </c>
      <c r="M219" t="s">
        <v>1227</v>
      </c>
      <c r="N219">
        <v>119964</v>
      </c>
      <c r="O219">
        <v>2</v>
      </c>
      <c r="P219">
        <v>91173</v>
      </c>
      <c r="Q219">
        <v>21594</v>
      </c>
      <c r="R219">
        <v>5998</v>
      </c>
      <c r="S219">
        <v>1200</v>
      </c>
      <c r="T219">
        <v>0</v>
      </c>
      <c r="U219">
        <v>7198</v>
      </c>
      <c r="V219" t="s">
        <v>1400</v>
      </c>
      <c r="W219">
        <v>2</v>
      </c>
      <c r="X219" t="s">
        <v>328</v>
      </c>
      <c r="Y219">
        <v>2020</v>
      </c>
      <c r="Z219">
        <v>3</v>
      </c>
      <c r="AA219" t="s">
        <v>1401</v>
      </c>
      <c r="AB219">
        <v>2020</v>
      </c>
      <c r="AC219" t="s">
        <v>329</v>
      </c>
    </row>
    <row r="220" spans="1:29" x14ac:dyDescent="0.25">
      <c r="A220" t="s">
        <v>1575</v>
      </c>
      <c r="B220" t="s">
        <v>1105</v>
      </c>
      <c r="C220" t="s">
        <v>1106</v>
      </c>
      <c r="D220" t="s">
        <v>1107</v>
      </c>
      <c r="E220" t="s">
        <v>1108</v>
      </c>
      <c r="G220" t="s">
        <v>1228</v>
      </c>
      <c r="H220" t="s">
        <v>1229</v>
      </c>
      <c r="I220" t="s">
        <v>1230</v>
      </c>
      <c r="J220" t="s">
        <v>1231</v>
      </c>
      <c r="K220" t="s">
        <v>1232</v>
      </c>
      <c r="L220" t="s">
        <v>1233</v>
      </c>
      <c r="M220" t="s">
        <v>1234</v>
      </c>
      <c r="N220">
        <v>156505</v>
      </c>
      <c r="O220">
        <v>2</v>
      </c>
      <c r="P220">
        <v>114249</v>
      </c>
      <c r="Q220">
        <v>37561</v>
      </c>
      <c r="R220">
        <v>4695</v>
      </c>
      <c r="S220">
        <v>0</v>
      </c>
      <c r="T220">
        <v>0</v>
      </c>
      <c r="U220">
        <v>4695</v>
      </c>
      <c r="V220" t="s">
        <v>1400</v>
      </c>
      <c r="W220">
        <v>2</v>
      </c>
      <c r="X220" t="s">
        <v>328</v>
      </c>
      <c r="Y220">
        <v>2020</v>
      </c>
      <c r="Z220">
        <v>3</v>
      </c>
      <c r="AA220" t="s">
        <v>1401</v>
      </c>
      <c r="AB220">
        <v>2020</v>
      </c>
      <c r="AC220" t="s">
        <v>329</v>
      </c>
    </row>
    <row r="221" spans="1:29" x14ac:dyDescent="0.25">
      <c r="A221" t="s">
        <v>1576</v>
      </c>
      <c r="B221" t="s">
        <v>1105</v>
      </c>
      <c r="C221" t="s">
        <v>1106</v>
      </c>
      <c r="D221" t="s">
        <v>1107</v>
      </c>
      <c r="E221" t="s">
        <v>1108</v>
      </c>
      <c r="G221" t="s">
        <v>1235</v>
      </c>
      <c r="H221" t="s">
        <v>1236</v>
      </c>
      <c r="I221" t="s">
        <v>1237</v>
      </c>
      <c r="J221" t="s">
        <v>1238</v>
      </c>
      <c r="K221" t="s">
        <v>1239</v>
      </c>
      <c r="L221" t="s">
        <v>1240</v>
      </c>
      <c r="M221" t="s">
        <v>1241</v>
      </c>
      <c r="N221">
        <v>57833</v>
      </c>
      <c r="O221">
        <v>2</v>
      </c>
      <c r="P221">
        <v>37013</v>
      </c>
      <c r="Q221">
        <v>16772</v>
      </c>
      <c r="R221">
        <v>2892</v>
      </c>
      <c r="S221">
        <v>1157</v>
      </c>
      <c r="T221">
        <v>0</v>
      </c>
      <c r="U221">
        <v>4048</v>
      </c>
      <c r="V221" t="s">
        <v>1400</v>
      </c>
      <c r="W221">
        <v>2</v>
      </c>
      <c r="X221" t="s">
        <v>328</v>
      </c>
      <c r="Y221">
        <v>2020</v>
      </c>
      <c r="Z221">
        <v>3</v>
      </c>
      <c r="AA221" t="s">
        <v>1401</v>
      </c>
      <c r="AB221">
        <v>2020</v>
      </c>
      <c r="AC221" t="s">
        <v>329</v>
      </c>
    </row>
    <row r="222" spans="1:29" x14ac:dyDescent="0.25">
      <c r="A222" t="s">
        <v>1577</v>
      </c>
      <c r="B222" t="s">
        <v>1105</v>
      </c>
      <c r="C222" t="s">
        <v>1106</v>
      </c>
      <c r="D222" t="s">
        <v>1107</v>
      </c>
      <c r="E222" t="s">
        <v>1108</v>
      </c>
      <c r="G222" t="s">
        <v>1180</v>
      </c>
      <c r="H222" t="s">
        <v>1181</v>
      </c>
      <c r="I222" t="s">
        <v>1182</v>
      </c>
      <c r="J222" t="s">
        <v>1183</v>
      </c>
      <c r="K222" t="s">
        <v>1242</v>
      </c>
      <c r="L222" t="s">
        <v>1243</v>
      </c>
      <c r="M222" t="s">
        <v>1244</v>
      </c>
      <c r="N222">
        <v>162451</v>
      </c>
      <c r="O222">
        <v>2</v>
      </c>
      <c r="P222">
        <v>112091</v>
      </c>
      <c r="Q222">
        <v>40613</v>
      </c>
      <c r="R222">
        <v>9747</v>
      </c>
      <c r="S222">
        <v>0</v>
      </c>
      <c r="T222">
        <v>0</v>
      </c>
      <c r="U222">
        <v>9747</v>
      </c>
      <c r="V222" t="s">
        <v>1400</v>
      </c>
      <c r="W222">
        <v>2</v>
      </c>
      <c r="X222" t="s">
        <v>328</v>
      </c>
      <c r="Y222">
        <v>2020</v>
      </c>
      <c r="Z222">
        <v>3</v>
      </c>
      <c r="AA222" t="s">
        <v>1401</v>
      </c>
      <c r="AB222">
        <v>2020</v>
      </c>
      <c r="AC222" t="s">
        <v>329</v>
      </c>
    </row>
    <row r="223" spans="1:29" x14ac:dyDescent="0.25">
      <c r="A223" t="s">
        <v>1578</v>
      </c>
      <c r="B223" t="s">
        <v>1105</v>
      </c>
      <c r="C223" t="s">
        <v>1106</v>
      </c>
      <c r="D223" t="s">
        <v>1107</v>
      </c>
      <c r="E223" t="s">
        <v>1108</v>
      </c>
      <c r="G223" t="s">
        <v>1245</v>
      </c>
      <c r="H223" t="s">
        <v>1246</v>
      </c>
      <c r="I223" t="s">
        <v>1247</v>
      </c>
      <c r="J223" t="s">
        <v>1248</v>
      </c>
      <c r="K223" t="s">
        <v>1249</v>
      </c>
      <c r="L223" t="s">
        <v>1250</v>
      </c>
      <c r="M223" t="s">
        <v>1251</v>
      </c>
      <c r="N223">
        <v>65176</v>
      </c>
      <c r="O223">
        <v>3</v>
      </c>
      <c r="P223">
        <v>26070</v>
      </c>
      <c r="Q223">
        <v>19553</v>
      </c>
      <c r="R223">
        <v>14990</v>
      </c>
      <c r="S223">
        <v>4562</v>
      </c>
      <c r="T223">
        <v>0</v>
      </c>
      <c r="U223">
        <v>19553</v>
      </c>
      <c r="V223" t="s">
        <v>1400</v>
      </c>
      <c r="W223">
        <v>2</v>
      </c>
      <c r="X223" t="s">
        <v>328</v>
      </c>
      <c r="Y223">
        <v>2020</v>
      </c>
      <c r="Z223">
        <v>3</v>
      </c>
      <c r="AA223" t="s">
        <v>1401</v>
      </c>
      <c r="AB223">
        <v>2020</v>
      </c>
      <c r="AC223" t="s">
        <v>329</v>
      </c>
    </row>
    <row r="224" spans="1:29" x14ac:dyDescent="0.25">
      <c r="A224" t="s">
        <v>1579</v>
      </c>
      <c r="B224" t="s">
        <v>1105</v>
      </c>
      <c r="C224" t="s">
        <v>1106</v>
      </c>
      <c r="D224" t="s">
        <v>1107</v>
      </c>
      <c r="E224" t="s">
        <v>1108</v>
      </c>
      <c r="G224" t="s">
        <v>1163</v>
      </c>
      <c r="H224" t="s">
        <v>1164</v>
      </c>
      <c r="I224" t="s">
        <v>1165</v>
      </c>
      <c r="J224" t="s">
        <v>1166</v>
      </c>
      <c r="K224" t="s">
        <v>1252</v>
      </c>
      <c r="L224" t="s">
        <v>1253</v>
      </c>
      <c r="M224" t="s">
        <v>1254</v>
      </c>
      <c r="N224">
        <v>157500</v>
      </c>
      <c r="O224">
        <v>1</v>
      </c>
      <c r="P224">
        <v>127575</v>
      </c>
      <c r="Q224">
        <v>23625</v>
      </c>
      <c r="R224">
        <v>6300</v>
      </c>
      <c r="S224">
        <v>0</v>
      </c>
      <c r="T224">
        <v>0</v>
      </c>
      <c r="U224">
        <v>6300</v>
      </c>
      <c r="V224" t="s">
        <v>1400</v>
      </c>
      <c r="W224">
        <v>2</v>
      </c>
      <c r="X224" t="s">
        <v>328</v>
      </c>
      <c r="Y224">
        <v>2020</v>
      </c>
      <c r="Z224">
        <v>3</v>
      </c>
      <c r="AA224" t="s">
        <v>1401</v>
      </c>
      <c r="AB224">
        <v>2020</v>
      </c>
      <c r="AC224" t="s">
        <v>329</v>
      </c>
    </row>
    <row r="225" spans="1:29" x14ac:dyDescent="0.25">
      <c r="A225" t="s">
        <v>1580</v>
      </c>
      <c r="B225" t="s">
        <v>1105</v>
      </c>
      <c r="C225" t="s">
        <v>1106</v>
      </c>
      <c r="D225" t="s">
        <v>1107</v>
      </c>
      <c r="E225" t="s">
        <v>1108</v>
      </c>
      <c r="G225" t="s">
        <v>1228</v>
      </c>
      <c r="H225" t="s">
        <v>1229</v>
      </c>
      <c r="I225" t="s">
        <v>1230</v>
      </c>
      <c r="J225" t="s">
        <v>1231</v>
      </c>
      <c r="K225" t="s">
        <v>1255</v>
      </c>
      <c r="L225" t="s">
        <v>1256</v>
      </c>
      <c r="M225" t="s">
        <v>1257</v>
      </c>
      <c r="N225">
        <v>135393</v>
      </c>
      <c r="O225">
        <v>2</v>
      </c>
      <c r="P225">
        <v>102899</v>
      </c>
      <c r="Q225">
        <v>31140</v>
      </c>
      <c r="R225">
        <v>1354</v>
      </c>
      <c r="S225">
        <v>0</v>
      </c>
      <c r="T225">
        <v>0</v>
      </c>
      <c r="U225">
        <v>1354</v>
      </c>
      <c r="V225" t="s">
        <v>1400</v>
      </c>
      <c r="W225">
        <v>2</v>
      </c>
      <c r="X225" t="s">
        <v>328</v>
      </c>
      <c r="Y225">
        <v>2020</v>
      </c>
      <c r="Z225">
        <v>3</v>
      </c>
      <c r="AA225" t="s">
        <v>1401</v>
      </c>
      <c r="AB225">
        <v>2020</v>
      </c>
      <c r="AC225" t="s">
        <v>329</v>
      </c>
    </row>
    <row r="226" spans="1:29" x14ac:dyDescent="0.25">
      <c r="A226" t="s">
        <v>1581</v>
      </c>
      <c r="B226" t="s">
        <v>1105</v>
      </c>
      <c r="C226" t="s">
        <v>1106</v>
      </c>
      <c r="D226" t="s">
        <v>1107</v>
      </c>
      <c r="E226" t="s">
        <v>1108</v>
      </c>
      <c r="G226" t="s">
        <v>1123</v>
      </c>
      <c r="H226" t="s">
        <v>1124</v>
      </c>
      <c r="I226" t="s">
        <v>1125</v>
      </c>
      <c r="J226" t="s">
        <v>1126</v>
      </c>
      <c r="K226" t="s">
        <v>1123</v>
      </c>
      <c r="L226" t="s">
        <v>1258</v>
      </c>
      <c r="M226" t="s">
        <v>1259</v>
      </c>
      <c r="N226">
        <v>253745</v>
      </c>
      <c r="O226">
        <v>2</v>
      </c>
      <c r="P226">
        <v>172547</v>
      </c>
      <c r="Q226">
        <v>50749</v>
      </c>
      <c r="R226">
        <v>22837</v>
      </c>
      <c r="S226">
        <v>7612</v>
      </c>
      <c r="T226">
        <v>0</v>
      </c>
      <c r="U226">
        <v>30449</v>
      </c>
      <c r="V226" t="s">
        <v>1400</v>
      </c>
      <c r="W226">
        <v>2</v>
      </c>
      <c r="X226" t="s">
        <v>328</v>
      </c>
      <c r="Y226">
        <v>2020</v>
      </c>
      <c r="Z226">
        <v>3</v>
      </c>
      <c r="AA226" t="s">
        <v>1401</v>
      </c>
      <c r="AB226">
        <v>2020</v>
      </c>
      <c r="AC226" t="s">
        <v>329</v>
      </c>
    </row>
    <row r="227" spans="1:29" x14ac:dyDescent="0.25">
      <c r="A227" t="s">
        <v>1582</v>
      </c>
      <c r="B227" t="s">
        <v>1105</v>
      </c>
      <c r="C227" t="s">
        <v>1106</v>
      </c>
      <c r="D227" t="s">
        <v>1107</v>
      </c>
      <c r="E227" t="s">
        <v>1108</v>
      </c>
      <c r="G227" t="s">
        <v>1209</v>
      </c>
      <c r="H227" t="s">
        <v>1210</v>
      </c>
      <c r="I227" t="s">
        <v>1211</v>
      </c>
      <c r="J227" t="s">
        <v>1212</v>
      </c>
      <c r="K227" t="s">
        <v>1260</v>
      </c>
      <c r="L227" t="s">
        <v>1261</v>
      </c>
      <c r="M227" t="s">
        <v>1262</v>
      </c>
      <c r="N227">
        <v>220819</v>
      </c>
      <c r="O227">
        <v>2</v>
      </c>
      <c r="P227">
        <v>165614</v>
      </c>
      <c r="Q227">
        <v>44164</v>
      </c>
      <c r="R227">
        <v>11041</v>
      </c>
      <c r="S227">
        <v>0</v>
      </c>
      <c r="T227">
        <v>0</v>
      </c>
      <c r="U227">
        <v>11041</v>
      </c>
      <c r="V227" t="s">
        <v>1400</v>
      </c>
      <c r="W227">
        <v>2</v>
      </c>
      <c r="X227" t="s">
        <v>328</v>
      </c>
      <c r="Y227">
        <v>2020</v>
      </c>
      <c r="Z227">
        <v>3</v>
      </c>
      <c r="AA227" t="s">
        <v>1401</v>
      </c>
      <c r="AB227">
        <v>2020</v>
      </c>
      <c r="AC227" t="s">
        <v>329</v>
      </c>
    </row>
    <row r="228" spans="1:29" x14ac:dyDescent="0.25">
      <c r="A228" t="s">
        <v>1583</v>
      </c>
      <c r="B228" t="s">
        <v>1105</v>
      </c>
      <c r="C228" t="s">
        <v>1106</v>
      </c>
      <c r="D228" t="s">
        <v>1107</v>
      </c>
      <c r="E228" t="s">
        <v>1108</v>
      </c>
      <c r="G228" t="s">
        <v>1116</v>
      </c>
      <c r="H228" t="s">
        <v>1117</v>
      </c>
      <c r="I228" t="s">
        <v>1118</v>
      </c>
      <c r="J228" t="s">
        <v>1119</v>
      </c>
      <c r="K228" t="s">
        <v>1263</v>
      </c>
      <c r="L228" t="s">
        <v>1264</v>
      </c>
      <c r="M228" t="s">
        <v>1265</v>
      </c>
      <c r="N228">
        <v>81540</v>
      </c>
      <c r="O228">
        <v>2</v>
      </c>
      <c r="P228">
        <v>50555</v>
      </c>
      <c r="Q228">
        <v>22831</v>
      </c>
      <c r="R228">
        <v>6523</v>
      </c>
      <c r="S228">
        <v>1631</v>
      </c>
      <c r="T228">
        <v>0</v>
      </c>
      <c r="U228">
        <v>8154</v>
      </c>
      <c r="V228" t="s">
        <v>1400</v>
      </c>
      <c r="W228">
        <v>2</v>
      </c>
      <c r="X228" t="s">
        <v>328</v>
      </c>
      <c r="Y228">
        <v>2020</v>
      </c>
      <c r="Z228">
        <v>3</v>
      </c>
      <c r="AA228" t="s">
        <v>1401</v>
      </c>
      <c r="AB228">
        <v>2020</v>
      </c>
      <c r="AC228" t="s">
        <v>329</v>
      </c>
    </row>
    <row r="229" spans="1:29" x14ac:dyDescent="0.25">
      <c r="A229" t="s">
        <v>1584</v>
      </c>
      <c r="B229" t="s">
        <v>1105</v>
      </c>
      <c r="C229" t="s">
        <v>1106</v>
      </c>
      <c r="D229" t="s">
        <v>1107</v>
      </c>
      <c r="E229" t="s">
        <v>1108</v>
      </c>
      <c r="G229" t="s">
        <v>1190</v>
      </c>
      <c r="H229" t="s">
        <v>1191</v>
      </c>
      <c r="I229" t="s">
        <v>1192</v>
      </c>
      <c r="J229" t="s">
        <v>1193</v>
      </c>
      <c r="K229" t="s">
        <v>1266</v>
      </c>
      <c r="L229" t="s">
        <v>1267</v>
      </c>
      <c r="M229" t="s">
        <v>1268</v>
      </c>
      <c r="N229">
        <v>205309</v>
      </c>
      <c r="O229">
        <v>2</v>
      </c>
      <c r="P229">
        <v>143716</v>
      </c>
      <c r="Q229">
        <v>51327</v>
      </c>
      <c r="R229">
        <v>10265</v>
      </c>
      <c r="S229">
        <v>0</v>
      </c>
      <c r="T229">
        <v>0</v>
      </c>
      <c r="U229">
        <v>10265</v>
      </c>
      <c r="V229" t="s">
        <v>1400</v>
      </c>
      <c r="W229">
        <v>2</v>
      </c>
      <c r="X229" t="s">
        <v>328</v>
      </c>
      <c r="Y229">
        <v>2020</v>
      </c>
      <c r="Z229">
        <v>3</v>
      </c>
      <c r="AA229" t="s">
        <v>1401</v>
      </c>
      <c r="AB229">
        <v>2020</v>
      </c>
      <c r="AC229" t="s">
        <v>329</v>
      </c>
    </row>
    <row r="230" spans="1:29" x14ac:dyDescent="0.25">
      <c r="A230" t="s">
        <v>1585</v>
      </c>
      <c r="B230" t="s">
        <v>1105</v>
      </c>
      <c r="C230" t="s">
        <v>1106</v>
      </c>
      <c r="D230" t="s">
        <v>1107</v>
      </c>
      <c r="E230" t="s">
        <v>1108</v>
      </c>
      <c r="G230" t="s">
        <v>1269</v>
      </c>
      <c r="H230" t="s">
        <v>1270</v>
      </c>
      <c r="I230" t="s">
        <v>1271</v>
      </c>
      <c r="J230" t="s">
        <v>1272</v>
      </c>
      <c r="K230" t="s">
        <v>1273</v>
      </c>
      <c r="L230" t="s">
        <v>1274</v>
      </c>
      <c r="M230" t="s">
        <v>1275</v>
      </c>
      <c r="N230">
        <v>336716</v>
      </c>
      <c r="O230">
        <v>2</v>
      </c>
      <c r="P230">
        <v>259271</v>
      </c>
      <c r="Q230">
        <v>60609</v>
      </c>
      <c r="R230">
        <v>16836</v>
      </c>
      <c r="S230">
        <v>0</v>
      </c>
      <c r="T230">
        <v>0</v>
      </c>
      <c r="U230">
        <v>16836</v>
      </c>
      <c r="V230" t="s">
        <v>1400</v>
      </c>
      <c r="W230">
        <v>2</v>
      </c>
      <c r="X230" t="s">
        <v>328</v>
      </c>
      <c r="Y230">
        <v>2020</v>
      </c>
      <c r="Z230">
        <v>3</v>
      </c>
      <c r="AA230" t="s">
        <v>1401</v>
      </c>
      <c r="AB230">
        <v>2020</v>
      </c>
      <c r="AC230" t="s">
        <v>329</v>
      </c>
    </row>
    <row r="231" spans="1:29" x14ac:dyDescent="0.25">
      <c r="A231" t="s">
        <v>1586</v>
      </c>
      <c r="B231" t="s">
        <v>1105</v>
      </c>
      <c r="C231" t="s">
        <v>1106</v>
      </c>
      <c r="D231" t="s">
        <v>1107</v>
      </c>
      <c r="E231" t="s">
        <v>1108</v>
      </c>
      <c r="G231" t="s">
        <v>1276</v>
      </c>
      <c r="H231" t="s">
        <v>1277</v>
      </c>
      <c r="I231" t="s">
        <v>1278</v>
      </c>
      <c r="J231" t="s">
        <v>1279</v>
      </c>
      <c r="K231" t="s">
        <v>1276</v>
      </c>
      <c r="L231" t="s">
        <v>1280</v>
      </c>
      <c r="M231" t="s">
        <v>1281</v>
      </c>
      <c r="N231">
        <v>225389</v>
      </c>
      <c r="O231">
        <v>3</v>
      </c>
      <c r="P231">
        <v>112695</v>
      </c>
      <c r="Q231">
        <v>58601</v>
      </c>
      <c r="R231">
        <v>47332</v>
      </c>
      <c r="S231">
        <v>6762</v>
      </c>
      <c r="T231">
        <v>0</v>
      </c>
      <c r="U231">
        <v>54093</v>
      </c>
      <c r="V231" t="s">
        <v>1400</v>
      </c>
      <c r="W231">
        <v>2</v>
      </c>
      <c r="X231" t="s">
        <v>328</v>
      </c>
      <c r="Y231">
        <v>2020</v>
      </c>
      <c r="Z231">
        <v>3</v>
      </c>
      <c r="AA231" t="s">
        <v>1401</v>
      </c>
      <c r="AB231">
        <v>2020</v>
      </c>
      <c r="AC231" t="s">
        <v>329</v>
      </c>
    </row>
    <row r="232" spans="1:29" x14ac:dyDescent="0.25">
      <c r="A232" t="s">
        <v>1587</v>
      </c>
      <c r="B232" t="s">
        <v>1105</v>
      </c>
      <c r="C232" t="s">
        <v>1106</v>
      </c>
      <c r="D232" t="s">
        <v>1107</v>
      </c>
      <c r="E232" t="s">
        <v>1108</v>
      </c>
      <c r="G232" t="s">
        <v>1245</v>
      </c>
      <c r="H232" t="s">
        <v>1246</v>
      </c>
      <c r="I232" t="s">
        <v>1247</v>
      </c>
      <c r="J232" t="s">
        <v>1248</v>
      </c>
      <c r="K232" t="s">
        <v>1282</v>
      </c>
      <c r="L232" t="s">
        <v>1283</v>
      </c>
      <c r="M232" t="s">
        <v>1284</v>
      </c>
      <c r="N232">
        <v>57264</v>
      </c>
      <c r="O232">
        <v>3</v>
      </c>
      <c r="P232">
        <v>24051</v>
      </c>
      <c r="Q232">
        <v>17179</v>
      </c>
      <c r="R232">
        <v>14316</v>
      </c>
      <c r="S232">
        <v>1718</v>
      </c>
      <c r="T232">
        <v>0</v>
      </c>
      <c r="U232">
        <v>16034</v>
      </c>
      <c r="V232" t="s">
        <v>1400</v>
      </c>
      <c r="W232">
        <v>2</v>
      </c>
      <c r="X232" t="s">
        <v>328</v>
      </c>
      <c r="Y232">
        <v>2020</v>
      </c>
      <c r="Z232">
        <v>3</v>
      </c>
      <c r="AA232" t="s">
        <v>1401</v>
      </c>
      <c r="AB232">
        <v>2020</v>
      </c>
      <c r="AC232" t="s">
        <v>329</v>
      </c>
    </row>
    <row r="233" spans="1:29" x14ac:dyDescent="0.25">
      <c r="A233" t="s">
        <v>1588</v>
      </c>
      <c r="B233" t="s">
        <v>1105</v>
      </c>
      <c r="C233" t="s">
        <v>1106</v>
      </c>
      <c r="D233" t="s">
        <v>1107</v>
      </c>
      <c r="E233" t="s">
        <v>1108</v>
      </c>
      <c r="G233" t="s">
        <v>1221</v>
      </c>
      <c r="H233" t="s">
        <v>1222</v>
      </c>
      <c r="I233" t="s">
        <v>1223</v>
      </c>
      <c r="J233" t="s">
        <v>1224</v>
      </c>
      <c r="K233" t="s">
        <v>1285</v>
      </c>
      <c r="L233" t="s">
        <v>1286</v>
      </c>
      <c r="M233" t="s">
        <v>1287</v>
      </c>
      <c r="N233">
        <v>450162</v>
      </c>
      <c r="O233">
        <v>2</v>
      </c>
      <c r="P233">
        <v>297107</v>
      </c>
      <c r="Q233">
        <v>108039</v>
      </c>
      <c r="R233">
        <v>36013</v>
      </c>
      <c r="S233">
        <v>9003</v>
      </c>
      <c r="T233">
        <v>0</v>
      </c>
      <c r="U233">
        <v>45016</v>
      </c>
      <c r="V233" t="s">
        <v>1400</v>
      </c>
      <c r="W233">
        <v>2</v>
      </c>
      <c r="X233" t="s">
        <v>328</v>
      </c>
      <c r="Y233">
        <v>2020</v>
      </c>
      <c r="Z233">
        <v>3</v>
      </c>
      <c r="AA233" t="s">
        <v>1401</v>
      </c>
      <c r="AB233">
        <v>2020</v>
      </c>
      <c r="AC233" t="s">
        <v>329</v>
      </c>
    </row>
    <row r="234" spans="1:29" x14ac:dyDescent="0.25">
      <c r="A234" t="s">
        <v>1589</v>
      </c>
      <c r="B234" t="s">
        <v>1105</v>
      </c>
      <c r="C234" t="s">
        <v>1106</v>
      </c>
      <c r="D234" t="s">
        <v>1107</v>
      </c>
      <c r="E234" t="s">
        <v>1108</v>
      </c>
      <c r="G234" t="s">
        <v>1288</v>
      </c>
      <c r="H234" t="s">
        <v>1289</v>
      </c>
      <c r="I234" t="s">
        <v>1290</v>
      </c>
      <c r="J234" t="s">
        <v>1291</v>
      </c>
      <c r="K234" t="s">
        <v>1292</v>
      </c>
      <c r="L234" t="s">
        <v>1293</v>
      </c>
      <c r="M234" t="s">
        <v>1294</v>
      </c>
      <c r="N234">
        <v>149130</v>
      </c>
      <c r="O234">
        <v>1</v>
      </c>
      <c r="P234">
        <v>128252</v>
      </c>
      <c r="Q234">
        <v>19387</v>
      </c>
      <c r="R234">
        <v>1491</v>
      </c>
      <c r="S234">
        <v>0</v>
      </c>
      <c r="T234">
        <v>0</v>
      </c>
      <c r="U234">
        <v>1491</v>
      </c>
      <c r="V234" t="s">
        <v>1400</v>
      </c>
      <c r="W234">
        <v>2</v>
      </c>
      <c r="X234" t="s">
        <v>328</v>
      </c>
      <c r="Y234">
        <v>2020</v>
      </c>
      <c r="Z234">
        <v>3</v>
      </c>
      <c r="AA234" t="s">
        <v>1401</v>
      </c>
      <c r="AB234">
        <v>2020</v>
      </c>
      <c r="AC234" t="s">
        <v>329</v>
      </c>
    </row>
    <row r="235" spans="1:29" x14ac:dyDescent="0.25">
      <c r="A235" t="s">
        <v>1590</v>
      </c>
      <c r="B235" t="s">
        <v>1105</v>
      </c>
      <c r="C235" t="s">
        <v>1106</v>
      </c>
      <c r="D235" t="s">
        <v>1107</v>
      </c>
      <c r="E235" t="s">
        <v>1108</v>
      </c>
      <c r="G235" t="s">
        <v>1288</v>
      </c>
      <c r="H235" t="s">
        <v>1289</v>
      </c>
      <c r="I235" t="s">
        <v>1290</v>
      </c>
      <c r="J235" t="s">
        <v>1291</v>
      </c>
      <c r="K235" t="s">
        <v>1295</v>
      </c>
      <c r="L235" t="s">
        <v>1296</v>
      </c>
      <c r="M235" t="s">
        <v>1297</v>
      </c>
      <c r="N235">
        <v>72858</v>
      </c>
      <c r="O235">
        <v>2</v>
      </c>
      <c r="P235">
        <v>57558</v>
      </c>
      <c r="Q235">
        <v>13843</v>
      </c>
      <c r="R235">
        <v>1457</v>
      </c>
      <c r="S235">
        <v>0</v>
      </c>
      <c r="T235">
        <v>0</v>
      </c>
      <c r="U235">
        <v>1457</v>
      </c>
      <c r="V235" t="s">
        <v>1400</v>
      </c>
      <c r="W235">
        <v>2</v>
      </c>
      <c r="X235" t="s">
        <v>328</v>
      </c>
      <c r="Y235">
        <v>2020</v>
      </c>
      <c r="Z235">
        <v>3</v>
      </c>
      <c r="AA235" t="s">
        <v>1401</v>
      </c>
      <c r="AB235">
        <v>2020</v>
      </c>
      <c r="AC235" t="s">
        <v>329</v>
      </c>
    </row>
    <row r="236" spans="1:29" x14ac:dyDescent="0.25">
      <c r="A236" t="s">
        <v>1591</v>
      </c>
      <c r="B236" t="s">
        <v>1105</v>
      </c>
      <c r="C236" t="s">
        <v>1106</v>
      </c>
      <c r="D236" t="s">
        <v>1107</v>
      </c>
      <c r="E236" t="s">
        <v>1108</v>
      </c>
      <c r="G236" t="s">
        <v>1288</v>
      </c>
      <c r="H236" t="s">
        <v>1289</v>
      </c>
      <c r="I236" t="s">
        <v>1290</v>
      </c>
      <c r="J236" t="s">
        <v>1291</v>
      </c>
      <c r="K236" t="s">
        <v>1298</v>
      </c>
      <c r="L236" t="s">
        <v>1299</v>
      </c>
      <c r="M236" t="s">
        <v>1300</v>
      </c>
      <c r="N236">
        <v>159048</v>
      </c>
      <c r="O236">
        <v>2</v>
      </c>
      <c r="P236">
        <v>120876</v>
      </c>
      <c r="Q236">
        <v>33400</v>
      </c>
      <c r="R236">
        <v>4771</v>
      </c>
      <c r="S236">
        <v>0</v>
      </c>
      <c r="T236">
        <v>0</v>
      </c>
      <c r="U236">
        <v>4771</v>
      </c>
      <c r="V236" t="s">
        <v>1400</v>
      </c>
      <c r="W236">
        <v>2</v>
      </c>
      <c r="X236" t="s">
        <v>328</v>
      </c>
      <c r="Y236">
        <v>2020</v>
      </c>
      <c r="Z236">
        <v>3</v>
      </c>
      <c r="AA236" t="s">
        <v>1401</v>
      </c>
      <c r="AB236">
        <v>2020</v>
      </c>
      <c r="AC236" t="s">
        <v>329</v>
      </c>
    </row>
    <row r="237" spans="1:29" x14ac:dyDescent="0.25">
      <c r="A237" t="s">
        <v>1592</v>
      </c>
      <c r="B237" t="s">
        <v>1105</v>
      </c>
      <c r="C237" t="s">
        <v>1106</v>
      </c>
      <c r="D237" t="s">
        <v>1107</v>
      </c>
      <c r="E237" t="s">
        <v>1108</v>
      </c>
      <c r="G237" t="s">
        <v>1288</v>
      </c>
      <c r="H237" t="s">
        <v>1289</v>
      </c>
      <c r="I237" t="s">
        <v>1290</v>
      </c>
      <c r="J237" t="s">
        <v>1291</v>
      </c>
      <c r="K237" t="s">
        <v>1301</v>
      </c>
      <c r="L237" t="s">
        <v>1302</v>
      </c>
      <c r="M237" t="s">
        <v>1303</v>
      </c>
      <c r="N237">
        <v>207385</v>
      </c>
      <c r="O237">
        <v>2</v>
      </c>
      <c r="P237">
        <v>149317</v>
      </c>
      <c r="Q237">
        <v>47699</v>
      </c>
      <c r="R237">
        <v>10369</v>
      </c>
      <c r="S237">
        <v>0</v>
      </c>
      <c r="T237">
        <v>0</v>
      </c>
      <c r="U237">
        <v>10369</v>
      </c>
      <c r="V237" t="s">
        <v>1400</v>
      </c>
      <c r="W237">
        <v>2</v>
      </c>
      <c r="X237" t="s">
        <v>328</v>
      </c>
      <c r="Y237">
        <v>2020</v>
      </c>
      <c r="Z237">
        <v>3</v>
      </c>
      <c r="AA237" t="s">
        <v>1401</v>
      </c>
      <c r="AB237">
        <v>2020</v>
      </c>
      <c r="AC237" t="s">
        <v>329</v>
      </c>
    </row>
    <row r="238" spans="1:29" x14ac:dyDescent="0.25">
      <c r="A238" t="s">
        <v>1593</v>
      </c>
      <c r="B238" t="s">
        <v>1105</v>
      </c>
      <c r="C238" t="s">
        <v>1106</v>
      </c>
      <c r="D238" t="s">
        <v>1107</v>
      </c>
      <c r="E238" t="s">
        <v>1108</v>
      </c>
      <c r="G238" t="s">
        <v>1288</v>
      </c>
      <c r="H238" t="s">
        <v>1289</v>
      </c>
      <c r="I238" t="s">
        <v>1290</v>
      </c>
      <c r="J238" t="s">
        <v>1291</v>
      </c>
      <c r="K238" t="s">
        <v>1304</v>
      </c>
      <c r="L238" t="s">
        <v>1305</v>
      </c>
      <c r="M238" t="s">
        <v>1306</v>
      </c>
      <c r="N238">
        <v>236101</v>
      </c>
      <c r="O238">
        <v>2</v>
      </c>
      <c r="P238">
        <v>174715</v>
      </c>
      <c r="Q238">
        <v>49581</v>
      </c>
      <c r="R238">
        <v>11805</v>
      </c>
      <c r="S238">
        <v>0</v>
      </c>
      <c r="T238">
        <v>0</v>
      </c>
      <c r="U238">
        <v>11805</v>
      </c>
      <c r="V238" t="s">
        <v>1400</v>
      </c>
      <c r="W238">
        <v>2</v>
      </c>
      <c r="X238" t="s">
        <v>328</v>
      </c>
      <c r="Y238">
        <v>2020</v>
      </c>
      <c r="Z238">
        <v>3</v>
      </c>
      <c r="AA238" t="s">
        <v>1401</v>
      </c>
      <c r="AB238">
        <v>2020</v>
      </c>
      <c r="AC238" t="s">
        <v>329</v>
      </c>
    </row>
    <row r="239" spans="1:29" x14ac:dyDescent="0.25">
      <c r="A239" t="s">
        <v>1594</v>
      </c>
      <c r="B239" t="s">
        <v>1105</v>
      </c>
      <c r="C239" t="s">
        <v>1106</v>
      </c>
      <c r="D239" t="s">
        <v>1107</v>
      </c>
      <c r="E239" t="s">
        <v>1108</v>
      </c>
      <c r="G239" t="s">
        <v>1163</v>
      </c>
      <c r="H239" t="s">
        <v>1164</v>
      </c>
      <c r="I239" t="s">
        <v>1165</v>
      </c>
      <c r="J239" t="s">
        <v>1166</v>
      </c>
      <c r="K239" t="s">
        <v>1307</v>
      </c>
      <c r="L239" t="s">
        <v>1308</v>
      </c>
      <c r="M239" t="s">
        <v>1309</v>
      </c>
      <c r="N239">
        <v>256318</v>
      </c>
      <c r="O239">
        <v>2</v>
      </c>
      <c r="P239">
        <v>181986</v>
      </c>
      <c r="Q239">
        <v>56390</v>
      </c>
      <c r="R239">
        <v>17942</v>
      </c>
      <c r="S239">
        <v>0</v>
      </c>
      <c r="T239">
        <v>0</v>
      </c>
      <c r="U239">
        <v>17942</v>
      </c>
      <c r="V239" t="s">
        <v>1400</v>
      </c>
      <c r="W239">
        <v>2</v>
      </c>
      <c r="X239" t="s">
        <v>328</v>
      </c>
      <c r="Y239">
        <v>2020</v>
      </c>
      <c r="Z239">
        <v>3</v>
      </c>
      <c r="AA239" t="s">
        <v>1401</v>
      </c>
      <c r="AB239">
        <v>2020</v>
      </c>
      <c r="AC239" t="s">
        <v>329</v>
      </c>
    </row>
    <row r="240" spans="1:29" x14ac:dyDescent="0.25">
      <c r="A240" t="s">
        <v>1595</v>
      </c>
      <c r="B240" t="s">
        <v>1105</v>
      </c>
      <c r="C240" t="s">
        <v>1106</v>
      </c>
      <c r="D240" t="s">
        <v>1107</v>
      </c>
      <c r="E240" t="s">
        <v>1108</v>
      </c>
      <c r="G240" t="s">
        <v>1310</v>
      </c>
      <c r="H240" t="s">
        <v>1311</v>
      </c>
      <c r="I240" t="s">
        <v>1312</v>
      </c>
      <c r="J240" t="s">
        <v>1313</v>
      </c>
      <c r="K240" t="s">
        <v>1314</v>
      </c>
      <c r="L240" t="s">
        <v>1315</v>
      </c>
      <c r="M240" t="s">
        <v>1316</v>
      </c>
      <c r="N240">
        <v>257243</v>
      </c>
      <c r="O240">
        <v>1</v>
      </c>
      <c r="P240">
        <v>221229</v>
      </c>
      <c r="Q240">
        <v>33442</v>
      </c>
      <c r="R240">
        <v>2572</v>
      </c>
      <c r="S240">
        <v>0</v>
      </c>
      <c r="T240">
        <v>0</v>
      </c>
      <c r="U240">
        <v>2572</v>
      </c>
      <c r="V240" t="s">
        <v>1400</v>
      </c>
      <c r="W240">
        <v>2</v>
      </c>
      <c r="X240" t="s">
        <v>328</v>
      </c>
      <c r="Y240">
        <v>2020</v>
      </c>
      <c r="Z240">
        <v>3</v>
      </c>
      <c r="AA240" t="s">
        <v>1401</v>
      </c>
      <c r="AB240">
        <v>2020</v>
      </c>
      <c r="AC240" t="s">
        <v>329</v>
      </c>
    </row>
    <row r="241" spans="1:29" x14ac:dyDescent="0.25">
      <c r="A241" t="s">
        <v>1596</v>
      </c>
      <c r="B241" t="s">
        <v>1105</v>
      </c>
      <c r="C241" t="s">
        <v>1106</v>
      </c>
      <c r="D241" t="s">
        <v>1107</v>
      </c>
      <c r="E241" t="s">
        <v>1108</v>
      </c>
      <c r="G241" t="s">
        <v>1228</v>
      </c>
      <c r="H241" t="s">
        <v>1229</v>
      </c>
      <c r="I241" t="s">
        <v>1230</v>
      </c>
      <c r="J241" t="s">
        <v>1231</v>
      </c>
      <c r="K241" t="s">
        <v>1317</v>
      </c>
      <c r="L241" t="s">
        <v>1318</v>
      </c>
      <c r="M241" t="s">
        <v>1319</v>
      </c>
      <c r="N241">
        <v>487777</v>
      </c>
      <c r="O241">
        <v>2</v>
      </c>
      <c r="P241">
        <v>351199</v>
      </c>
      <c r="Q241">
        <v>121944</v>
      </c>
      <c r="R241">
        <v>14633</v>
      </c>
      <c r="S241">
        <v>0</v>
      </c>
      <c r="T241">
        <v>0</v>
      </c>
      <c r="U241">
        <v>14633</v>
      </c>
      <c r="V241" t="s">
        <v>1400</v>
      </c>
      <c r="W241">
        <v>2</v>
      </c>
      <c r="X241" t="s">
        <v>328</v>
      </c>
      <c r="Y241">
        <v>2020</v>
      </c>
      <c r="Z241">
        <v>3</v>
      </c>
      <c r="AA241" t="s">
        <v>1401</v>
      </c>
      <c r="AB241">
        <v>2020</v>
      </c>
      <c r="AC241" t="s">
        <v>329</v>
      </c>
    </row>
    <row r="242" spans="1:29" x14ac:dyDescent="0.25">
      <c r="A242" t="s">
        <v>1597</v>
      </c>
      <c r="B242" t="s">
        <v>1105</v>
      </c>
      <c r="C242" t="s">
        <v>1106</v>
      </c>
      <c r="D242" t="s">
        <v>1107</v>
      </c>
      <c r="E242" t="s">
        <v>1108</v>
      </c>
      <c r="G242" t="s">
        <v>1140</v>
      </c>
      <c r="H242" t="s">
        <v>1141</v>
      </c>
      <c r="I242" t="s">
        <v>1142</v>
      </c>
      <c r="J242" t="s">
        <v>1143</v>
      </c>
      <c r="K242" t="s">
        <v>1320</v>
      </c>
      <c r="L242" t="s">
        <v>1321</v>
      </c>
      <c r="M242" t="s">
        <v>1322</v>
      </c>
      <c r="N242">
        <v>273395</v>
      </c>
      <c r="O242">
        <v>1</v>
      </c>
      <c r="P242">
        <v>240588</v>
      </c>
      <c r="Q242">
        <v>32807</v>
      </c>
      <c r="R242">
        <v>0</v>
      </c>
      <c r="S242">
        <v>0</v>
      </c>
      <c r="T242">
        <v>0</v>
      </c>
      <c r="U242">
        <v>0</v>
      </c>
      <c r="V242" t="s">
        <v>1400</v>
      </c>
      <c r="W242">
        <v>2</v>
      </c>
      <c r="X242" t="s">
        <v>328</v>
      </c>
      <c r="Y242">
        <v>2020</v>
      </c>
      <c r="Z242">
        <v>3</v>
      </c>
      <c r="AA242" t="s">
        <v>1401</v>
      </c>
      <c r="AB242">
        <v>2020</v>
      </c>
      <c r="AC242" t="s">
        <v>329</v>
      </c>
    </row>
    <row r="243" spans="1:29" x14ac:dyDescent="0.25">
      <c r="A243" t="s">
        <v>1598</v>
      </c>
      <c r="B243" t="s">
        <v>1105</v>
      </c>
      <c r="C243" t="s">
        <v>1106</v>
      </c>
      <c r="D243" t="s">
        <v>1107</v>
      </c>
      <c r="E243" t="s">
        <v>1108</v>
      </c>
      <c r="G243" t="s">
        <v>1245</v>
      </c>
      <c r="H243" t="s">
        <v>1246</v>
      </c>
      <c r="I243" t="s">
        <v>1247</v>
      </c>
      <c r="J243" t="s">
        <v>1248</v>
      </c>
      <c r="K243" t="s">
        <v>1323</v>
      </c>
      <c r="L243" t="s">
        <v>1324</v>
      </c>
      <c r="M243" t="s">
        <v>1325</v>
      </c>
      <c r="N243">
        <v>99347</v>
      </c>
      <c r="O243">
        <v>3</v>
      </c>
      <c r="P243">
        <v>51660</v>
      </c>
      <c r="Q243">
        <v>24837</v>
      </c>
      <c r="R243">
        <v>20863</v>
      </c>
      <c r="S243">
        <v>1987</v>
      </c>
      <c r="T243">
        <v>0</v>
      </c>
      <c r="U243">
        <v>22850</v>
      </c>
      <c r="V243" t="s">
        <v>1400</v>
      </c>
      <c r="W243">
        <v>2</v>
      </c>
      <c r="X243" t="s">
        <v>328</v>
      </c>
      <c r="Y243">
        <v>2020</v>
      </c>
      <c r="Z243">
        <v>3</v>
      </c>
      <c r="AA243" t="s">
        <v>1401</v>
      </c>
      <c r="AB243">
        <v>2020</v>
      </c>
      <c r="AC243" t="s">
        <v>329</v>
      </c>
    </row>
    <row r="244" spans="1:29" x14ac:dyDescent="0.25">
      <c r="A244" t="s">
        <v>1599</v>
      </c>
      <c r="B244" t="s">
        <v>1105</v>
      </c>
      <c r="C244" t="s">
        <v>1106</v>
      </c>
      <c r="D244" t="s">
        <v>1107</v>
      </c>
      <c r="E244" t="s">
        <v>1108</v>
      </c>
      <c r="G244" t="s">
        <v>1170</v>
      </c>
      <c r="H244" t="s">
        <v>1171</v>
      </c>
      <c r="I244" t="s">
        <v>1172</v>
      </c>
      <c r="J244" t="s">
        <v>1173</v>
      </c>
      <c r="K244" t="s">
        <v>1326</v>
      </c>
      <c r="L244" t="s">
        <v>1327</v>
      </c>
      <c r="M244" t="s">
        <v>1328</v>
      </c>
      <c r="N244">
        <v>227629</v>
      </c>
      <c r="O244">
        <v>1</v>
      </c>
      <c r="P244">
        <v>193485</v>
      </c>
      <c r="Q244">
        <v>31868</v>
      </c>
      <c r="R244">
        <v>2276</v>
      </c>
      <c r="S244">
        <v>0</v>
      </c>
      <c r="T244">
        <v>0</v>
      </c>
      <c r="U244">
        <v>2276</v>
      </c>
      <c r="V244" t="s">
        <v>1400</v>
      </c>
      <c r="W244">
        <v>2</v>
      </c>
      <c r="X244" t="s">
        <v>328</v>
      </c>
      <c r="Y244">
        <v>2020</v>
      </c>
      <c r="Z244">
        <v>3</v>
      </c>
      <c r="AA244" t="s">
        <v>1401</v>
      </c>
      <c r="AB244">
        <v>2020</v>
      </c>
      <c r="AC244" t="s">
        <v>329</v>
      </c>
    </row>
    <row r="245" spans="1:29" x14ac:dyDescent="0.25">
      <c r="A245" t="s">
        <v>1600</v>
      </c>
      <c r="B245" t="s">
        <v>1105</v>
      </c>
      <c r="C245" t="s">
        <v>1106</v>
      </c>
      <c r="D245" t="s">
        <v>1107</v>
      </c>
      <c r="E245" t="s">
        <v>1108</v>
      </c>
      <c r="G245" t="s">
        <v>1170</v>
      </c>
      <c r="H245" t="s">
        <v>1171</v>
      </c>
      <c r="I245" t="s">
        <v>1172</v>
      </c>
      <c r="J245" t="s">
        <v>1173</v>
      </c>
      <c r="K245" t="s">
        <v>1329</v>
      </c>
      <c r="L245" t="s">
        <v>1330</v>
      </c>
      <c r="M245" t="s">
        <v>1331</v>
      </c>
      <c r="N245">
        <v>376859</v>
      </c>
      <c r="O245">
        <v>1</v>
      </c>
      <c r="P245">
        <v>312793</v>
      </c>
      <c r="Q245">
        <v>60297</v>
      </c>
      <c r="R245">
        <v>3769</v>
      </c>
      <c r="S245">
        <v>0</v>
      </c>
      <c r="T245">
        <v>0</v>
      </c>
      <c r="U245">
        <v>3769</v>
      </c>
      <c r="V245" t="s">
        <v>1400</v>
      </c>
      <c r="W245">
        <v>2</v>
      </c>
      <c r="X245" t="s">
        <v>328</v>
      </c>
      <c r="Y245">
        <v>2020</v>
      </c>
      <c r="Z245">
        <v>3</v>
      </c>
      <c r="AA245" t="s">
        <v>1401</v>
      </c>
      <c r="AB245">
        <v>2020</v>
      </c>
      <c r="AC245" t="s">
        <v>329</v>
      </c>
    </row>
    <row r="246" spans="1:29" x14ac:dyDescent="0.25">
      <c r="A246" t="s">
        <v>1601</v>
      </c>
      <c r="B246" t="s">
        <v>1105</v>
      </c>
      <c r="C246" t="s">
        <v>1106</v>
      </c>
      <c r="D246" t="s">
        <v>1107</v>
      </c>
      <c r="E246" t="s">
        <v>1108</v>
      </c>
      <c r="G246" t="s">
        <v>1123</v>
      </c>
      <c r="H246" t="s">
        <v>1124</v>
      </c>
      <c r="I246" t="s">
        <v>1125</v>
      </c>
      <c r="J246" t="s">
        <v>1126</v>
      </c>
      <c r="K246" t="s">
        <v>1332</v>
      </c>
      <c r="L246" t="s">
        <v>1333</v>
      </c>
      <c r="M246" t="s">
        <v>1334</v>
      </c>
      <c r="N246">
        <v>139650</v>
      </c>
      <c r="O246">
        <v>2</v>
      </c>
      <c r="P246">
        <v>100548</v>
      </c>
      <c r="Q246">
        <v>25137</v>
      </c>
      <c r="R246">
        <v>9776</v>
      </c>
      <c r="S246">
        <v>4190</v>
      </c>
      <c r="T246">
        <v>0</v>
      </c>
      <c r="U246">
        <v>13965</v>
      </c>
      <c r="V246" t="s">
        <v>1400</v>
      </c>
      <c r="W246">
        <v>2</v>
      </c>
      <c r="X246" t="s">
        <v>328</v>
      </c>
      <c r="Y246">
        <v>2020</v>
      </c>
      <c r="Z246">
        <v>3</v>
      </c>
      <c r="AA246" t="s">
        <v>1401</v>
      </c>
      <c r="AB246">
        <v>2020</v>
      </c>
      <c r="AC246" t="s">
        <v>329</v>
      </c>
    </row>
    <row r="247" spans="1:29" x14ac:dyDescent="0.25">
      <c r="A247" t="s">
        <v>1602</v>
      </c>
      <c r="B247" t="s">
        <v>1105</v>
      </c>
      <c r="C247" t="s">
        <v>1106</v>
      </c>
      <c r="D247" t="s">
        <v>1107</v>
      </c>
      <c r="E247" t="s">
        <v>1108</v>
      </c>
      <c r="G247" t="s">
        <v>1310</v>
      </c>
      <c r="H247" t="s">
        <v>1311</v>
      </c>
      <c r="I247" t="s">
        <v>1312</v>
      </c>
      <c r="J247" t="s">
        <v>1313</v>
      </c>
      <c r="K247" t="s">
        <v>1335</v>
      </c>
      <c r="L247" t="s">
        <v>1336</v>
      </c>
      <c r="M247" t="s">
        <v>1337</v>
      </c>
      <c r="N247">
        <v>80784</v>
      </c>
      <c r="O247">
        <v>1</v>
      </c>
      <c r="P247">
        <v>69474</v>
      </c>
      <c r="Q247">
        <v>9694</v>
      </c>
      <c r="R247">
        <v>1616</v>
      </c>
      <c r="S247">
        <v>0</v>
      </c>
      <c r="T247">
        <v>0</v>
      </c>
      <c r="U247">
        <v>1616</v>
      </c>
      <c r="V247" t="s">
        <v>1400</v>
      </c>
      <c r="W247">
        <v>2</v>
      </c>
      <c r="X247" t="s">
        <v>328</v>
      </c>
      <c r="Y247">
        <v>2020</v>
      </c>
      <c r="Z247">
        <v>3</v>
      </c>
      <c r="AA247" t="s">
        <v>1401</v>
      </c>
      <c r="AB247">
        <v>2020</v>
      </c>
      <c r="AC247" t="s">
        <v>329</v>
      </c>
    </row>
    <row r="248" spans="1:29" x14ac:dyDescent="0.25">
      <c r="A248" t="s">
        <v>1603</v>
      </c>
      <c r="B248" t="s">
        <v>1105</v>
      </c>
      <c r="C248" t="s">
        <v>1106</v>
      </c>
      <c r="D248" t="s">
        <v>1107</v>
      </c>
      <c r="E248" t="s">
        <v>1108</v>
      </c>
      <c r="G248" t="s">
        <v>1269</v>
      </c>
      <c r="H248" t="s">
        <v>1270</v>
      </c>
      <c r="I248" t="s">
        <v>1271</v>
      </c>
      <c r="J248" t="s">
        <v>1272</v>
      </c>
      <c r="K248" t="s">
        <v>1338</v>
      </c>
      <c r="L248" t="s">
        <v>1339</v>
      </c>
      <c r="M248" t="s">
        <v>1340</v>
      </c>
      <c r="N248">
        <v>347213</v>
      </c>
      <c r="O248">
        <v>1</v>
      </c>
      <c r="P248">
        <v>281243</v>
      </c>
      <c r="Q248">
        <v>59026</v>
      </c>
      <c r="R248">
        <v>6944</v>
      </c>
      <c r="S248">
        <v>0</v>
      </c>
      <c r="T248">
        <v>0</v>
      </c>
      <c r="U248">
        <v>6944</v>
      </c>
      <c r="V248" t="s">
        <v>1400</v>
      </c>
      <c r="W248">
        <v>2</v>
      </c>
      <c r="X248" t="s">
        <v>328</v>
      </c>
      <c r="Y248">
        <v>2020</v>
      </c>
      <c r="Z248">
        <v>3</v>
      </c>
      <c r="AA248" t="s">
        <v>1401</v>
      </c>
      <c r="AB248">
        <v>2020</v>
      </c>
      <c r="AC248" t="s">
        <v>329</v>
      </c>
    </row>
    <row r="249" spans="1:29" x14ac:dyDescent="0.25">
      <c r="A249" t="s">
        <v>1604</v>
      </c>
      <c r="B249" t="s">
        <v>1105</v>
      </c>
      <c r="C249" t="s">
        <v>1106</v>
      </c>
      <c r="D249" t="s">
        <v>1107</v>
      </c>
      <c r="E249" t="s">
        <v>1108</v>
      </c>
      <c r="G249" t="s">
        <v>1310</v>
      </c>
      <c r="H249" t="s">
        <v>1311</v>
      </c>
      <c r="I249" t="s">
        <v>1312</v>
      </c>
      <c r="J249" t="s">
        <v>1313</v>
      </c>
      <c r="K249" t="s">
        <v>1341</v>
      </c>
      <c r="L249" t="s">
        <v>1342</v>
      </c>
      <c r="M249" t="s">
        <v>1343</v>
      </c>
      <c r="N249">
        <v>492557</v>
      </c>
      <c r="O249">
        <v>1</v>
      </c>
      <c r="P249">
        <v>413748</v>
      </c>
      <c r="Q249">
        <v>73884</v>
      </c>
      <c r="R249">
        <v>4926</v>
      </c>
      <c r="S249">
        <v>0</v>
      </c>
      <c r="T249">
        <v>0</v>
      </c>
      <c r="U249">
        <v>4926</v>
      </c>
      <c r="V249" t="s">
        <v>1400</v>
      </c>
      <c r="W249">
        <v>2</v>
      </c>
      <c r="X249" t="s">
        <v>328</v>
      </c>
      <c r="Y249">
        <v>2020</v>
      </c>
      <c r="Z249">
        <v>3</v>
      </c>
      <c r="AA249" t="s">
        <v>1401</v>
      </c>
      <c r="AB249">
        <v>2020</v>
      </c>
      <c r="AC249" t="s">
        <v>329</v>
      </c>
    </row>
    <row r="250" spans="1:29" x14ac:dyDescent="0.25">
      <c r="A250" t="s">
        <v>1605</v>
      </c>
      <c r="B250" t="s">
        <v>1105</v>
      </c>
      <c r="C250" t="s">
        <v>1106</v>
      </c>
      <c r="D250" t="s">
        <v>1107</v>
      </c>
      <c r="E250" t="s">
        <v>1108</v>
      </c>
      <c r="G250" t="s">
        <v>1269</v>
      </c>
      <c r="H250" t="s">
        <v>1270</v>
      </c>
      <c r="I250" t="s">
        <v>1271</v>
      </c>
      <c r="J250" t="s">
        <v>1272</v>
      </c>
      <c r="K250" t="s">
        <v>1344</v>
      </c>
      <c r="L250" t="s">
        <v>1345</v>
      </c>
      <c r="M250" t="s">
        <v>1346</v>
      </c>
      <c r="N250">
        <v>120733</v>
      </c>
      <c r="O250">
        <v>1</v>
      </c>
      <c r="P250">
        <v>97794</v>
      </c>
      <c r="Q250">
        <v>19317</v>
      </c>
      <c r="R250">
        <v>3622</v>
      </c>
      <c r="S250">
        <v>0</v>
      </c>
      <c r="T250">
        <v>0</v>
      </c>
      <c r="U250">
        <v>3622</v>
      </c>
      <c r="V250" t="s">
        <v>1400</v>
      </c>
      <c r="W250">
        <v>2</v>
      </c>
      <c r="X250" t="s">
        <v>328</v>
      </c>
      <c r="Y250">
        <v>2020</v>
      </c>
      <c r="Z250">
        <v>3</v>
      </c>
      <c r="AA250" t="s">
        <v>1401</v>
      </c>
      <c r="AB250">
        <v>2020</v>
      </c>
      <c r="AC250" t="s">
        <v>329</v>
      </c>
    </row>
    <row r="251" spans="1:29" x14ac:dyDescent="0.25">
      <c r="A251" t="s">
        <v>1606</v>
      </c>
      <c r="B251" t="s">
        <v>1105</v>
      </c>
      <c r="C251" t="s">
        <v>1106</v>
      </c>
      <c r="D251" t="s">
        <v>1107</v>
      </c>
      <c r="E251" t="s">
        <v>1108</v>
      </c>
      <c r="G251" t="s">
        <v>1269</v>
      </c>
      <c r="H251" t="s">
        <v>1270</v>
      </c>
      <c r="I251" t="s">
        <v>1271</v>
      </c>
      <c r="J251" t="s">
        <v>1272</v>
      </c>
      <c r="K251" t="s">
        <v>1347</v>
      </c>
      <c r="L251" t="s">
        <v>1348</v>
      </c>
      <c r="M251" t="s">
        <v>1349</v>
      </c>
      <c r="N251">
        <v>335384</v>
      </c>
      <c r="O251">
        <v>2</v>
      </c>
      <c r="P251">
        <v>261600</v>
      </c>
      <c r="Q251">
        <v>63723</v>
      </c>
      <c r="R251">
        <v>10062</v>
      </c>
      <c r="S251">
        <v>0</v>
      </c>
      <c r="T251">
        <v>0</v>
      </c>
      <c r="U251">
        <v>10062</v>
      </c>
      <c r="V251" t="s">
        <v>1400</v>
      </c>
      <c r="W251">
        <v>2</v>
      </c>
      <c r="X251" t="s">
        <v>328</v>
      </c>
      <c r="Y251">
        <v>2020</v>
      </c>
      <c r="Z251">
        <v>3</v>
      </c>
      <c r="AA251" t="s">
        <v>1401</v>
      </c>
      <c r="AB251">
        <v>2020</v>
      </c>
      <c r="AC251" t="s">
        <v>329</v>
      </c>
    </row>
    <row r="252" spans="1:29" x14ac:dyDescent="0.25">
      <c r="A252" t="s">
        <v>1607</v>
      </c>
      <c r="B252" t="s">
        <v>1105</v>
      </c>
      <c r="C252" t="s">
        <v>1106</v>
      </c>
      <c r="D252" t="s">
        <v>1107</v>
      </c>
      <c r="E252" t="s">
        <v>1108</v>
      </c>
      <c r="G252" t="s">
        <v>1288</v>
      </c>
      <c r="H252" t="s">
        <v>1289</v>
      </c>
      <c r="I252" t="s">
        <v>1290</v>
      </c>
      <c r="J252" t="s">
        <v>1291</v>
      </c>
      <c r="K252" t="s">
        <v>1350</v>
      </c>
      <c r="L252" t="s">
        <v>1351</v>
      </c>
      <c r="M252" t="s">
        <v>1352</v>
      </c>
      <c r="N252">
        <v>322228</v>
      </c>
      <c r="O252">
        <v>2</v>
      </c>
      <c r="P252">
        <v>228782</v>
      </c>
      <c r="Q252">
        <v>80557</v>
      </c>
      <c r="R252">
        <v>12889</v>
      </c>
      <c r="S252">
        <v>0</v>
      </c>
      <c r="T252">
        <v>0</v>
      </c>
      <c r="U252">
        <v>12889</v>
      </c>
      <c r="V252" t="s">
        <v>1400</v>
      </c>
      <c r="W252">
        <v>2</v>
      </c>
      <c r="X252" t="s">
        <v>328</v>
      </c>
      <c r="Y252">
        <v>2020</v>
      </c>
      <c r="Z252">
        <v>3</v>
      </c>
      <c r="AA252" t="s">
        <v>1401</v>
      </c>
      <c r="AB252">
        <v>2020</v>
      </c>
      <c r="AC252" t="s">
        <v>329</v>
      </c>
    </row>
    <row r="253" spans="1:29" x14ac:dyDescent="0.25">
      <c r="A253" t="s">
        <v>1608</v>
      </c>
      <c r="B253" t="s">
        <v>1105</v>
      </c>
      <c r="C253" t="s">
        <v>1106</v>
      </c>
      <c r="D253" t="s">
        <v>1107</v>
      </c>
      <c r="E253" t="s">
        <v>1108</v>
      </c>
      <c r="G253" t="s">
        <v>1235</v>
      </c>
      <c r="H253" t="s">
        <v>1236</v>
      </c>
      <c r="I253" t="s">
        <v>1237</v>
      </c>
      <c r="J253" t="s">
        <v>1238</v>
      </c>
      <c r="K253" t="s">
        <v>1353</v>
      </c>
      <c r="L253" t="s">
        <v>1354</v>
      </c>
      <c r="M253" t="s">
        <v>1355</v>
      </c>
      <c r="N253">
        <v>31361</v>
      </c>
      <c r="O253">
        <v>2</v>
      </c>
      <c r="P253">
        <v>22266</v>
      </c>
      <c r="Q253">
        <v>7840</v>
      </c>
      <c r="R253">
        <v>941</v>
      </c>
      <c r="S253">
        <v>314</v>
      </c>
      <c r="T253">
        <v>0</v>
      </c>
      <c r="U253">
        <v>1254</v>
      </c>
      <c r="V253" t="s">
        <v>1400</v>
      </c>
      <c r="W253">
        <v>2</v>
      </c>
      <c r="X253" t="s">
        <v>328</v>
      </c>
      <c r="Y253">
        <v>2020</v>
      </c>
      <c r="Z253">
        <v>3</v>
      </c>
      <c r="AA253" t="s">
        <v>1401</v>
      </c>
      <c r="AB253">
        <v>2020</v>
      </c>
      <c r="AC253" t="s">
        <v>329</v>
      </c>
    </row>
    <row r="254" spans="1:29" x14ac:dyDescent="0.25">
      <c r="A254" t="s">
        <v>1609</v>
      </c>
      <c r="B254" t="s">
        <v>1105</v>
      </c>
      <c r="C254" t="s">
        <v>1106</v>
      </c>
      <c r="D254" t="s">
        <v>1107</v>
      </c>
      <c r="E254" t="s">
        <v>1108</v>
      </c>
      <c r="G254" t="s">
        <v>1190</v>
      </c>
      <c r="H254" t="s">
        <v>1191</v>
      </c>
      <c r="I254" t="s">
        <v>1192</v>
      </c>
      <c r="J254" t="s">
        <v>1193</v>
      </c>
      <c r="K254" t="s">
        <v>1356</v>
      </c>
      <c r="L254" t="s">
        <v>1357</v>
      </c>
      <c r="M254" t="s">
        <v>1358</v>
      </c>
      <c r="N254">
        <v>30053</v>
      </c>
      <c r="O254">
        <v>3</v>
      </c>
      <c r="P254">
        <v>10218</v>
      </c>
      <c r="Q254">
        <v>12322</v>
      </c>
      <c r="R254">
        <v>6612</v>
      </c>
      <c r="S254">
        <v>902</v>
      </c>
      <c r="T254">
        <v>0</v>
      </c>
      <c r="U254">
        <v>7513</v>
      </c>
      <c r="V254" t="s">
        <v>1400</v>
      </c>
      <c r="W254">
        <v>2</v>
      </c>
      <c r="X254" t="s">
        <v>328</v>
      </c>
      <c r="Y254">
        <v>2020</v>
      </c>
      <c r="Z254">
        <v>3</v>
      </c>
      <c r="AA254" t="s">
        <v>1401</v>
      </c>
      <c r="AB254">
        <v>2020</v>
      </c>
      <c r="AC254" t="s">
        <v>329</v>
      </c>
    </row>
    <row r="255" spans="1:29" x14ac:dyDescent="0.25">
      <c r="A255" t="s">
        <v>1610</v>
      </c>
      <c r="B255" t="s">
        <v>1105</v>
      </c>
      <c r="C255" t="s">
        <v>1106</v>
      </c>
      <c r="D255" t="s">
        <v>1107</v>
      </c>
      <c r="E255" t="s">
        <v>1108</v>
      </c>
      <c r="G255" t="s">
        <v>1228</v>
      </c>
      <c r="H255" t="s">
        <v>1229</v>
      </c>
      <c r="I255" t="s">
        <v>1230</v>
      </c>
      <c r="J255" t="s">
        <v>1231</v>
      </c>
      <c r="K255" t="s">
        <v>1359</v>
      </c>
      <c r="L255" t="s">
        <v>1360</v>
      </c>
      <c r="M255" t="s">
        <v>1361</v>
      </c>
      <c r="N255">
        <v>234212</v>
      </c>
      <c r="O255">
        <v>2</v>
      </c>
      <c r="P255">
        <v>166291</v>
      </c>
      <c r="Q255">
        <v>60895</v>
      </c>
      <c r="R255">
        <v>7026</v>
      </c>
      <c r="S255">
        <v>0</v>
      </c>
      <c r="T255">
        <v>0</v>
      </c>
      <c r="U255">
        <v>7026</v>
      </c>
      <c r="V255" t="s">
        <v>1400</v>
      </c>
      <c r="W255">
        <v>2</v>
      </c>
      <c r="X255" t="s">
        <v>328</v>
      </c>
      <c r="Y255">
        <v>2020</v>
      </c>
      <c r="Z255">
        <v>3</v>
      </c>
      <c r="AA255" t="s">
        <v>1401</v>
      </c>
      <c r="AB255">
        <v>2020</v>
      </c>
      <c r="AC255" t="s">
        <v>329</v>
      </c>
    </row>
    <row r="256" spans="1:29" x14ac:dyDescent="0.25">
      <c r="A256" t="s">
        <v>1611</v>
      </c>
      <c r="B256" t="s">
        <v>1105</v>
      </c>
      <c r="C256" t="s">
        <v>1106</v>
      </c>
      <c r="D256" t="s">
        <v>1107</v>
      </c>
      <c r="E256" t="s">
        <v>1108</v>
      </c>
      <c r="G256" t="s">
        <v>1276</v>
      </c>
      <c r="H256" t="s">
        <v>1277</v>
      </c>
      <c r="I256" t="s">
        <v>1278</v>
      </c>
      <c r="J256" t="s">
        <v>1279</v>
      </c>
      <c r="K256" t="s">
        <v>1362</v>
      </c>
      <c r="L256" t="s">
        <v>1363</v>
      </c>
      <c r="M256" t="s">
        <v>1364</v>
      </c>
      <c r="N256">
        <v>133850</v>
      </c>
      <c r="O256">
        <v>3</v>
      </c>
      <c r="P256">
        <v>54879</v>
      </c>
      <c r="Q256">
        <v>38817</v>
      </c>
      <c r="R256">
        <v>34801</v>
      </c>
      <c r="S256">
        <v>5354</v>
      </c>
      <c r="T256">
        <v>0</v>
      </c>
      <c r="U256">
        <v>40155</v>
      </c>
      <c r="V256" t="s">
        <v>1400</v>
      </c>
      <c r="W256">
        <v>2</v>
      </c>
      <c r="X256" t="s">
        <v>328</v>
      </c>
      <c r="Y256">
        <v>2020</v>
      </c>
      <c r="Z256">
        <v>3</v>
      </c>
      <c r="AA256" t="s">
        <v>1401</v>
      </c>
      <c r="AB256">
        <v>2020</v>
      </c>
      <c r="AC256" t="s">
        <v>329</v>
      </c>
    </row>
    <row r="257" spans="1:29" x14ac:dyDescent="0.25">
      <c r="A257" t="s">
        <v>1612</v>
      </c>
      <c r="B257" t="s">
        <v>1105</v>
      </c>
      <c r="C257" t="s">
        <v>1106</v>
      </c>
      <c r="D257" t="s">
        <v>1107</v>
      </c>
      <c r="E257" t="s">
        <v>1108</v>
      </c>
      <c r="G257" t="s">
        <v>1109</v>
      </c>
      <c r="H257" t="s">
        <v>1110</v>
      </c>
      <c r="I257" t="s">
        <v>1111</v>
      </c>
      <c r="J257" t="s">
        <v>1112</v>
      </c>
      <c r="K257" t="s">
        <v>1365</v>
      </c>
      <c r="L257" t="s">
        <v>1366</v>
      </c>
      <c r="M257" t="s">
        <v>1367</v>
      </c>
      <c r="N257">
        <v>483584</v>
      </c>
      <c r="O257">
        <v>2</v>
      </c>
      <c r="P257">
        <v>357852</v>
      </c>
      <c r="Q257">
        <v>101553</v>
      </c>
      <c r="R257">
        <v>24179</v>
      </c>
      <c r="S257">
        <v>0</v>
      </c>
      <c r="T257">
        <v>0</v>
      </c>
      <c r="U257">
        <v>24179</v>
      </c>
      <c r="V257" t="s">
        <v>1400</v>
      </c>
      <c r="W257">
        <v>2</v>
      </c>
      <c r="X257" t="s">
        <v>328</v>
      </c>
      <c r="Y257">
        <v>2020</v>
      </c>
      <c r="Z257">
        <v>3</v>
      </c>
      <c r="AA257" t="s">
        <v>1401</v>
      </c>
      <c r="AB257">
        <v>2020</v>
      </c>
      <c r="AC257" t="s">
        <v>329</v>
      </c>
    </row>
    <row r="258" spans="1:29" x14ac:dyDescent="0.25">
      <c r="A258" t="s">
        <v>1613</v>
      </c>
      <c r="B258" t="s">
        <v>1105</v>
      </c>
      <c r="C258" t="s">
        <v>1106</v>
      </c>
      <c r="D258" t="s">
        <v>1107</v>
      </c>
      <c r="E258" t="s">
        <v>1108</v>
      </c>
      <c r="G258" t="s">
        <v>1368</v>
      </c>
      <c r="H258" t="s">
        <v>1369</v>
      </c>
      <c r="I258" t="s">
        <v>1370</v>
      </c>
      <c r="J258" t="s">
        <v>1371</v>
      </c>
      <c r="K258" t="s">
        <v>1372</v>
      </c>
      <c r="L258" t="s">
        <v>1373</v>
      </c>
      <c r="M258" t="s">
        <v>1374</v>
      </c>
      <c r="N258">
        <v>129497</v>
      </c>
      <c r="O258">
        <v>1</v>
      </c>
      <c r="P258">
        <v>117842</v>
      </c>
      <c r="Q258">
        <v>11655</v>
      </c>
      <c r="R258">
        <v>0</v>
      </c>
      <c r="S258">
        <v>0</v>
      </c>
      <c r="T258">
        <v>0</v>
      </c>
      <c r="U258">
        <v>0</v>
      </c>
      <c r="V258" t="s">
        <v>1400</v>
      </c>
      <c r="W258">
        <v>2</v>
      </c>
      <c r="X258" t="s">
        <v>328</v>
      </c>
      <c r="Y258">
        <v>2020</v>
      </c>
      <c r="Z258">
        <v>3</v>
      </c>
      <c r="AA258" t="s">
        <v>1401</v>
      </c>
      <c r="AB258">
        <v>2020</v>
      </c>
      <c r="AC258" t="s">
        <v>329</v>
      </c>
    </row>
    <row r="259" spans="1:29" x14ac:dyDescent="0.25">
      <c r="A259" t="s">
        <v>1614</v>
      </c>
      <c r="B259" t="s">
        <v>1105</v>
      </c>
      <c r="C259" t="s">
        <v>1106</v>
      </c>
      <c r="D259" t="s">
        <v>1107</v>
      </c>
      <c r="E259" t="s">
        <v>1108</v>
      </c>
      <c r="G259" t="s">
        <v>1368</v>
      </c>
      <c r="H259" t="s">
        <v>1369</v>
      </c>
      <c r="I259" t="s">
        <v>1370</v>
      </c>
      <c r="J259" t="s">
        <v>1371</v>
      </c>
      <c r="K259" t="s">
        <v>1375</v>
      </c>
      <c r="L259" t="s">
        <v>1376</v>
      </c>
      <c r="M259" t="s">
        <v>1377</v>
      </c>
      <c r="N259">
        <v>374680</v>
      </c>
      <c r="O259">
        <v>2</v>
      </c>
      <c r="P259">
        <v>288504</v>
      </c>
      <c r="Q259">
        <v>71189</v>
      </c>
      <c r="R259">
        <v>14987</v>
      </c>
      <c r="S259">
        <v>0</v>
      </c>
      <c r="T259">
        <v>0</v>
      </c>
      <c r="U259">
        <v>14987</v>
      </c>
      <c r="V259" t="s">
        <v>1400</v>
      </c>
      <c r="W259">
        <v>2</v>
      </c>
      <c r="X259" t="s">
        <v>328</v>
      </c>
      <c r="Y259">
        <v>2020</v>
      </c>
      <c r="Z259">
        <v>3</v>
      </c>
      <c r="AA259" t="s">
        <v>1401</v>
      </c>
      <c r="AB259">
        <v>2020</v>
      </c>
      <c r="AC259" t="s">
        <v>329</v>
      </c>
    </row>
    <row r="260" spans="1:29" x14ac:dyDescent="0.25">
      <c r="A260" t="s">
        <v>1615</v>
      </c>
      <c r="B260" t="s">
        <v>1105</v>
      </c>
      <c r="C260" t="s">
        <v>1106</v>
      </c>
      <c r="D260" t="s">
        <v>1107</v>
      </c>
      <c r="E260" t="s">
        <v>1108</v>
      </c>
      <c r="G260" t="s">
        <v>1368</v>
      </c>
      <c r="H260" t="s">
        <v>1369</v>
      </c>
      <c r="I260" t="s">
        <v>1370</v>
      </c>
      <c r="J260" t="s">
        <v>1371</v>
      </c>
      <c r="K260" t="s">
        <v>1378</v>
      </c>
      <c r="L260" t="s">
        <v>1379</v>
      </c>
      <c r="M260" t="s">
        <v>1380</v>
      </c>
      <c r="N260">
        <v>469778</v>
      </c>
      <c r="O260">
        <v>1</v>
      </c>
      <c r="P260">
        <v>385218</v>
      </c>
      <c r="Q260">
        <v>70467</v>
      </c>
      <c r="R260">
        <v>14093</v>
      </c>
      <c r="S260">
        <v>0</v>
      </c>
      <c r="T260">
        <v>0</v>
      </c>
      <c r="U260">
        <v>14093</v>
      </c>
      <c r="V260" t="s">
        <v>1400</v>
      </c>
      <c r="W260">
        <v>2</v>
      </c>
      <c r="X260" t="s">
        <v>328</v>
      </c>
      <c r="Y260">
        <v>2020</v>
      </c>
      <c r="Z260">
        <v>3</v>
      </c>
      <c r="AA260" t="s">
        <v>1401</v>
      </c>
      <c r="AB260">
        <v>2020</v>
      </c>
      <c r="AC260" t="s">
        <v>329</v>
      </c>
    </row>
    <row r="261" spans="1:29" x14ac:dyDescent="0.25">
      <c r="A261" t="s">
        <v>1616</v>
      </c>
      <c r="B261" t="s">
        <v>1105</v>
      </c>
      <c r="C261" t="s">
        <v>1106</v>
      </c>
      <c r="D261" t="s">
        <v>1107</v>
      </c>
      <c r="E261" t="s">
        <v>1108</v>
      </c>
      <c r="G261" t="s">
        <v>1381</v>
      </c>
      <c r="H261" t="s">
        <v>1382</v>
      </c>
      <c r="I261" t="s">
        <v>1383</v>
      </c>
      <c r="J261" t="s">
        <v>1384</v>
      </c>
      <c r="K261" t="s">
        <v>1385</v>
      </c>
      <c r="L261" t="s">
        <v>1386</v>
      </c>
      <c r="M261" t="s">
        <v>1387</v>
      </c>
      <c r="N261">
        <v>21170</v>
      </c>
      <c r="O261">
        <v>3</v>
      </c>
      <c r="P261">
        <v>11008</v>
      </c>
      <c r="Q261">
        <v>5716</v>
      </c>
      <c r="R261">
        <v>3811</v>
      </c>
      <c r="S261">
        <v>635</v>
      </c>
      <c r="T261">
        <v>0</v>
      </c>
      <c r="U261">
        <v>4446</v>
      </c>
      <c r="V261" t="s">
        <v>1400</v>
      </c>
      <c r="W261">
        <v>2</v>
      </c>
      <c r="X261" t="s">
        <v>328</v>
      </c>
      <c r="Y261">
        <v>2020</v>
      </c>
      <c r="Z261">
        <v>3</v>
      </c>
      <c r="AA261" t="s">
        <v>1401</v>
      </c>
      <c r="AB261">
        <v>2020</v>
      </c>
      <c r="AC261" t="s">
        <v>329</v>
      </c>
    </row>
    <row r="262" spans="1:29" x14ac:dyDescent="0.25">
      <c r="A262" t="s">
        <v>1617</v>
      </c>
      <c r="B262" t="s">
        <v>1105</v>
      </c>
      <c r="C262" t="s">
        <v>1106</v>
      </c>
      <c r="D262" t="s">
        <v>1107</v>
      </c>
      <c r="E262" t="s">
        <v>1108</v>
      </c>
      <c r="G262" t="s">
        <v>1381</v>
      </c>
      <c r="H262" t="s">
        <v>1382</v>
      </c>
      <c r="I262" t="s">
        <v>1383</v>
      </c>
      <c r="J262" t="s">
        <v>1384</v>
      </c>
      <c r="K262" t="s">
        <v>1388</v>
      </c>
      <c r="L262" t="s">
        <v>1389</v>
      </c>
      <c r="M262" t="s">
        <v>1390</v>
      </c>
      <c r="N262">
        <v>16327</v>
      </c>
      <c r="O262">
        <v>3</v>
      </c>
      <c r="P262">
        <v>8653</v>
      </c>
      <c r="Q262">
        <v>4082</v>
      </c>
      <c r="R262">
        <v>3102</v>
      </c>
      <c r="S262">
        <v>490</v>
      </c>
      <c r="T262">
        <v>0</v>
      </c>
      <c r="U262">
        <v>3592</v>
      </c>
      <c r="V262" t="s">
        <v>1400</v>
      </c>
      <c r="W262">
        <v>2</v>
      </c>
      <c r="X262" t="s">
        <v>328</v>
      </c>
      <c r="Y262">
        <v>2020</v>
      </c>
      <c r="Z262">
        <v>3</v>
      </c>
      <c r="AA262" t="s">
        <v>1401</v>
      </c>
      <c r="AB262">
        <v>2020</v>
      </c>
      <c r="AC262" t="s">
        <v>329</v>
      </c>
    </row>
    <row r="263" spans="1:29" x14ac:dyDescent="0.25">
      <c r="A263" t="s">
        <v>1618</v>
      </c>
      <c r="B263" t="s">
        <v>1105</v>
      </c>
      <c r="C263" t="s">
        <v>1106</v>
      </c>
      <c r="D263" t="s">
        <v>1107</v>
      </c>
      <c r="E263" t="s">
        <v>1108</v>
      </c>
      <c r="G263" t="s">
        <v>1130</v>
      </c>
      <c r="H263" t="s">
        <v>1131</v>
      </c>
      <c r="I263" t="s">
        <v>1132</v>
      </c>
      <c r="J263" t="s">
        <v>1133</v>
      </c>
      <c r="K263" t="s">
        <v>1391</v>
      </c>
      <c r="L263" t="s">
        <v>1392</v>
      </c>
      <c r="M263" t="s">
        <v>1393</v>
      </c>
      <c r="N263">
        <v>41040</v>
      </c>
      <c r="O263">
        <v>2</v>
      </c>
      <c r="P263">
        <v>29549</v>
      </c>
      <c r="Q263">
        <v>8208</v>
      </c>
      <c r="R263">
        <v>2873</v>
      </c>
      <c r="S263">
        <v>410</v>
      </c>
      <c r="T263">
        <v>0</v>
      </c>
      <c r="U263">
        <v>3283</v>
      </c>
      <c r="V263" t="s">
        <v>1400</v>
      </c>
      <c r="W263">
        <v>2</v>
      </c>
      <c r="X263" t="s">
        <v>328</v>
      </c>
      <c r="Y263">
        <v>2020</v>
      </c>
      <c r="Z263">
        <v>3</v>
      </c>
      <c r="AA263" t="s">
        <v>1401</v>
      </c>
      <c r="AB263">
        <v>2020</v>
      </c>
      <c r="AC263" t="s">
        <v>329</v>
      </c>
    </row>
    <row r="264" spans="1:29" x14ac:dyDescent="0.25">
      <c r="A264" t="s">
        <v>1619</v>
      </c>
      <c r="B264" t="s">
        <v>1105</v>
      </c>
      <c r="C264" t="s">
        <v>1106</v>
      </c>
      <c r="D264" t="s">
        <v>1107</v>
      </c>
      <c r="E264" t="s">
        <v>1108</v>
      </c>
      <c r="G264" t="s">
        <v>1276</v>
      </c>
      <c r="H264" t="s">
        <v>1277</v>
      </c>
      <c r="I264" t="s">
        <v>1278</v>
      </c>
      <c r="J264" t="s">
        <v>1279</v>
      </c>
      <c r="K264" t="s">
        <v>1394</v>
      </c>
      <c r="L264" t="s">
        <v>1395</v>
      </c>
      <c r="M264" t="s">
        <v>1396</v>
      </c>
      <c r="N264">
        <v>131320</v>
      </c>
      <c r="O264">
        <v>2</v>
      </c>
      <c r="P264">
        <v>91924</v>
      </c>
      <c r="Q264">
        <v>24951</v>
      </c>
      <c r="R264">
        <v>11819</v>
      </c>
      <c r="S264">
        <v>2626</v>
      </c>
      <c r="T264">
        <v>0</v>
      </c>
      <c r="U264">
        <v>14445</v>
      </c>
      <c r="V264" t="s">
        <v>1400</v>
      </c>
      <c r="W264">
        <v>2</v>
      </c>
      <c r="X264" t="s">
        <v>328</v>
      </c>
      <c r="Y264">
        <v>2020</v>
      </c>
      <c r="Z264">
        <v>3</v>
      </c>
      <c r="AA264" t="s">
        <v>1401</v>
      </c>
      <c r="AB264">
        <v>2020</v>
      </c>
      <c r="AC264" t="s">
        <v>329</v>
      </c>
    </row>
    <row r="265" spans="1:29" x14ac:dyDescent="0.25">
      <c r="A265" t="s">
        <v>1620</v>
      </c>
      <c r="B265" t="s">
        <v>1105</v>
      </c>
      <c r="C265" t="s">
        <v>1106</v>
      </c>
      <c r="D265" t="s">
        <v>1107</v>
      </c>
      <c r="E265" t="s">
        <v>1108</v>
      </c>
      <c r="G265" t="s">
        <v>1245</v>
      </c>
      <c r="H265" t="s">
        <v>1246</v>
      </c>
      <c r="I265" t="s">
        <v>1247</v>
      </c>
      <c r="J265" t="s">
        <v>1248</v>
      </c>
      <c r="K265" t="s">
        <v>1397</v>
      </c>
      <c r="L265" t="s">
        <v>1398</v>
      </c>
      <c r="M265" t="s">
        <v>1399</v>
      </c>
      <c r="N265">
        <v>247313</v>
      </c>
      <c r="O265">
        <v>3</v>
      </c>
      <c r="P265">
        <v>136022</v>
      </c>
      <c r="Q265">
        <v>59355</v>
      </c>
      <c r="R265">
        <v>46989</v>
      </c>
      <c r="S265">
        <v>4946</v>
      </c>
      <c r="T265">
        <v>0</v>
      </c>
      <c r="U265">
        <v>51936</v>
      </c>
      <c r="V265" t="s">
        <v>1400</v>
      </c>
      <c r="W265">
        <v>2</v>
      </c>
      <c r="X265" t="s">
        <v>328</v>
      </c>
      <c r="Y265">
        <v>2020</v>
      </c>
      <c r="Z265">
        <v>3</v>
      </c>
      <c r="AA265" t="s">
        <v>1401</v>
      </c>
      <c r="AB265">
        <v>2020</v>
      </c>
      <c r="AC26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Matrice intermediaire (2)</vt:lpstr>
      <vt:lpstr>Matrice intermediaire</vt:lpstr>
      <vt:lpstr>Label</vt:lpstr>
      <vt:lpstr>CH</vt:lpstr>
      <vt:lpstr>BURKINA</vt:lpstr>
      <vt:lpstr>CADRE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idrissa.dabo</dc:creator>
  <cp:lastModifiedBy>CBMS-NIGER1</cp:lastModifiedBy>
  <dcterms:created xsi:type="dcterms:W3CDTF">2020-02-13T16:39:19Z</dcterms:created>
  <dcterms:modified xsi:type="dcterms:W3CDTF">2020-04-20T18:10:18Z</dcterms:modified>
</cp:coreProperties>
</file>