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pa" sheetId="1" r:id="rId3"/>
    <sheet state="visible" name="Instruções" sheetId="2" r:id="rId4"/>
    <sheet state="visible" name="Equação A" sheetId="3" r:id="rId5"/>
    <sheet state="visible" name="Equação B" sheetId="4" r:id="rId6"/>
    <sheet state="visible" name="Equação C" sheetId="5" r:id="rId7"/>
    <sheet state="visible" name="Equação D" sheetId="6" r:id="rId8"/>
  </sheets>
  <definedNames/>
  <calcPr/>
</workbook>
</file>

<file path=xl/sharedStrings.xml><?xml version="1.0" encoding="utf-8"?>
<sst xmlns="http://schemas.openxmlformats.org/spreadsheetml/2006/main" count="134" uniqueCount="53">
  <si>
    <t xml:space="preserve">Instruções </t>
  </si>
  <si>
    <t xml:space="preserve">- Caso deseje entrar com os parâmetros, inclusive as trações, para obter a variação de temperatura, basta substituir os valores apresentados no exemplo pelos valores desejados, utilizando a Equação A. </t>
  </si>
  <si>
    <t>- Caso deseje obter, por exemplo, o valor de tração a partir da variação de temperatura, siga os passos abaixo, na Equação B:</t>
  </si>
  <si>
    <t xml:space="preserve">1 - </t>
  </si>
  <si>
    <t>Clique sobre a célula de resultado (na cor laranja - L11).</t>
  </si>
  <si>
    <t xml:space="preserve">2 - </t>
  </si>
  <si>
    <t>Vá para Ferramentas / Atingir Meta.</t>
  </si>
  <si>
    <t xml:space="preserve">3 - </t>
  </si>
  <si>
    <t>No campo "Para Valor", entre com o valor desejado para variação de temperatura.</t>
  </si>
  <si>
    <t xml:space="preserve">4 - </t>
  </si>
  <si>
    <t xml:space="preserve">No campo "Variando Célula", escolha o parâmetro que deseja obter. </t>
  </si>
  <si>
    <t>Caso seja a tração T02 (tração com temperatura t2) digite L9 e clique com o mouse em OK.
Será apresentado o valor de T02 para o valor de Dt escolhido.</t>
  </si>
  <si>
    <t>T01 e  T02 - Trações (Kgf)</t>
  </si>
  <si>
    <t>A</t>
  </si>
  <si>
    <t>- comprimento do vão (m)</t>
  </si>
  <si>
    <t>S - área da seção transv. do condutor (mm2)</t>
  </si>
  <si>
    <t>p</t>
  </si>
  <si>
    <t xml:space="preserve">- peso unitário do condutor (kgf/m) </t>
  </si>
  <si>
    <t>t - temperatura (ºC)</t>
  </si>
  <si>
    <t>E</t>
  </si>
  <si>
    <t>- módulo de elasticidade do condutor (kgf/mm2)</t>
  </si>
  <si>
    <t>L - comp. Desenvolvido (m)</t>
  </si>
  <si>
    <t>a</t>
  </si>
  <si>
    <t>- coef. de dilatação térmica linear do condutor (1/ºC)</t>
  </si>
  <si>
    <t>C - T/p (m)</t>
  </si>
  <si>
    <t>Para obter o valor da variação de temperatura, preencha os campos em cinza :</t>
  </si>
  <si>
    <t>Entre com o valor de T01</t>
  </si>
  <si>
    <t>...............</t>
  </si>
  <si>
    <t>Para obter o valor da tração na temperatura 2, preencha os campos em cinza e siga as instruções :</t>
  </si>
  <si>
    <t>Antes de efetuar o cálculo, entre com o valor da temperatura inicial, para obter o valor da temperatura t2 :</t>
  </si>
  <si>
    <t>Entre com o valor da temperatura inicial, para obter a temperatura final :</t>
  </si>
  <si>
    <t>Entre com o valor de T02</t>
  </si>
  <si>
    <t>Valor Obtido de T02</t>
  </si>
  <si>
    <t>Entre com o valor de p</t>
  </si>
  <si>
    <t>...........</t>
  </si>
  <si>
    <t>Entre com o valor de p1</t>
  </si>
  <si>
    <t>Entre com o valor de p2</t>
  </si>
  <si>
    <t>Entre com o valor de E</t>
  </si>
  <si>
    <t>Entre com o valor de S</t>
  </si>
  <si>
    <t>Resultado ( Dt )</t>
  </si>
  <si>
    <t xml:space="preserve">t 1 </t>
  </si>
  <si>
    <t>Entre com o valor de A</t>
  </si>
  <si>
    <t>..........</t>
  </si>
  <si>
    <t>Entre com o valor de at</t>
  </si>
  <si>
    <t>Entre com o valor de a</t>
  </si>
  <si>
    <t>Temp. final (t 2)</t>
  </si>
  <si>
    <t xml:space="preserve">   ( Resultado com 8 casas decimais.)</t>
  </si>
  <si>
    <t>(Ferramentas / Atingir Meta)</t>
  </si>
  <si>
    <t>Obs.: Valores de temperatura em º C</t>
  </si>
  <si>
    <t>Diâmetro do Condutor (mm)</t>
  </si>
  <si>
    <t>.......</t>
  </si>
  <si>
    <t>Entrada para o cálculo de p2</t>
  </si>
  <si>
    <t>Vento do Projeto (km/h)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</si>
</sst>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000"/>
    <numFmt numFmtId="165" formatCode="_(* #,##0.000_);_(* \(#,##0.000\);_(* &quot;-&quot;??_);_(@_)"/>
    <numFmt numFmtId="166" formatCode="0.000"/>
    <numFmt numFmtId="167" formatCode="0.0000"/>
    <numFmt numFmtId="168" formatCode="0.0"/>
    <numFmt numFmtId="169" formatCode="0.000000"/>
  </numFmts>
  <fonts count="15">
    <font>
      <sz val="10.0"/>
      <color rgb="FF000000"/>
      <name val="Arial"/>
    </font>
    <font>
      <sz val="10.0"/>
      <name val="Arial"/>
    </font>
    <font/>
    <font>
      <b/>
      <sz val="14.0"/>
      <name val="Arial"/>
    </font>
    <font>
      <sz val="10.0"/>
      <name val="Wingdings"/>
    </font>
    <font>
      <b/>
      <i/>
      <sz val="11.0"/>
      <name val="Arial"/>
    </font>
    <font>
      <sz val="11.0"/>
      <name val="Arial"/>
    </font>
    <font>
      <b/>
      <i/>
      <sz val="11.0"/>
      <name val="Symbol"/>
    </font>
    <font>
      <b/>
      <u/>
      <sz val="12.0"/>
      <name val="Arial"/>
    </font>
    <font>
      <sz val="10.0"/>
      <color rgb="FFCCFFFF"/>
      <name val="Arial"/>
    </font>
    <font>
      <b/>
      <sz val="12.0"/>
      <name val="Arial"/>
    </font>
    <font>
      <b/>
      <sz val="11.0"/>
      <color rgb="FFFFFFFF"/>
      <name val="Arial"/>
    </font>
    <font>
      <b/>
      <sz val="10.0"/>
      <color rgb="FFCCFFFF"/>
      <name val="Arial"/>
    </font>
    <font>
      <b/>
      <sz val="10.0"/>
      <name val="Arial"/>
    </font>
    <font>
      <b/>
      <sz val="11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CCFFCC"/>
        <bgColor rgb="FFCCFFCC"/>
      </patternFill>
    </fill>
    <fill>
      <patternFill patternType="solid">
        <fgColor rgb="FF99CCFF"/>
        <bgColor rgb="FF99CCFF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808000"/>
        <bgColor rgb="FF808000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</fills>
  <borders count="14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/>
    </xf>
    <xf borderId="0" fillId="2" fontId="1" numFmtId="0" xfId="0" applyFill="1" applyFont="1"/>
    <xf borderId="0" fillId="2" fontId="2" numFmtId="0" xfId="0" applyFont="1"/>
    <xf borderId="0" fillId="3" fontId="1" numFmtId="0" xfId="0" applyAlignment="1" applyFill="1" applyFont="1">
      <alignment vertical="center"/>
    </xf>
    <xf borderId="0" fillId="4" fontId="3" numFmtId="0" xfId="0" applyAlignment="1" applyFill="1" applyFont="1">
      <alignment horizontal="center" vertical="center"/>
    </xf>
    <xf borderId="0" fillId="3" fontId="4" numFmtId="0" xfId="0" applyAlignment="1" applyFont="1">
      <alignment vertical="top"/>
    </xf>
    <xf borderId="0" fillId="3" fontId="1" numFmtId="0" xfId="0" applyAlignment="1" applyFont="1">
      <alignment vertical="center" wrapText="1"/>
    </xf>
    <xf borderId="0" fillId="3" fontId="1" numFmtId="0" xfId="0" applyAlignment="1" applyFont="1">
      <alignment vertical="center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vertical="center"/>
    </xf>
    <xf borderId="0" fillId="3" fontId="5" numFmtId="0" xfId="0" applyAlignment="1" applyFont="1">
      <alignment horizontal="left" vertical="center"/>
    </xf>
    <xf borderId="0" fillId="3" fontId="5" numFmtId="0" xfId="0" applyAlignment="1" applyFont="1">
      <alignment horizontal="left" vertical="center"/>
    </xf>
    <xf borderId="1" fillId="3" fontId="5" numFmtId="0" xfId="0" applyAlignment="1" applyBorder="1" applyFont="1">
      <alignment horizontal="left" vertical="center"/>
    </xf>
    <xf borderId="0" fillId="3" fontId="1" numFmtId="0" xfId="0" applyAlignment="1" applyFont="1">
      <alignment horizontal="left" vertical="center"/>
    </xf>
    <xf borderId="0" fillId="3" fontId="6" numFmtId="0" xfId="0" applyAlignment="1" applyFont="1">
      <alignment horizontal="left" vertical="center"/>
    </xf>
    <xf borderId="0" fillId="3" fontId="7" numFmtId="0" xfId="0" applyAlignment="1" applyFont="1">
      <alignment horizontal="left" vertical="center"/>
    </xf>
    <xf borderId="1" fillId="3" fontId="5" numFmtId="0" xfId="0" applyAlignment="1" applyBorder="1" applyFont="1">
      <alignment vertical="center"/>
    </xf>
    <xf borderId="0" fillId="3" fontId="7" numFmtId="0" xfId="0" applyAlignment="1" applyFont="1">
      <alignment horizontal="left" vertical="center"/>
    </xf>
    <xf borderId="0" fillId="5" fontId="1" numFmtId="164" xfId="0" applyAlignment="1" applyBorder="1" applyFill="1" applyFont="1" applyNumberFormat="1">
      <alignment vertical="center"/>
    </xf>
    <xf borderId="0" fillId="5" fontId="1" numFmtId="164" xfId="0" applyAlignment="1" applyBorder="1" applyFont="1" applyNumberFormat="1">
      <alignment vertical="center"/>
    </xf>
    <xf borderId="0" fillId="5" fontId="8" numFmtId="0" xfId="0" applyAlignment="1" applyBorder="1" applyFont="1">
      <alignment vertical="center"/>
    </xf>
    <xf borderId="0" fillId="5" fontId="1" numFmtId="164" xfId="0" applyAlignment="1" applyBorder="1" applyFont="1" applyNumberFormat="1">
      <alignment vertical="center"/>
    </xf>
    <xf borderId="2" fillId="6" fontId="6" numFmtId="0" xfId="0" applyAlignment="1" applyBorder="1" applyFill="1" applyFont="1">
      <alignment horizontal="left" vertical="center"/>
    </xf>
    <xf borderId="3" fillId="0" fontId="2" numFmtId="0" xfId="0" applyBorder="1" applyFont="1"/>
    <xf borderId="4" fillId="0" fontId="2" numFmtId="0" xfId="0" applyBorder="1" applyFont="1"/>
    <xf borderId="0" fillId="5" fontId="9" numFmtId="0" xfId="0" applyAlignment="1" applyBorder="1" applyFont="1">
      <alignment horizontal="center" vertical="center"/>
    </xf>
    <xf borderId="0" fillId="5" fontId="1" numFmtId="0" xfId="0" applyAlignment="1" applyBorder="1" applyFont="1">
      <alignment vertical="center"/>
    </xf>
    <xf borderId="0" fillId="5" fontId="9" numFmtId="0" xfId="0" applyAlignment="1" applyBorder="1" applyFont="1">
      <alignment horizontal="center" vertical="center"/>
    </xf>
    <xf borderId="0" fillId="5" fontId="9" numFmtId="0" xfId="0" applyAlignment="1" applyBorder="1" applyFont="1">
      <alignment horizontal="center" vertical="center"/>
    </xf>
    <xf borderId="0" fillId="5" fontId="10" numFmtId="164" xfId="0" applyAlignment="1" applyBorder="1" applyFont="1" applyNumberFormat="1">
      <alignment vertical="center"/>
    </xf>
    <xf borderId="0" fillId="5" fontId="1" numFmtId="0" xfId="0" applyAlignment="1" applyBorder="1" applyFont="1">
      <alignment/>
    </xf>
    <xf borderId="0" fillId="5" fontId="10" numFmtId="164" xfId="0" applyAlignment="1" applyBorder="1" applyFont="1" applyNumberFormat="1">
      <alignment vertical="center"/>
    </xf>
    <xf borderId="5" fillId="7" fontId="6" numFmtId="165" xfId="0" applyAlignment="1" applyBorder="1" applyFill="1" applyFont="1" applyNumberFormat="1">
      <alignment vertical="center"/>
    </xf>
    <xf borderId="0" fillId="5" fontId="1" numFmtId="164" xfId="0" applyAlignment="1" applyBorder="1" applyFont="1" applyNumberFormat="1">
      <alignment vertical="center"/>
    </xf>
    <xf borderId="6" fillId="8" fontId="11" numFmtId="0" xfId="0" applyAlignment="1" applyBorder="1" applyFill="1" applyFont="1">
      <alignment horizontal="center" vertical="center" wrapText="1"/>
    </xf>
    <xf borderId="7" fillId="0" fontId="2" numFmtId="0" xfId="0" applyBorder="1" applyFont="1"/>
    <xf borderId="0" fillId="5" fontId="10" numFmtId="164" xfId="0" applyAlignment="1" applyBorder="1" applyFont="1" applyNumberFormat="1">
      <alignment vertical="center"/>
    </xf>
    <xf borderId="6" fillId="8" fontId="12" numFmtId="0" xfId="0" applyAlignment="1" applyBorder="1" applyFont="1">
      <alignment horizontal="center" vertical="center" wrapText="1"/>
    </xf>
    <xf borderId="8" fillId="0" fontId="2" numFmtId="0" xfId="0" applyBorder="1" applyFont="1"/>
    <xf borderId="0" fillId="5" fontId="10" numFmtId="164" xfId="0" applyAlignment="1" applyBorder="1" applyFont="1" applyNumberFormat="1">
      <alignment vertical="center"/>
    </xf>
    <xf borderId="1" fillId="0" fontId="2" numFmtId="0" xfId="0" applyBorder="1" applyFont="1"/>
    <xf borderId="0" fillId="5" fontId="1" numFmtId="164" xfId="0" applyAlignment="1" applyBorder="1" applyFont="1" applyNumberFormat="1">
      <alignment vertical="center"/>
    </xf>
    <xf borderId="9" fillId="0" fontId="2" numFmtId="0" xfId="0" applyBorder="1" applyFont="1"/>
    <xf borderId="0" fillId="5" fontId="9" numFmtId="0" xfId="0" applyAlignment="1" applyBorder="1" applyFont="1">
      <alignment horizontal="center" vertical="center"/>
    </xf>
    <xf borderId="5" fillId="6" fontId="6" numFmtId="0" xfId="0" applyAlignment="1" applyBorder="1" applyFont="1">
      <alignment horizontal="left" vertical="center"/>
    </xf>
    <xf borderId="5" fillId="6" fontId="6" numFmtId="0" xfId="0" applyAlignment="1" applyBorder="1" applyFont="1">
      <alignment vertical="center"/>
    </xf>
    <xf borderId="10" fillId="0" fontId="2" numFmtId="0" xfId="0" applyBorder="1" applyFont="1"/>
    <xf borderId="0" fillId="5" fontId="1" numFmtId="0" xfId="0" applyAlignment="1" applyBorder="1" applyFont="1">
      <alignment vertical="center"/>
    </xf>
    <xf borderId="11" fillId="0" fontId="2" numFmtId="0" xfId="0" applyBorder="1" applyFont="1"/>
    <xf borderId="5" fillId="7" fontId="6" numFmtId="0" xfId="0" applyAlignment="1" applyBorder="1" applyFont="1">
      <alignment vertical="center"/>
    </xf>
    <xf borderId="12" fillId="0" fontId="2" numFmtId="0" xfId="0" applyBorder="1" applyFont="1"/>
    <xf borderId="0" fillId="5" fontId="10" numFmtId="164" xfId="0" applyAlignment="1" applyBorder="1" applyFont="1" applyNumberFormat="1">
      <alignment vertical="center"/>
    </xf>
    <xf borderId="0" fillId="5" fontId="9" numFmtId="0" xfId="0" applyAlignment="1" applyBorder="1" applyFont="1">
      <alignment horizontal="center" vertical="center"/>
    </xf>
    <xf borderId="0" fillId="5" fontId="1" numFmtId="0" xfId="0" applyAlignment="1" applyBorder="1" applyFont="1">
      <alignment horizontal="center" vertical="center"/>
    </xf>
    <xf borderId="2" fillId="9" fontId="10" numFmtId="0" xfId="0" applyAlignment="1" applyBorder="1" applyFill="1" applyFont="1">
      <alignment horizontal="left" vertical="center"/>
    </xf>
    <xf borderId="5" fillId="6" fontId="5" numFmtId="0" xfId="0" applyAlignment="1" applyBorder="1" applyFont="1">
      <alignment horizontal="center" vertical="center"/>
    </xf>
    <xf borderId="5" fillId="7" fontId="1" numFmtId="0" xfId="0" applyAlignment="1" applyBorder="1" applyFont="1">
      <alignment vertical="center"/>
    </xf>
    <xf borderId="0" fillId="5" fontId="1" numFmtId="0" xfId="0" applyAlignment="1" applyBorder="1" applyFont="1">
      <alignment horizontal="center" vertical="center"/>
    </xf>
    <xf borderId="5" fillId="7" fontId="6" numFmtId="166" xfId="0" applyAlignment="1" applyBorder="1" applyFont="1" applyNumberFormat="1">
      <alignment vertical="center"/>
    </xf>
    <xf borderId="0" fillId="5" fontId="1" numFmtId="0" xfId="0" applyAlignment="1" applyBorder="1" applyFont="1">
      <alignment/>
    </xf>
    <xf borderId="5" fillId="7" fontId="6" numFmtId="11" xfId="0" applyAlignment="1" applyBorder="1" applyFont="1" applyNumberFormat="1">
      <alignment vertical="center"/>
    </xf>
    <xf borderId="0" fillId="5" fontId="1" numFmtId="0" xfId="0" applyAlignment="1" applyBorder="1" applyFont="1">
      <alignment vertical="center"/>
    </xf>
    <xf borderId="5" fillId="10" fontId="10" numFmtId="164" xfId="0" applyAlignment="1" applyBorder="1" applyFill="1" applyFont="1" applyNumberFormat="1">
      <alignment vertical="center"/>
    </xf>
    <xf borderId="0" fillId="5" fontId="13" numFmtId="0" xfId="0" applyAlignment="1" applyBorder="1" applyFont="1">
      <alignment vertical="center"/>
    </xf>
    <xf borderId="0" fillId="5" fontId="1" numFmtId="164" xfId="0" applyAlignment="1" applyBorder="1" applyFont="1" applyNumberFormat="1">
      <alignment vertical="center"/>
    </xf>
    <xf borderId="0" fillId="5" fontId="14" numFmtId="0" xfId="0" applyAlignment="1" applyBorder="1" applyFont="1">
      <alignment vertical="center"/>
    </xf>
    <xf borderId="0" fillId="5" fontId="10" numFmtId="164" xfId="0" applyAlignment="1" applyBorder="1" applyFont="1" applyNumberFormat="1">
      <alignment vertical="center"/>
    </xf>
    <xf borderId="0" fillId="5" fontId="9" numFmtId="0" xfId="0" applyAlignment="1" applyBorder="1" applyFont="1">
      <alignment horizontal="center" vertical="center"/>
    </xf>
    <xf borderId="0" fillId="5" fontId="1" numFmtId="0" xfId="0" applyAlignment="1" applyBorder="1" applyFont="1">
      <alignment vertical="center"/>
    </xf>
    <xf borderId="0" fillId="5" fontId="1" numFmtId="0" xfId="0" applyAlignment="1" applyBorder="1" applyFont="1">
      <alignment/>
    </xf>
    <xf borderId="5" fillId="7" fontId="6" numFmtId="2" xfId="0" applyAlignment="1" applyBorder="1" applyFont="1" applyNumberFormat="1">
      <alignment horizontal="right" vertical="center"/>
    </xf>
    <xf borderId="5" fillId="7" fontId="6" numFmtId="167" xfId="0" applyAlignment="1" applyBorder="1" applyFont="1" applyNumberFormat="1">
      <alignment horizontal="right" vertical="center"/>
    </xf>
    <xf borderId="5" fillId="7" fontId="6" numFmtId="168" xfId="0" applyAlignment="1" applyBorder="1" applyFont="1" applyNumberFormat="1">
      <alignment horizontal="right" vertical="center"/>
    </xf>
    <xf borderId="5" fillId="7" fontId="6" numFmtId="169" xfId="0" applyAlignment="1" applyBorder="1" applyFont="1" applyNumberFormat="1">
      <alignment horizontal="right" vertical="center"/>
    </xf>
    <xf borderId="13" fillId="6" fontId="1" numFmtId="0" xfId="0" applyAlignment="1" applyBorder="1" applyFont="1">
      <alignment vertical="center"/>
    </xf>
    <xf borderId="0" fillId="5" fontId="1" numFmtId="0" xfId="0" applyAlignment="1" applyBorder="1" applyFont="1">
      <alignment vertical="center"/>
    </xf>
    <xf borderId="6" fillId="9" fontId="1" numFmtId="0" xfId="0" applyAlignment="1" applyBorder="1" applyFont="1">
      <alignment horizontal="center" vertical="center" wrapText="1"/>
    </xf>
    <xf borderId="2" fillId="6" fontId="1" numFmtId="0" xfId="0" applyAlignment="1" applyBorder="1" applyFont="1">
      <alignment vertical="center"/>
    </xf>
    <xf borderId="3" fillId="6" fontId="1" numFmtId="0" xfId="0" applyAlignment="1" applyBorder="1" applyFont="1">
      <alignment vertical="center"/>
    </xf>
    <xf borderId="4" fillId="6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342900</xdr:colOff>
      <xdr:row>2</xdr:row>
      <xdr:rowOff>0</xdr:rowOff>
    </xdr:from>
    <xdr:to>
      <xdr:col>1</xdr:col>
      <xdr:colOff>361950</xdr:colOff>
      <xdr:row>6</xdr:row>
      <xdr:rowOff>38100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628650" cy="68580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123825</xdr:colOff>
      <xdr:row>9</xdr:row>
      <xdr:rowOff>57150</xdr:rowOff>
    </xdr:from>
    <xdr:to>
      <xdr:col>5</xdr:col>
      <xdr:colOff>504825</xdr:colOff>
      <xdr:row>13</xdr:row>
      <xdr:rowOff>47625</xdr:rowOff>
    </xdr:to>
    <xdr:sp>
      <xdr:nvSpPr>
        <xdr:cNvPr id="2" name="Shape 2"/>
        <xdr:cNvSpPr/>
      </xdr:nvSpPr>
      <xdr:spPr>
        <a:xfrm>
          <a:off x="3936300" y="3465675"/>
          <a:ext cx="2819399" cy="628649"/>
        </a:xfrm>
        <a:prstGeom prst="rect">
          <a:avLst/>
        </a:prstGeom>
      </xdr:spPr>
      <xdr:txBody>
        <a:bodyPr>
          <a:prstTxWarp prst="textPlain"/>
        </a:bodyPr>
        <a:lstStyle/>
        <a:p>
          <a:pPr algn="ctr"/>
          <a:r>
            <a:rPr b="0" i="0">
              <a:ln>
                <a:noFill/>
              </a:ln>
              <a:solidFill>
                <a:srgbClr val="000000"/>
              </a:solidFill>
              <a:latin typeface="Arial"/>
            </a:rPr>
            <a:t>AUGUSTO CESAR B. DA SILVA </a:t>
          </a:r>
          <a:br>
            <a:rPr b="0" i="0">
              <a:ln>
                <a:noFill/>
              </a:ln>
              <a:solidFill>
                <a:srgbClr val="000000"/>
              </a:solidFill>
              <a:latin typeface="Arial"/>
            </a:rPr>
          </a:br>
          <a:r>
            <a:rPr b="0" i="0">
              <a:ln>
                <a:noFill/>
              </a:ln>
              <a:solidFill>
                <a:srgbClr val="000000"/>
              </a:solidFill>
              <a:latin typeface="Arial"/>
            </a:rPr>
            <a:t>7º PERÍODO - ENG. ELÉTRICA </a:t>
          </a:r>
          <a:br>
            <a:rPr b="0" i="0">
              <a:ln>
                <a:noFill/>
              </a:ln>
              <a:solidFill>
                <a:srgbClr val="000000"/>
              </a:solidFill>
              <a:latin typeface="Arial"/>
            </a:rPr>
          </a:br>
          <a:r>
            <a:rPr b="0" i="0">
              <a:ln>
                <a:noFill/>
              </a:ln>
              <a:solidFill>
                <a:srgbClr val="000000"/>
              </a:solidFill>
              <a:latin typeface="Arial"/>
            </a:rPr>
            <a:t>28/03/01</a:t>
          </a:r>
        </a:p>
      </xdr:txBody>
    </xdr:sp>
    <xdr:clientData fLocksWithSheet="0"/>
  </xdr:twoCellAnchor>
  <xdr:twoCellAnchor>
    <xdr:from>
      <xdr:col>1</xdr:col>
      <xdr:colOff>533400</xdr:colOff>
      <xdr:row>2</xdr:row>
      <xdr:rowOff>47625</xdr:rowOff>
    </xdr:from>
    <xdr:to>
      <xdr:col>6</xdr:col>
      <xdr:colOff>323850</xdr:colOff>
      <xdr:row>6</xdr:row>
      <xdr:rowOff>38100</xdr:rowOff>
    </xdr:to>
    <xdr:sp>
      <xdr:nvSpPr>
        <xdr:cNvPr id="3" name="Shape 3"/>
        <xdr:cNvSpPr/>
      </xdr:nvSpPr>
      <xdr:spPr>
        <a:xfrm>
          <a:off x="3936300" y="3465675"/>
          <a:ext cx="2819399" cy="628650"/>
        </a:xfrm>
        <a:prstGeom prst="rect">
          <a:avLst/>
        </a:prstGeom>
      </xdr:spPr>
      <xdr:txBody>
        <a:bodyPr>
          <a:prstTxWarp prst="textPlain"/>
        </a:bodyPr>
        <a:lstStyle/>
        <a:p>
          <a:pPr algn="ctr"/>
          <a:r>
            <a:rPr b="0" i="0">
              <a:ln cap="rnd" cmpd="sng" w="9525">
                <a:solidFill>
                  <a:srgbClr val="FFFFFF"/>
                </a:solidFill>
                <a:prstDash val="solid"/>
                <a:miter/>
                <a:headEnd len="med" w="med" type="none"/>
                <a:tailEnd len="med" w="med" type="none"/>
              </a:ln>
              <a:solidFill>
                <a:srgbClr val="000000"/>
              </a:solidFill>
              <a:latin typeface="Arial"/>
            </a:rPr>
            <a:t>CEFET / RJ</a:t>
          </a:r>
        </a:p>
      </xdr:txBody>
    </xdr:sp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381000</xdr:colOff>
      <xdr:row>0</xdr:row>
      <xdr:rowOff>47625</xdr:rowOff>
    </xdr:from>
    <xdr:to>
      <xdr:col>10</xdr:col>
      <xdr:colOff>142875</xdr:colOff>
      <xdr:row>2</xdr:row>
      <xdr:rowOff>114300</xdr:rowOff>
    </xdr:to>
    <xdr:sp>
      <xdr:nvSpPr>
        <xdr:cNvPr id="4" name="Shape 4"/>
        <xdr:cNvSpPr/>
      </xdr:nvSpPr>
      <xdr:spPr>
        <a:xfrm>
          <a:off x="2302763" y="3532350"/>
          <a:ext cx="6086475" cy="495300"/>
        </a:xfrm>
        <a:prstGeom prst="rect">
          <a:avLst/>
        </a:prstGeom>
      </xdr:spPr>
      <xdr:txBody>
        <a:bodyPr>
          <a:prstTxWarp prst="textPlain"/>
        </a:bodyPr>
        <a:lstStyle/>
        <a:p>
          <a:pPr algn="ctr"/>
          <a:r>
            <a:rPr b="0" i="0">
              <a:ln cap="rnd" cmpd="sng" w="9525">
                <a:solidFill>
                  <a:srgbClr val="000000"/>
                </a:solidFill>
                <a:prstDash val="solid"/>
                <a:miter/>
                <a:headEnd len="med" w="med" type="none"/>
                <a:tailEnd len="med" w="med" type="none"/>
              </a:ln>
              <a:solidFill>
                <a:srgbClr val="FFFFFF"/>
              </a:solidFill>
              <a:latin typeface="Arial"/>
            </a:rPr>
            <a:t>Equação de Mudança de Estado</a:t>
          </a:r>
        </a:p>
      </xdr:txBody>
    </xdr:sp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381000</xdr:colOff>
      <xdr:row>0</xdr:row>
      <xdr:rowOff>47625</xdr:rowOff>
    </xdr:from>
    <xdr:to>
      <xdr:col>10</xdr:col>
      <xdr:colOff>142875</xdr:colOff>
      <xdr:row>2</xdr:row>
      <xdr:rowOff>133350</xdr:rowOff>
    </xdr:to>
    <xdr:sp>
      <xdr:nvSpPr>
        <xdr:cNvPr id="5" name="Shape 5"/>
        <xdr:cNvSpPr/>
      </xdr:nvSpPr>
      <xdr:spPr>
        <a:xfrm>
          <a:off x="2302763" y="3532350"/>
          <a:ext cx="6086475" cy="495300"/>
        </a:xfrm>
        <a:prstGeom prst="rect">
          <a:avLst/>
        </a:prstGeom>
      </xdr:spPr>
      <xdr:txBody>
        <a:bodyPr>
          <a:prstTxWarp prst="textPlain"/>
        </a:bodyPr>
        <a:lstStyle/>
        <a:p>
          <a:pPr algn="ctr"/>
          <a:r>
            <a:rPr b="0" i="0">
              <a:ln cap="rnd" cmpd="sng" w="9525">
                <a:solidFill>
                  <a:srgbClr val="000000"/>
                </a:solidFill>
                <a:prstDash val="solid"/>
                <a:miter/>
                <a:headEnd len="med" w="med" type="none"/>
                <a:tailEnd len="med" w="med" type="none"/>
              </a:ln>
              <a:solidFill>
                <a:srgbClr val="FFFFFF"/>
              </a:solidFill>
              <a:latin typeface="Arial"/>
            </a:rPr>
            <a:t>Equação de Mudança de Estado</a:t>
          </a:r>
        </a:p>
      </xdr:txBody>
    </xdr:sp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</xdr:colOff>
      <xdr:row>0</xdr:row>
      <xdr:rowOff>85725</xdr:rowOff>
    </xdr:from>
    <xdr:to>
      <xdr:col>11</xdr:col>
      <xdr:colOff>361950</xdr:colOff>
      <xdr:row>2</xdr:row>
      <xdr:rowOff>161925</xdr:rowOff>
    </xdr:to>
    <xdr:sp>
      <xdr:nvSpPr>
        <xdr:cNvPr id="6" name="Shape 6"/>
        <xdr:cNvSpPr/>
      </xdr:nvSpPr>
      <xdr:spPr>
        <a:xfrm>
          <a:off x="2474213" y="3522825"/>
          <a:ext cx="5743574" cy="514350"/>
        </a:xfrm>
        <a:prstGeom prst="rect">
          <a:avLst/>
        </a:prstGeom>
      </xdr:spPr>
      <xdr:txBody>
        <a:bodyPr>
          <a:prstTxWarp prst="textPlain"/>
        </a:bodyPr>
        <a:lstStyle/>
        <a:p>
          <a:pPr algn="ctr"/>
          <a:r>
            <a:rPr b="0" i="0">
              <a:ln cap="rnd" cmpd="sng" w="9525">
                <a:solidFill>
                  <a:srgbClr val="000000"/>
                </a:solidFill>
                <a:prstDash val="solid"/>
                <a:miter/>
                <a:headEnd len="med" w="med" type="none"/>
                <a:tailEnd len="med" w="med" type="none"/>
              </a:ln>
              <a:solidFill>
                <a:srgbClr val="FFFFFF"/>
              </a:solidFill>
              <a:latin typeface="Arial"/>
            </a:rPr>
            <a:t>Equação de Mudança de Estado</a:t>
          </a:r>
        </a:p>
      </xdr:txBody>
    </xdr:sp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</xdr:colOff>
      <xdr:row>0</xdr:row>
      <xdr:rowOff>85725</xdr:rowOff>
    </xdr:from>
    <xdr:to>
      <xdr:col>11</xdr:col>
      <xdr:colOff>361950</xdr:colOff>
      <xdr:row>2</xdr:row>
      <xdr:rowOff>180975</xdr:rowOff>
    </xdr:to>
    <xdr:sp>
      <xdr:nvSpPr>
        <xdr:cNvPr id="7" name="Shape 7"/>
        <xdr:cNvSpPr/>
      </xdr:nvSpPr>
      <xdr:spPr>
        <a:xfrm>
          <a:off x="2440875" y="3522825"/>
          <a:ext cx="5810249" cy="514350"/>
        </a:xfrm>
        <a:prstGeom prst="rect">
          <a:avLst/>
        </a:prstGeom>
      </xdr:spPr>
      <xdr:txBody>
        <a:bodyPr>
          <a:prstTxWarp prst="textPlain"/>
        </a:bodyPr>
        <a:lstStyle/>
        <a:p>
          <a:pPr algn="ctr"/>
          <a:r>
            <a:rPr b="0" i="0">
              <a:ln cap="rnd" cmpd="sng" w="9525">
                <a:solidFill>
                  <a:srgbClr val="000000"/>
                </a:solidFill>
                <a:prstDash val="solid"/>
                <a:miter/>
                <a:headEnd len="med" w="med" type="none"/>
                <a:tailEnd len="med" w="med" type="none"/>
              </a:ln>
              <a:solidFill>
                <a:srgbClr val="FFFFFF"/>
              </a:solidFill>
              <a:latin typeface="Arial"/>
            </a:rPr>
            <a:t>Equação de Mudança de Estado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customWidth="1" min="1" max="10" width="9.14"/>
    <col customWidth="1" min="11" max="12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2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2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2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2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2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customWidth="1" min="1" max="1" width="8.57"/>
    <col customWidth="1" min="2" max="2" width="2.86"/>
    <col customWidth="1" min="3" max="14" width="8.57"/>
  </cols>
  <sheetData>
    <row r="1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26.25" customHeight="1">
      <c r="A2" s="4" t="s">
        <v>0</v>
      </c>
      <c r="N2" s="4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14.25" customHeight="1">
      <c r="A4" s="5"/>
      <c r="B4" s="5">
        <v>1.0</v>
      </c>
      <c r="C4" s="6" t="s">
        <v>1</v>
      </c>
      <c r="N4" s="7"/>
    </row>
    <row r="5" ht="14.25" customHeight="1">
      <c r="A5" s="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ht="14.25" customHeight="1">
      <c r="A6" s="5"/>
      <c r="B6" s="5">
        <v>1.0</v>
      </c>
      <c r="C6" s="6" t="s">
        <v>2</v>
      </c>
      <c r="N6" s="3"/>
    </row>
    <row r="7" ht="14.25" customHeight="1">
      <c r="A7" s="8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ht="14.25" customHeight="1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ht="14.25" customHeight="1">
      <c r="A9" s="8"/>
      <c r="B9" s="9" t="s">
        <v>3</v>
      </c>
      <c r="C9" s="9" t="s">
        <v>4</v>
      </c>
      <c r="M9" s="3"/>
      <c r="N9" s="3"/>
    </row>
    <row r="10" ht="14.25" customHeight="1">
      <c r="A10" s="8"/>
      <c r="B10" s="9" t="s">
        <v>5</v>
      </c>
      <c r="C10" s="9" t="s">
        <v>6</v>
      </c>
      <c r="M10" s="3"/>
      <c r="N10" s="3"/>
    </row>
    <row r="11" ht="14.25" customHeight="1">
      <c r="A11" s="8"/>
      <c r="B11" s="9" t="s">
        <v>7</v>
      </c>
      <c r="C11" s="9" t="s">
        <v>8</v>
      </c>
      <c r="M11" s="3"/>
      <c r="N11" s="3"/>
    </row>
    <row r="12" ht="14.25" customHeight="1">
      <c r="A12" s="8"/>
      <c r="B12" s="9" t="s">
        <v>9</v>
      </c>
      <c r="C12" s="9" t="s">
        <v>10</v>
      </c>
      <c r="M12" s="3"/>
      <c r="N12" s="3"/>
    </row>
    <row r="13" ht="14.25" customHeight="1">
      <c r="A13" s="8"/>
      <c r="B13" s="6"/>
      <c r="C13" s="6" t="s">
        <v>11</v>
      </c>
      <c r="M13" s="3"/>
      <c r="N13" s="3"/>
    </row>
    <row r="14" ht="14.25" customHeight="1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ht="14.25" customHeight="1">
      <c r="A15" s="8"/>
      <c r="B15" s="10" t="s">
        <v>12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ht="14.25" customHeight="1">
      <c r="A16" s="8"/>
      <c r="B16" s="11" t="s">
        <v>13</v>
      </c>
      <c r="C16" s="11" t="s">
        <v>14</v>
      </c>
      <c r="D16" s="3"/>
      <c r="E16" s="3"/>
      <c r="F16" s="3"/>
      <c r="G16" s="3"/>
      <c r="H16" s="10"/>
      <c r="I16" s="12" t="s">
        <v>15</v>
      </c>
      <c r="J16" s="3"/>
      <c r="K16" s="3"/>
      <c r="L16" s="3"/>
      <c r="M16" s="3"/>
      <c r="N16" s="3"/>
    </row>
    <row r="17" ht="14.25" customHeight="1">
      <c r="A17" s="8"/>
      <c r="B17" s="11" t="s">
        <v>16</v>
      </c>
      <c r="C17" s="11" t="s">
        <v>17</v>
      </c>
      <c r="D17" s="10"/>
      <c r="E17" s="10"/>
      <c r="F17" s="3"/>
      <c r="G17" s="3"/>
      <c r="H17" s="10"/>
      <c r="I17" s="12" t="s">
        <v>18</v>
      </c>
      <c r="J17" s="3"/>
      <c r="K17" s="3"/>
      <c r="L17" s="3"/>
      <c r="M17" s="3"/>
      <c r="N17" s="3"/>
    </row>
    <row r="18" ht="14.25" customHeight="1">
      <c r="A18" s="13"/>
      <c r="B18" s="11" t="s">
        <v>19</v>
      </c>
      <c r="C18" s="11" t="s">
        <v>20</v>
      </c>
      <c r="D18" s="14"/>
      <c r="E18" s="13"/>
      <c r="F18" s="3"/>
      <c r="G18" s="13"/>
      <c r="H18" s="10"/>
      <c r="I18" s="12" t="s">
        <v>21</v>
      </c>
      <c r="J18" s="13"/>
      <c r="K18" s="13"/>
      <c r="L18" s="13"/>
      <c r="M18" s="13"/>
      <c r="N18" s="13"/>
    </row>
    <row r="19" ht="14.25" customHeight="1">
      <c r="A19" s="8"/>
      <c r="B19" s="15" t="s">
        <v>22</v>
      </c>
      <c r="C19" s="11" t="s">
        <v>23</v>
      </c>
      <c r="D19" s="3"/>
      <c r="E19" s="3"/>
      <c r="F19" s="3"/>
      <c r="G19" s="3"/>
      <c r="H19" s="3"/>
      <c r="I19" s="16" t="s">
        <v>24</v>
      </c>
      <c r="J19" s="3"/>
      <c r="K19" s="3"/>
      <c r="L19" s="3"/>
      <c r="M19" s="3"/>
      <c r="N19" s="3"/>
    </row>
    <row r="20" ht="14.25" customHeight="1">
      <c r="A20" s="8"/>
      <c r="B20" s="1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</sheetData>
  <mergeCells count="9">
    <mergeCell ref="C12:L12"/>
    <mergeCell ref="C13:L13"/>
    <mergeCell ref="C4:M4"/>
    <mergeCell ref="C6:M6"/>
    <mergeCell ref="C11:L11"/>
    <mergeCell ref="B15:D15"/>
    <mergeCell ref="A2:M2"/>
    <mergeCell ref="C9:L9"/>
    <mergeCell ref="C10:L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customWidth="1" min="1" max="4" width="9.14"/>
    <col customWidth="1" min="5" max="5" width="6.86"/>
    <col customWidth="1" min="6" max="6" width="20.0"/>
    <col customWidth="1" min="7" max="7" width="9.14"/>
    <col customWidth="1" min="8" max="8" width="6.0"/>
    <col customWidth="1" min="9" max="9" width="6.57"/>
    <col customWidth="1" min="10" max="10" width="9.86"/>
    <col customWidth="1" min="11" max="11" width="9.14"/>
  </cols>
  <sheetData>
    <row r="1" ht="17.2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ht="17.2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17.2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ht="17.25" customHeight="1">
      <c r="A4" s="18"/>
      <c r="B4" s="20" t="s">
        <v>25</v>
      </c>
      <c r="C4" s="18"/>
      <c r="D4" s="18"/>
      <c r="E4" s="18"/>
      <c r="F4" s="18"/>
      <c r="G4" s="18"/>
      <c r="H4" s="18"/>
      <c r="I4" s="18"/>
      <c r="J4" s="18"/>
      <c r="K4" s="18"/>
    </row>
    <row r="5" ht="17.25" customHeight="1">
      <c r="A5" s="18"/>
      <c r="B5" s="18"/>
      <c r="C5" s="18"/>
      <c r="D5" s="18"/>
      <c r="E5" s="18"/>
      <c r="F5" s="18"/>
      <c r="G5" s="18"/>
      <c r="H5" s="21"/>
      <c r="I5" s="21"/>
      <c r="J5" s="21"/>
      <c r="K5" s="18"/>
    </row>
    <row r="6" ht="17.25" customHeight="1">
      <c r="A6" s="18"/>
      <c r="B6" s="22" t="s">
        <v>26</v>
      </c>
      <c r="C6" s="23"/>
      <c r="D6" s="24"/>
      <c r="E6" s="26" t="s">
        <v>27</v>
      </c>
      <c r="F6" s="32">
        <v>1545.0</v>
      </c>
      <c r="G6" s="33"/>
      <c r="H6" s="34" t="s">
        <v>30</v>
      </c>
      <c r="I6" s="35"/>
      <c r="J6" s="38"/>
      <c r="K6" s="41"/>
    </row>
    <row r="7" ht="17.25" customHeight="1">
      <c r="A7" s="18"/>
      <c r="B7" s="22" t="s">
        <v>31</v>
      </c>
      <c r="C7" s="23"/>
      <c r="D7" s="24"/>
      <c r="E7" s="26" t="s">
        <v>27</v>
      </c>
      <c r="F7" s="32">
        <v>1774.03</v>
      </c>
      <c r="G7" s="33"/>
      <c r="H7" s="40"/>
      <c r="J7" s="42"/>
      <c r="K7" s="41"/>
    </row>
    <row r="8" ht="17.25" customHeight="1">
      <c r="A8" s="18"/>
      <c r="B8" s="44" t="s">
        <v>33</v>
      </c>
      <c r="C8" s="45"/>
      <c r="D8" s="45"/>
      <c r="E8" s="26" t="s">
        <v>27</v>
      </c>
      <c r="F8" s="49">
        <v>0.7816</v>
      </c>
      <c r="G8" s="33"/>
      <c r="H8" s="40"/>
      <c r="J8" s="42"/>
      <c r="K8" s="41"/>
    </row>
    <row r="9" ht="17.25" customHeight="1">
      <c r="A9" s="18"/>
      <c r="B9" s="44" t="s">
        <v>37</v>
      </c>
      <c r="C9" s="45"/>
      <c r="D9" s="45"/>
      <c r="E9" s="26" t="s">
        <v>27</v>
      </c>
      <c r="F9" s="32">
        <v>8086.0</v>
      </c>
      <c r="G9" s="33"/>
      <c r="H9" s="46"/>
      <c r="I9" s="48"/>
      <c r="J9" s="50"/>
      <c r="K9" s="41"/>
    </row>
    <row r="10" ht="17.25" customHeight="1">
      <c r="A10" s="18"/>
      <c r="B10" s="44" t="s">
        <v>38</v>
      </c>
      <c r="C10" s="45"/>
      <c r="D10" s="45"/>
      <c r="E10" s="26" t="s">
        <v>27</v>
      </c>
      <c r="F10" s="58">
        <v>210.3</v>
      </c>
      <c r="G10" s="18"/>
      <c r="H10" s="19"/>
      <c r="I10" s="19"/>
      <c r="J10" s="19"/>
      <c r="K10" s="18"/>
    </row>
    <row r="11" ht="17.25" customHeight="1">
      <c r="A11" s="18"/>
      <c r="B11" s="44" t="s">
        <v>41</v>
      </c>
      <c r="C11" s="45"/>
      <c r="D11" s="45"/>
      <c r="E11" s="26" t="s">
        <v>27</v>
      </c>
      <c r="F11" s="58">
        <v>350.0</v>
      </c>
      <c r="G11" s="18"/>
      <c r="H11" s="55" t="s">
        <v>40</v>
      </c>
      <c r="I11" s="26" t="s">
        <v>42</v>
      </c>
      <c r="J11" s="56">
        <v>20.0</v>
      </c>
      <c r="K11" s="18"/>
    </row>
    <row r="12" ht="17.25" customHeight="1">
      <c r="A12" s="18"/>
      <c r="B12" s="44" t="s">
        <v>44</v>
      </c>
      <c r="C12" s="45"/>
      <c r="D12" s="45"/>
      <c r="E12" s="26" t="s">
        <v>27</v>
      </c>
      <c r="F12" s="60">
        <v>1.8E-5</v>
      </c>
      <c r="G12" s="18"/>
      <c r="H12" s="18"/>
      <c r="I12" s="18"/>
      <c r="J12" s="18"/>
      <c r="K12" s="18"/>
    </row>
    <row r="13" ht="17.25" customHeight="1">
      <c r="A13" s="18"/>
      <c r="B13" s="21"/>
      <c r="C13" s="21"/>
      <c r="D13" s="21"/>
      <c r="E13" s="18"/>
      <c r="F13" s="21"/>
      <c r="G13" s="18"/>
      <c r="H13" s="18"/>
      <c r="I13" s="18"/>
      <c r="J13" s="18"/>
      <c r="K13" s="18"/>
    </row>
    <row r="14" ht="17.25" customHeight="1">
      <c r="A14" s="33"/>
      <c r="B14" s="54" t="s">
        <v>39</v>
      </c>
      <c r="C14" s="23"/>
      <c r="D14" s="24"/>
      <c r="E14" s="61" t="s">
        <v>34</v>
      </c>
      <c r="F14" s="62" t="str">
        <f>(1/F12)*(((((F7/F8)*(SINH(F11/(2*F7/F8))))/((F6/F8)*SINH(F11/(2*F6/F8))))-1)-(F7-F6)/(F9*F10))</f>
        <v>-25.00024705</v>
      </c>
      <c r="G14" s="63" t="s">
        <v>46</v>
      </c>
      <c r="H14" s="26"/>
      <c r="I14" s="26"/>
      <c r="J14" s="26"/>
      <c r="K14" s="26"/>
    </row>
    <row r="15" ht="17.25" customHeight="1">
      <c r="A15" s="18"/>
      <c r="B15" s="64"/>
      <c r="C15" s="64"/>
      <c r="D15" s="64"/>
      <c r="E15" s="18"/>
      <c r="F15" s="64"/>
      <c r="G15" s="18"/>
      <c r="H15" s="18"/>
      <c r="I15" s="18"/>
      <c r="J15" s="18"/>
      <c r="K15" s="18"/>
    </row>
    <row r="16" ht="17.25" customHeight="1">
      <c r="A16" s="33"/>
      <c r="B16" s="54" t="s">
        <v>45</v>
      </c>
      <c r="C16" s="23"/>
      <c r="D16" s="24"/>
      <c r="E16" s="61" t="s">
        <v>34</v>
      </c>
      <c r="F16" s="62" t="str">
        <f>J11+F14</f>
        <v>-5.00024705</v>
      </c>
      <c r="G16" s="63" t="s">
        <v>46</v>
      </c>
      <c r="H16" s="26"/>
      <c r="I16" s="26"/>
      <c r="J16" s="26"/>
      <c r="K16" s="26"/>
    </row>
    <row r="17" ht="17.25" customHeight="1">
      <c r="A17" s="18"/>
      <c r="B17" s="19"/>
      <c r="C17" s="19"/>
      <c r="D17" s="19"/>
      <c r="E17" s="18"/>
      <c r="F17" s="19"/>
      <c r="G17" s="18"/>
      <c r="H17" s="18"/>
      <c r="I17" s="18"/>
      <c r="J17" s="18"/>
      <c r="K17" s="18"/>
    </row>
    <row r="18" ht="17.25" customHeight="1">
      <c r="A18" s="18"/>
      <c r="B18" s="65" t="s">
        <v>48</v>
      </c>
      <c r="C18" s="18"/>
      <c r="D18" s="18"/>
      <c r="E18" s="18"/>
      <c r="F18" s="18"/>
      <c r="G18" s="18"/>
      <c r="H18" s="18"/>
      <c r="I18" s="18"/>
      <c r="J18" s="18"/>
      <c r="K18" s="18"/>
    </row>
  </sheetData>
  <mergeCells count="5">
    <mergeCell ref="H6:J9"/>
    <mergeCell ref="B16:D16"/>
    <mergeCell ref="B6:D6"/>
    <mergeCell ref="B7:D7"/>
    <mergeCell ref="B14:D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customWidth="1" min="1" max="4" width="9.14"/>
    <col customWidth="1" min="5" max="5" width="6.86"/>
    <col customWidth="1" min="6" max="6" width="20.0"/>
    <col customWidth="1" min="7" max="7" width="9.14"/>
    <col customWidth="1" min="8" max="8" width="6.0"/>
    <col customWidth="1" min="9" max="9" width="6.57"/>
    <col customWidth="1" min="10" max="10" width="9.86"/>
    <col customWidth="1" min="11" max="11" width="9.14"/>
  </cols>
  <sheetData>
    <row r="1" ht="16.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ht="16.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ht="16.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ht="16.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ht="16.5" customHeight="1">
      <c r="A5" s="19"/>
      <c r="B5" s="20" t="s">
        <v>25</v>
      </c>
      <c r="C5" s="19"/>
      <c r="D5" s="19"/>
      <c r="E5" s="19"/>
      <c r="F5" s="19"/>
      <c r="G5" s="19"/>
      <c r="H5" s="19"/>
      <c r="I5" s="19"/>
      <c r="J5" s="19"/>
      <c r="K5" s="19"/>
    </row>
    <row r="6" ht="16.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ht="16.5" customHeight="1">
      <c r="A7" s="19"/>
      <c r="B7" s="22" t="s">
        <v>26</v>
      </c>
      <c r="C7" s="23"/>
      <c r="D7" s="24"/>
      <c r="E7" s="30" t="s">
        <v>27</v>
      </c>
      <c r="F7" s="32">
        <v>1545.0</v>
      </c>
      <c r="G7" s="19"/>
      <c r="H7" s="34" t="s">
        <v>30</v>
      </c>
      <c r="I7" s="35"/>
      <c r="J7" s="38"/>
      <c r="K7" s="19"/>
    </row>
    <row r="8" ht="16.5" customHeight="1">
      <c r="A8" s="19"/>
      <c r="B8" s="22" t="s">
        <v>31</v>
      </c>
      <c r="C8" s="23"/>
      <c r="D8" s="24"/>
      <c r="E8" s="30" t="s">
        <v>27</v>
      </c>
      <c r="F8" s="32">
        <v>2118.7612579021184</v>
      </c>
      <c r="G8" s="19"/>
      <c r="H8" s="40"/>
      <c r="J8" s="42"/>
      <c r="K8" s="19"/>
    </row>
    <row r="9" ht="16.5" customHeight="1">
      <c r="A9" s="19"/>
      <c r="B9" s="44" t="s">
        <v>35</v>
      </c>
      <c r="C9" s="45"/>
      <c r="D9" s="45"/>
      <c r="E9" s="30" t="s">
        <v>27</v>
      </c>
      <c r="F9" s="49">
        <v>0.7816</v>
      </c>
      <c r="G9" s="19"/>
      <c r="H9" s="40"/>
      <c r="J9" s="42"/>
      <c r="K9" s="19"/>
    </row>
    <row r="10" ht="16.5" customHeight="1">
      <c r="A10" s="19"/>
      <c r="B10" s="44" t="s">
        <v>36</v>
      </c>
      <c r="C10" s="45"/>
      <c r="D10" s="45"/>
      <c r="E10" s="30" t="s">
        <v>27</v>
      </c>
      <c r="F10" s="49">
        <v>1.0246</v>
      </c>
      <c r="G10" s="19"/>
      <c r="H10" s="40"/>
      <c r="J10" s="42"/>
      <c r="K10" s="19"/>
    </row>
    <row r="11" ht="16.5" customHeight="1">
      <c r="A11" s="19"/>
      <c r="B11" s="44" t="s">
        <v>37</v>
      </c>
      <c r="C11" s="45"/>
      <c r="D11" s="45"/>
      <c r="E11" s="30" t="s">
        <v>27</v>
      </c>
      <c r="F11" s="32">
        <v>8086.0</v>
      </c>
      <c r="G11" s="19"/>
      <c r="H11" s="46"/>
      <c r="I11" s="48"/>
      <c r="J11" s="50"/>
      <c r="K11" s="19"/>
    </row>
    <row r="12" ht="16.5" customHeight="1">
      <c r="A12" s="19"/>
      <c r="B12" s="44" t="s">
        <v>38</v>
      </c>
      <c r="C12" s="45"/>
      <c r="D12" s="45"/>
      <c r="E12" s="30" t="s">
        <v>27</v>
      </c>
      <c r="F12" s="58">
        <v>210.3</v>
      </c>
      <c r="G12" s="19"/>
      <c r="H12" s="19"/>
      <c r="I12" s="19"/>
      <c r="J12" s="19"/>
      <c r="K12" s="19"/>
    </row>
    <row r="13" ht="16.5" customHeight="1">
      <c r="A13" s="19"/>
      <c r="B13" s="44" t="s">
        <v>41</v>
      </c>
      <c r="C13" s="45"/>
      <c r="D13" s="45"/>
      <c r="E13" s="30" t="s">
        <v>27</v>
      </c>
      <c r="F13" s="58">
        <v>350.0</v>
      </c>
      <c r="G13" s="19"/>
      <c r="H13" s="55" t="s">
        <v>40</v>
      </c>
      <c r="I13" s="30" t="s">
        <v>42</v>
      </c>
      <c r="J13" s="56">
        <v>20.0</v>
      </c>
      <c r="K13" s="19"/>
    </row>
    <row r="14" ht="16.5" customHeight="1">
      <c r="A14" s="19"/>
      <c r="B14" s="44" t="s">
        <v>43</v>
      </c>
      <c r="C14" s="45"/>
      <c r="D14" s="45"/>
      <c r="E14" s="30" t="s">
        <v>27</v>
      </c>
      <c r="F14" s="60">
        <v>1.8E-5</v>
      </c>
      <c r="G14" s="19"/>
      <c r="H14" s="19"/>
      <c r="I14" s="19"/>
      <c r="J14" s="19"/>
      <c r="K14" s="19"/>
    </row>
    <row r="15" ht="16.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ht="16.5" customHeight="1">
      <c r="A16" s="19"/>
      <c r="B16" s="54" t="s">
        <v>39</v>
      </c>
      <c r="C16" s="23"/>
      <c r="D16" s="24"/>
      <c r="E16" s="59" t="s">
        <v>34</v>
      </c>
      <c r="F16" s="62" t="str">
        <f>(1/F14)*(((((F8/F10)*(SINH(F13/(2*F8/F10))))/((F7/F9)*SINH(F13/(2*F7/F9))))-1)-(F8-F7)/(F11*F12))</f>
        <v>-25.00001692</v>
      </c>
      <c r="G16" s="63" t="s">
        <v>46</v>
      </c>
      <c r="H16" s="19"/>
      <c r="I16" s="19"/>
      <c r="J16" s="19"/>
      <c r="K16" s="19"/>
    </row>
    <row r="17" ht="16.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ht="16.5" customHeight="1">
      <c r="A18" s="19"/>
      <c r="B18" s="54" t="s">
        <v>45</v>
      </c>
      <c r="C18" s="23"/>
      <c r="D18" s="24"/>
      <c r="E18" s="59" t="s">
        <v>34</v>
      </c>
      <c r="F18" s="62" t="str">
        <f>J13+F16</f>
        <v>-5.00001692</v>
      </c>
      <c r="G18" s="63" t="s">
        <v>46</v>
      </c>
      <c r="H18" s="19"/>
      <c r="I18" s="19"/>
      <c r="J18" s="19"/>
      <c r="K18" s="19"/>
    </row>
    <row r="19" ht="16.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ht="16.5" customHeight="1">
      <c r="A20" s="19"/>
      <c r="B20" s="65" t="s">
        <v>48</v>
      </c>
      <c r="C20" s="19"/>
      <c r="D20" s="19"/>
      <c r="E20" s="19"/>
      <c r="F20" s="19"/>
      <c r="G20" s="19"/>
      <c r="H20" s="19"/>
      <c r="I20" s="19"/>
      <c r="J20" s="19"/>
      <c r="K20" s="19"/>
    </row>
  </sheetData>
  <mergeCells count="5">
    <mergeCell ref="B18:D18"/>
    <mergeCell ref="B7:D7"/>
    <mergeCell ref="H7:J11"/>
    <mergeCell ref="B8:D8"/>
    <mergeCell ref="B16:D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customWidth="1" min="1" max="3" width="9.14"/>
    <col customWidth="1" min="4" max="4" width="7.0"/>
    <col customWidth="1" min="5" max="5" width="4.57"/>
    <col customWidth="1" min="6" max="6" width="16.57"/>
    <col customWidth="1" min="7" max="7" width="4.29"/>
    <col customWidth="1" min="8" max="8" width="9.14"/>
    <col customWidth="1" min="9" max="9" width="6.0"/>
    <col customWidth="1" min="10" max="10" width="9.43"/>
    <col customWidth="1" min="11" max="11" width="5.71"/>
    <col customWidth="1" min="12" max="12" width="15.86"/>
    <col customWidth="1" min="13" max="13" width="9.14"/>
  </cols>
  <sheetData>
    <row r="1" ht="17.2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ht="17.2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ht="17.2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ht="17.2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ht="17.25" customHeight="1">
      <c r="A5" s="20" t="s">
        <v>28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ht="17.25" customHeight="1">
      <c r="A6" s="29"/>
      <c r="B6" s="31"/>
      <c r="C6" s="31"/>
      <c r="D6" s="31"/>
      <c r="E6" s="29"/>
      <c r="F6" s="29"/>
      <c r="G6" s="29"/>
      <c r="H6" s="29"/>
      <c r="I6" s="29"/>
      <c r="J6" s="29"/>
      <c r="K6" s="29"/>
      <c r="L6" s="29"/>
      <c r="M6" s="29"/>
    </row>
    <row r="7" ht="17.25" customHeight="1">
      <c r="A7" s="36"/>
      <c r="B7" s="37" t="s">
        <v>29</v>
      </c>
      <c r="C7" s="35"/>
      <c r="D7" s="38"/>
      <c r="E7" s="39"/>
      <c r="F7" s="29"/>
      <c r="G7" s="29"/>
      <c r="H7" s="31"/>
      <c r="I7" s="31"/>
      <c r="J7" s="31"/>
      <c r="K7" s="29"/>
      <c r="L7" s="29"/>
      <c r="M7" s="29"/>
    </row>
    <row r="8" ht="17.25" customHeight="1">
      <c r="A8" s="36"/>
      <c r="B8" s="40"/>
      <c r="D8" s="42"/>
      <c r="E8" s="39"/>
      <c r="F8" s="29"/>
      <c r="G8" s="36"/>
      <c r="H8" s="22" t="s">
        <v>32</v>
      </c>
      <c r="I8" s="23"/>
      <c r="J8" s="24"/>
      <c r="K8" s="47" t="s">
        <v>34</v>
      </c>
      <c r="L8" s="32">
        <v>1776.6738202007457</v>
      </c>
      <c r="M8" s="29"/>
    </row>
    <row r="9" ht="17.25" customHeight="1">
      <c r="A9" s="36"/>
      <c r="B9" s="40"/>
      <c r="D9" s="42"/>
      <c r="E9" s="39"/>
      <c r="F9" s="29"/>
      <c r="G9" s="29"/>
      <c r="H9" s="51"/>
      <c r="I9" s="51"/>
      <c r="J9" s="51"/>
      <c r="K9" s="29"/>
      <c r="L9" s="31"/>
      <c r="M9" s="29"/>
    </row>
    <row r="10" ht="17.25" customHeight="1">
      <c r="A10" s="36"/>
      <c r="B10" s="40"/>
      <c r="D10" s="42"/>
      <c r="E10" s="39"/>
      <c r="F10" s="29"/>
      <c r="G10" s="36"/>
      <c r="H10" s="54" t="s">
        <v>39</v>
      </c>
      <c r="I10" s="23"/>
      <c r="J10" s="24"/>
      <c r="K10" s="61" t="s">
        <v>34</v>
      </c>
      <c r="L10" s="62" t="str">
        <f>(1/F22)*(((((L8/F18)*(SINH(F21/(2*L8/F18))))/((F17/F18)*SINH(F21/(2*F17/F18))))-1)-(L8-F17)/(F19*F20))</f>
        <v>-25.00019632</v>
      </c>
      <c r="M10" s="39"/>
    </row>
    <row r="11" ht="17.25" customHeight="1">
      <c r="A11" s="36"/>
      <c r="B11" s="46"/>
      <c r="C11" s="48"/>
      <c r="D11" s="50"/>
      <c r="E11" s="39"/>
      <c r="F11" s="29"/>
      <c r="G11" s="29"/>
      <c r="H11" s="66"/>
      <c r="I11" s="66"/>
      <c r="J11" s="66"/>
      <c r="K11" s="29"/>
      <c r="L11" s="66"/>
      <c r="M11" s="29"/>
    </row>
    <row r="12" ht="17.25" customHeight="1">
      <c r="A12" s="29"/>
      <c r="B12" s="66"/>
      <c r="C12" s="66"/>
      <c r="D12" s="66"/>
      <c r="E12" s="29"/>
      <c r="F12" s="29"/>
      <c r="G12" s="29"/>
      <c r="H12" s="29"/>
      <c r="I12" s="29"/>
      <c r="J12" s="29"/>
      <c r="K12" s="29"/>
      <c r="L12" s="29"/>
      <c r="M12" s="29"/>
    </row>
    <row r="13" ht="17.25" customHeight="1">
      <c r="A13" s="29"/>
      <c r="B13" s="55" t="s">
        <v>40</v>
      </c>
      <c r="C13" s="26" t="s">
        <v>27</v>
      </c>
      <c r="D13" s="56">
        <v>20.0</v>
      </c>
      <c r="E13" s="29"/>
      <c r="F13" s="29"/>
      <c r="G13" s="29"/>
      <c r="H13" s="29"/>
      <c r="I13" s="29"/>
      <c r="J13" s="29"/>
      <c r="K13" s="29"/>
      <c r="L13" s="29"/>
      <c r="M13" s="29"/>
    </row>
    <row r="14" ht="17.25" customHeight="1">
      <c r="A14" s="29"/>
      <c r="B14" s="31"/>
      <c r="C14" s="31"/>
      <c r="D14" s="31"/>
      <c r="E14" s="29"/>
      <c r="F14" s="31"/>
      <c r="G14" s="29"/>
      <c r="H14" s="29"/>
      <c r="I14" s="29"/>
      <c r="J14" s="29"/>
      <c r="K14" s="29"/>
      <c r="L14" s="29"/>
      <c r="M14" s="29"/>
    </row>
    <row r="15" ht="17.25" customHeight="1">
      <c r="A15" s="36"/>
      <c r="B15" s="54" t="s">
        <v>45</v>
      </c>
      <c r="C15" s="23"/>
      <c r="D15" s="24"/>
      <c r="E15" s="61" t="s">
        <v>34</v>
      </c>
      <c r="F15" s="62">
        <v>5.0</v>
      </c>
      <c r="G15" s="39"/>
      <c r="H15" s="65" t="s">
        <v>47</v>
      </c>
      <c r="I15" s="29"/>
      <c r="J15" s="29"/>
      <c r="K15" s="29"/>
      <c r="L15" s="29"/>
      <c r="M15" s="29"/>
    </row>
    <row r="16" ht="17.25" customHeight="1">
      <c r="A16" s="29"/>
      <c r="B16" s="68"/>
      <c r="C16" s="68"/>
      <c r="D16" s="68"/>
      <c r="E16" s="26"/>
      <c r="F16" s="68"/>
      <c r="G16" s="26"/>
      <c r="H16" s="26"/>
      <c r="I16" s="26"/>
      <c r="J16" s="26"/>
      <c r="K16" s="26"/>
      <c r="L16" s="26"/>
      <c r="M16" s="26"/>
    </row>
    <row r="17" ht="17.25" customHeight="1">
      <c r="A17" s="29"/>
      <c r="B17" s="22" t="s">
        <v>26</v>
      </c>
      <c r="C17" s="23"/>
      <c r="D17" s="24"/>
      <c r="E17" s="26" t="s">
        <v>27</v>
      </c>
      <c r="F17" s="32">
        <v>1545.0</v>
      </c>
      <c r="G17" s="18"/>
      <c r="H17" s="26"/>
      <c r="I17" s="26"/>
      <c r="J17" s="26"/>
      <c r="K17" s="26"/>
      <c r="L17" s="26"/>
      <c r="M17" s="26"/>
    </row>
    <row r="18" ht="17.25" customHeight="1">
      <c r="A18" s="29"/>
      <c r="B18" s="44" t="s">
        <v>33</v>
      </c>
      <c r="C18" s="45"/>
      <c r="D18" s="45"/>
      <c r="E18" s="26" t="s">
        <v>27</v>
      </c>
      <c r="F18" s="49">
        <v>0.7816</v>
      </c>
      <c r="G18" s="26"/>
      <c r="H18" s="65" t="s">
        <v>48</v>
      </c>
      <c r="I18" s="26"/>
      <c r="J18" s="26"/>
      <c r="K18" s="26"/>
      <c r="L18" s="26"/>
      <c r="M18" s="26"/>
    </row>
    <row r="19" ht="17.25" customHeight="1">
      <c r="A19" s="29"/>
      <c r="B19" s="44" t="s">
        <v>37</v>
      </c>
      <c r="C19" s="45"/>
      <c r="D19" s="45"/>
      <c r="E19" s="26" t="s">
        <v>27</v>
      </c>
      <c r="F19" s="32">
        <v>8086.0</v>
      </c>
      <c r="G19" s="29"/>
      <c r="H19" s="29"/>
      <c r="I19" s="26"/>
      <c r="J19" s="26"/>
      <c r="K19" s="26"/>
      <c r="L19" s="26"/>
      <c r="M19" s="26"/>
    </row>
    <row r="20" ht="17.25" customHeight="1">
      <c r="A20" s="29"/>
      <c r="B20" s="44" t="s">
        <v>38</v>
      </c>
      <c r="C20" s="45"/>
      <c r="D20" s="45"/>
      <c r="E20" s="26" t="s">
        <v>27</v>
      </c>
      <c r="F20" s="58">
        <v>210.3</v>
      </c>
      <c r="G20" s="29"/>
      <c r="H20" s="29"/>
      <c r="I20" s="26"/>
      <c r="J20" s="26"/>
      <c r="K20" s="26"/>
      <c r="L20" s="26"/>
      <c r="M20" s="26"/>
    </row>
    <row r="21" ht="17.25" customHeight="1">
      <c r="A21" s="29"/>
      <c r="B21" s="44" t="s">
        <v>41</v>
      </c>
      <c r="C21" s="45"/>
      <c r="D21" s="45"/>
      <c r="E21" s="26" t="s">
        <v>27</v>
      </c>
      <c r="F21" s="58">
        <v>350.0</v>
      </c>
      <c r="G21" s="29"/>
      <c r="H21" s="29"/>
      <c r="I21" s="26"/>
      <c r="J21" s="26"/>
      <c r="K21" s="26"/>
      <c r="L21" s="26"/>
      <c r="M21" s="26"/>
    </row>
    <row r="22" ht="17.25" customHeight="1">
      <c r="A22" s="29"/>
      <c r="B22" s="44" t="s">
        <v>44</v>
      </c>
      <c r="C22" s="45"/>
      <c r="D22" s="45"/>
      <c r="E22" s="26" t="s">
        <v>27</v>
      </c>
      <c r="F22" s="60">
        <v>1.818E-5</v>
      </c>
      <c r="G22" s="29"/>
      <c r="H22" s="29"/>
      <c r="I22" s="26"/>
      <c r="J22" s="26"/>
      <c r="K22" s="26"/>
      <c r="L22" s="26"/>
      <c r="M22" s="26"/>
    </row>
    <row r="23" ht="17.2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</sheetData>
  <mergeCells count="5">
    <mergeCell ref="B17:D17"/>
    <mergeCell ref="H8:J8"/>
    <mergeCell ref="B15:D15"/>
    <mergeCell ref="H10:J10"/>
    <mergeCell ref="B7:D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3" width="9.14"/>
    <col customWidth="1" min="4" max="4" width="7.0"/>
    <col customWidth="1" min="5" max="5" width="4.57"/>
    <col customWidth="1" min="6" max="6" width="16.57"/>
    <col customWidth="1" min="7" max="7" width="4.29"/>
    <col customWidth="1" min="8" max="8" width="10.14"/>
    <col customWidth="1" min="9" max="9" width="6.0"/>
    <col customWidth="1" min="10" max="10" width="9.43"/>
    <col customWidth="1" min="11" max="11" width="5.71"/>
    <col customWidth="1" min="12" max="12" width="15.86"/>
    <col customWidth="1" min="13" max="13" width="9.14"/>
  </cols>
  <sheetData>
    <row r="1" ht="16.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ht="16.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ht="16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ht="16.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ht="16.5" customHeight="1">
      <c r="A5" s="20" t="s">
        <v>28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ht="16.5" customHeight="1">
      <c r="A6" s="25"/>
      <c r="B6" s="27"/>
      <c r="C6" s="27"/>
      <c r="D6" s="27"/>
      <c r="E6" s="27"/>
      <c r="F6" s="27"/>
      <c r="G6" s="25"/>
      <c r="H6" s="25"/>
      <c r="I6" s="25"/>
      <c r="J6" s="25"/>
      <c r="K6" s="25"/>
      <c r="L6" s="25"/>
      <c r="M6" s="25"/>
    </row>
    <row r="7" ht="24.75" customHeight="1">
      <c r="A7" s="28"/>
      <c r="B7" s="37" t="s">
        <v>29</v>
      </c>
      <c r="C7" s="35"/>
      <c r="D7" s="35"/>
      <c r="E7" s="35"/>
      <c r="F7" s="38"/>
      <c r="G7" s="43"/>
      <c r="H7" s="25"/>
      <c r="I7" s="25"/>
      <c r="J7" s="25"/>
      <c r="K7" s="25"/>
      <c r="L7" s="25"/>
      <c r="M7" s="25"/>
    </row>
    <row r="8" ht="16.5" customHeight="1">
      <c r="A8" s="28"/>
      <c r="B8" s="46"/>
      <c r="C8" s="48"/>
      <c r="D8" s="48"/>
      <c r="E8" s="48"/>
      <c r="F8" s="50"/>
      <c r="G8" s="43"/>
      <c r="H8" s="22" t="s">
        <v>32</v>
      </c>
      <c r="I8" s="23"/>
      <c r="J8" s="24"/>
      <c r="K8" s="30" t="s">
        <v>34</v>
      </c>
      <c r="L8" s="32">
        <v>2288.376284577287</v>
      </c>
      <c r="M8" s="25"/>
    </row>
    <row r="9" ht="16.5" customHeight="1">
      <c r="A9" s="25"/>
      <c r="B9" s="52"/>
      <c r="C9" s="52"/>
      <c r="D9" s="52"/>
      <c r="E9" s="53"/>
      <c r="F9" s="53"/>
      <c r="G9" s="25"/>
      <c r="H9" s="27"/>
      <c r="I9" s="27"/>
      <c r="J9" s="27"/>
      <c r="K9" s="25"/>
      <c r="L9" s="27"/>
      <c r="M9" s="25"/>
    </row>
    <row r="10" ht="16.5" customHeight="1">
      <c r="A10" s="25"/>
      <c r="B10" s="55" t="s">
        <v>40</v>
      </c>
      <c r="C10" s="26" t="s">
        <v>27</v>
      </c>
      <c r="D10" s="56">
        <v>29.0</v>
      </c>
      <c r="E10" s="57"/>
      <c r="F10" s="57"/>
      <c r="G10" s="28"/>
      <c r="H10" s="54" t="s">
        <v>39</v>
      </c>
      <c r="I10" s="23"/>
      <c r="J10" s="24"/>
      <c r="K10" s="59" t="s">
        <v>34</v>
      </c>
      <c r="L10" s="62" t="str">
        <f>(1/F20)*(((((L8/F16)*(SINH(F19/(2*L8/F16))))/((F14/F15)*SINH(F19/(2*F14/F15))))-1)-(L8-F14)/(F17*F18))</f>
        <v>3.00003954</v>
      </c>
      <c r="M10" s="43"/>
    </row>
    <row r="11" ht="16.5" customHeight="1">
      <c r="A11" s="25"/>
      <c r="B11" s="27"/>
      <c r="C11" s="27"/>
      <c r="D11" s="27"/>
      <c r="E11" s="25"/>
      <c r="F11" s="27"/>
      <c r="G11" s="25"/>
      <c r="H11" s="52"/>
      <c r="I11" s="52"/>
      <c r="J11" s="52"/>
      <c r="K11" s="25"/>
      <c r="L11" s="52"/>
      <c r="M11" s="25"/>
    </row>
    <row r="12" ht="16.5" customHeight="1">
      <c r="A12" s="28"/>
      <c r="B12" s="54" t="s">
        <v>45</v>
      </c>
      <c r="C12" s="23"/>
      <c r="D12" s="24"/>
      <c r="E12" s="59" t="s">
        <v>34</v>
      </c>
      <c r="F12" s="62" t="str">
        <f>D10+L10</f>
        <v>32.00003954</v>
      </c>
      <c r="G12" s="39"/>
      <c r="H12" s="65" t="s">
        <v>47</v>
      </c>
      <c r="I12" s="25"/>
      <c r="J12" s="25"/>
      <c r="K12" s="25"/>
      <c r="L12" s="25"/>
      <c r="M12" s="25"/>
    </row>
    <row r="13" ht="16.5" customHeight="1">
      <c r="A13" s="25"/>
      <c r="B13" s="67"/>
      <c r="C13" s="67"/>
      <c r="D13" s="67"/>
      <c r="E13" s="25"/>
      <c r="F13" s="52"/>
      <c r="G13" s="25"/>
      <c r="H13" s="26"/>
      <c r="I13" s="25"/>
      <c r="J13" s="25"/>
      <c r="K13" s="25"/>
      <c r="L13" s="25"/>
      <c r="M13" s="25"/>
    </row>
    <row r="14" ht="16.5" customHeight="1">
      <c r="A14" s="28"/>
      <c r="B14" s="22" t="s">
        <v>26</v>
      </c>
      <c r="C14" s="23"/>
      <c r="D14" s="24"/>
      <c r="E14" s="69" t="s">
        <v>27</v>
      </c>
      <c r="F14" s="70">
        <v>2210.0</v>
      </c>
      <c r="G14" s="25"/>
      <c r="H14" s="26"/>
      <c r="I14" s="25"/>
      <c r="J14" s="25"/>
      <c r="K14" s="25"/>
      <c r="L14" s="25"/>
      <c r="M14" s="25"/>
    </row>
    <row r="15" ht="16.5" customHeight="1">
      <c r="A15" s="25"/>
      <c r="B15" s="44" t="s">
        <v>35</v>
      </c>
      <c r="C15" s="45"/>
      <c r="D15" s="45"/>
      <c r="E15" s="30" t="s">
        <v>27</v>
      </c>
      <c r="F15" s="71">
        <v>1.2387</v>
      </c>
      <c r="G15" s="25"/>
      <c r="H15" s="65" t="s">
        <v>48</v>
      </c>
      <c r="I15" s="25"/>
      <c r="J15" s="25"/>
      <c r="K15" s="25"/>
      <c r="L15" s="25"/>
      <c r="M15" s="25"/>
    </row>
    <row r="16" ht="16.5" customHeight="1">
      <c r="A16" s="25"/>
      <c r="B16" s="44" t="s">
        <v>36</v>
      </c>
      <c r="C16" s="45"/>
      <c r="D16" s="45"/>
      <c r="E16" s="30" t="s">
        <v>27</v>
      </c>
      <c r="F16" s="71" t="str">
        <f>SQRT((F15^2)+((F22*0.0045*0.8*F23^2)^2))</f>
        <v>1.3181</v>
      </c>
      <c r="G16" s="25"/>
      <c r="H16" s="25"/>
      <c r="I16" s="25"/>
      <c r="J16" s="25"/>
      <c r="K16" s="25"/>
      <c r="L16" s="25"/>
      <c r="M16" s="25"/>
    </row>
    <row r="17" ht="16.5" customHeight="1">
      <c r="A17" s="25"/>
      <c r="B17" s="44" t="s">
        <v>37</v>
      </c>
      <c r="C17" s="45"/>
      <c r="D17" s="45"/>
      <c r="E17" s="30" t="s">
        <v>27</v>
      </c>
      <c r="F17" s="72">
        <v>6117.0</v>
      </c>
      <c r="G17" s="25"/>
      <c r="H17" s="25"/>
      <c r="I17" s="25"/>
      <c r="J17" s="25"/>
      <c r="K17" s="25"/>
      <c r="L17" s="25"/>
      <c r="M17" s="25"/>
    </row>
    <row r="18" ht="16.5" customHeight="1">
      <c r="A18" s="25"/>
      <c r="B18" s="44" t="s">
        <v>38</v>
      </c>
      <c r="C18" s="45"/>
      <c r="D18" s="45"/>
      <c r="E18" s="30" t="s">
        <v>27</v>
      </c>
      <c r="F18" s="70">
        <v>356.35</v>
      </c>
      <c r="G18" s="25"/>
      <c r="H18" s="25"/>
      <c r="I18" s="25"/>
      <c r="J18" s="25"/>
      <c r="K18" s="25"/>
      <c r="L18" s="25"/>
      <c r="M18" s="25"/>
    </row>
    <row r="19" ht="16.5" customHeight="1">
      <c r="A19" s="25"/>
      <c r="B19" s="44" t="s">
        <v>41</v>
      </c>
      <c r="C19" s="45"/>
      <c r="D19" s="45"/>
      <c r="E19" s="30" t="s">
        <v>27</v>
      </c>
      <c r="F19" s="70">
        <v>350.0</v>
      </c>
      <c r="G19" s="25"/>
      <c r="H19" s="25"/>
      <c r="I19" s="25"/>
      <c r="J19" s="25"/>
      <c r="K19" s="25"/>
      <c r="L19" s="25"/>
      <c r="M19" s="25"/>
    </row>
    <row r="20" ht="16.5" customHeight="1">
      <c r="A20" s="25"/>
      <c r="B20" s="44" t="s">
        <v>43</v>
      </c>
      <c r="C20" s="45"/>
      <c r="D20" s="45"/>
      <c r="E20" s="30" t="s">
        <v>27</v>
      </c>
      <c r="F20" s="73">
        <v>1.8E-5</v>
      </c>
      <c r="G20" s="25"/>
      <c r="H20" s="25"/>
      <c r="I20" s="25"/>
      <c r="J20" s="25"/>
      <c r="K20" s="25"/>
      <c r="L20" s="25"/>
      <c r="M20" s="25"/>
    </row>
    <row r="21" ht="16.5" customHeight="1">
      <c r="A21" s="25"/>
      <c r="B21" s="25"/>
      <c r="C21" s="25"/>
      <c r="D21" s="25"/>
      <c r="E21" s="25"/>
      <c r="F21" s="25"/>
      <c r="G21" s="25"/>
      <c r="H21" s="27"/>
      <c r="I21" s="27"/>
      <c r="J21" s="25"/>
      <c r="K21" s="25"/>
      <c r="L21" s="25"/>
      <c r="M21" s="25"/>
    </row>
    <row r="22" ht="16.5" customHeight="1">
      <c r="A22" s="25"/>
      <c r="B22" s="74" t="s">
        <v>49</v>
      </c>
      <c r="C22" s="74"/>
      <c r="D22" s="74"/>
      <c r="E22" s="30" t="s">
        <v>27</v>
      </c>
      <c r="F22" s="70">
        <v>0.02454</v>
      </c>
      <c r="G22" s="75" t="s">
        <v>50</v>
      </c>
      <c r="H22" s="76" t="s">
        <v>51</v>
      </c>
      <c r="I22" s="38"/>
      <c r="J22" s="43"/>
      <c r="K22" s="25"/>
      <c r="L22" s="25"/>
      <c r="M22" s="25"/>
    </row>
    <row r="23" ht="16.5" customHeight="1">
      <c r="A23" s="25"/>
      <c r="B23" s="77" t="s">
        <v>52</v>
      </c>
      <c r="C23" s="78"/>
      <c r="D23" s="79"/>
      <c r="E23" s="30" t="s">
        <v>27</v>
      </c>
      <c r="F23" s="70">
        <v>71.424</v>
      </c>
      <c r="G23" s="75" t="s">
        <v>50</v>
      </c>
      <c r="H23" s="46"/>
      <c r="I23" s="50"/>
      <c r="J23" s="43"/>
      <c r="K23" s="25"/>
      <c r="L23" s="25"/>
      <c r="M23" s="25"/>
    </row>
  </sheetData>
  <mergeCells count="6">
    <mergeCell ref="H22:I23"/>
    <mergeCell ref="B14:D14"/>
    <mergeCell ref="B7:F8"/>
    <mergeCell ref="B12:D12"/>
    <mergeCell ref="H8:J8"/>
    <mergeCell ref="H10:J10"/>
  </mergeCells>
  <drawing r:id="rId1"/>
</worksheet>
</file>