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u" sheetId="1" r:id="rId3"/>
  </sheets>
  <definedNames/>
  <calcPr/>
</workbook>
</file>

<file path=xl/sharedStrings.xml><?xml version="1.0" encoding="utf-8"?>
<sst xmlns="http://schemas.openxmlformats.org/spreadsheetml/2006/main" count="25" uniqueCount="24">
  <si>
    <t>EQUAÇÃO DE MUDANÇA DE ESTADO</t>
  </si>
  <si>
    <t>t (ºC)</t>
  </si>
  <si>
    <t>To (kgf)</t>
  </si>
  <si>
    <t>Flechas por vãos (m)</t>
  </si>
  <si>
    <t>Dados</t>
  </si>
  <si>
    <t>Condição inicial</t>
  </si>
  <si>
    <t>p=</t>
  </si>
  <si>
    <t>t1=</t>
  </si>
  <si>
    <t>E=</t>
  </si>
  <si>
    <t>V1=</t>
  </si>
  <si>
    <t>S=</t>
  </si>
  <si>
    <t>To1=</t>
  </si>
  <si>
    <t>a=</t>
  </si>
  <si>
    <t>d=</t>
  </si>
  <si>
    <t>Condição final</t>
  </si>
  <si>
    <t>A=</t>
  </si>
  <si>
    <t>t2=</t>
  </si>
  <si>
    <t>Calculados</t>
  </si>
  <si>
    <t>V2=</t>
  </si>
  <si>
    <t>p1=</t>
  </si>
  <si>
    <t>To2=</t>
  </si>
  <si>
    <t>p2=</t>
  </si>
  <si>
    <t>dt2=</t>
  </si>
  <si>
    <t>dt esperado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</si>
</sst>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"/>
    <numFmt numFmtId="166" formatCode="0.000000"/>
  </numFmts>
  <fonts count="6">
    <font>
      <sz val="10.0"/>
      <color rgb="FF000000"/>
      <name val="Arial"/>
    </font>
    <font>
      <sz val="10.0"/>
      <name val="Arial"/>
    </font>
    <font/>
    <font>
      <sz val="8.0"/>
      <name val="Arial"/>
    </font>
    <font>
      <sz val="9.0"/>
      <name val="Arial"/>
    </font>
    <font>
      <b/>
      <sz val="10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969696"/>
        <bgColor rgb="FF969696"/>
      </patternFill>
    </fill>
    <fill>
      <patternFill patternType="solid">
        <fgColor rgb="FF808080"/>
        <bgColor rgb="FF808080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left" vertical="center"/>
    </xf>
    <xf borderId="1" fillId="3" fontId="1" numFmtId="2" xfId="0" applyAlignment="1" applyBorder="1" applyFill="1" applyFont="1" applyNumberFormat="1">
      <alignment horizontal="center" vertical="center"/>
    </xf>
    <xf borderId="2" fillId="3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2" fontId="3" numFmtId="0" xfId="0" applyAlignment="1" applyBorder="1" applyFont="1">
      <alignment horizontal="center" vertical="center"/>
    </xf>
    <xf borderId="0" fillId="2" fontId="3" numFmtId="0" xfId="0" applyAlignment="1" applyBorder="1" applyFont="1">
      <alignment horizontal="center" vertical="center"/>
    </xf>
    <xf borderId="5" fillId="0" fontId="2" numFmtId="0" xfId="0" applyBorder="1" applyFont="1"/>
    <xf borderId="6" fillId="3" fontId="1" numFmtId="0" xfId="0" applyAlignment="1" applyBorder="1" applyFont="1">
      <alignment horizontal="center" vertical="center"/>
    </xf>
    <xf borderId="2" fillId="4" fontId="4" numFmtId="0" xfId="0" applyAlignment="1" applyBorder="1" applyFill="1" applyFont="1">
      <alignment horizontal="center" vertical="center"/>
    </xf>
    <xf borderId="0" fillId="2" fontId="3" numFmtId="0" xfId="0" applyAlignment="1" applyBorder="1" applyFont="1">
      <alignment horizontal="center" vertical="center"/>
    </xf>
    <xf borderId="6" fillId="0" fontId="1" numFmtId="2" xfId="0" applyAlignment="1" applyBorder="1" applyFont="1" applyNumberFormat="1">
      <alignment horizontal="center" vertical="center"/>
    </xf>
    <xf borderId="6" fillId="0" fontId="1" numFmtId="2" xfId="0" applyAlignment="1" applyBorder="1" applyFont="1" applyNumberFormat="1">
      <alignment horizontal="center" vertical="center"/>
    </xf>
    <xf borderId="6" fillId="0" fontId="1" numFmtId="0" xfId="0" applyAlignment="1" applyBorder="1" applyFont="1">
      <alignment horizontal="right" vertical="center"/>
    </xf>
    <xf borderId="6" fillId="0" fontId="1" numFmtId="164" xfId="0" applyAlignment="1" applyBorder="1" applyFont="1" applyNumberFormat="1">
      <alignment horizontal="left" vertical="center"/>
    </xf>
    <xf borderId="2" fillId="0" fontId="1" numFmtId="0" xfId="0" applyAlignment="1" applyBorder="1" applyFont="1">
      <alignment horizontal="right" vertical="center"/>
    </xf>
    <xf borderId="4" fillId="0" fontId="1" numFmtId="0" xfId="0" applyAlignment="1" applyBorder="1" applyFont="1">
      <alignment horizontal="left" vertical="center"/>
    </xf>
    <xf borderId="6" fillId="0" fontId="1" numFmtId="165" xfId="0" applyAlignment="1" applyBorder="1" applyFont="1" applyNumberFormat="1">
      <alignment horizontal="left" vertical="center"/>
    </xf>
    <xf borderId="4" fillId="0" fontId="1" numFmtId="2" xfId="0" applyAlignment="1" applyBorder="1" applyFont="1" applyNumberFormat="1">
      <alignment horizontal="left" vertical="center"/>
    </xf>
    <xf borderId="6" fillId="0" fontId="1" numFmtId="2" xfId="0" applyAlignment="1" applyBorder="1" applyFont="1" applyNumberFormat="1">
      <alignment horizontal="left" vertical="center"/>
    </xf>
    <xf borderId="6" fillId="0" fontId="1" numFmtId="2" xfId="0" applyAlignment="1" applyBorder="1" applyFont="1" applyNumberFormat="1">
      <alignment horizontal="left" vertical="center"/>
    </xf>
    <xf borderId="6" fillId="0" fontId="1" numFmtId="166" xfId="0" applyAlignment="1" applyBorder="1" applyFont="1" applyNumberFormat="1">
      <alignment horizontal="left" vertical="center"/>
    </xf>
    <xf borderId="3" fillId="0" fontId="2" numFmtId="0" xfId="0" applyBorder="1" applyFont="1"/>
    <xf borderId="4" fillId="0" fontId="1" numFmtId="1" xfId="0" applyAlignment="1" applyBorder="1" applyFont="1" applyNumberFormat="1">
      <alignment horizontal="left" vertical="center"/>
    </xf>
    <xf borderId="4" fillId="5" fontId="1" numFmtId="2" xfId="0" applyAlignment="1" applyBorder="1" applyFill="1" applyFont="1" applyNumberFormat="1">
      <alignment horizontal="left" vertical="center"/>
    </xf>
    <xf borderId="6" fillId="6" fontId="5" numFmtId="1" xfId="0" applyAlignment="1" applyBorder="1" applyFill="1" applyFont="1" applyNumberFormat="1">
      <alignment horizontal="left" vertical="center"/>
    </xf>
    <xf borderId="0" fillId="2" fontId="3" numFmtId="0" xfId="0" applyAlignment="1" applyBorder="1" applyFont="1">
      <alignment horizontal="center" vertical="center"/>
    </xf>
    <xf borderId="0" fillId="2" fontId="1" numFmtId="0" xfId="0" applyAlignment="1" applyBorder="1" applyFont="1">
      <alignment horizontal="right" vertical="center"/>
    </xf>
    <xf borderId="0" fillId="2" fontId="1" numFmtId="165" xfId="0" applyAlignment="1" applyBorder="1" applyFont="1" applyNumberFormat="1">
      <alignment horizontal="left" vertical="center"/>
    </xf>
    <xf borderId="2" fillId="4" fontId="4" numFmtId="0" xfId="0" applyAlignment="1" applyBorder="1" applyFont="1">
      <alignment vertical="center"/>
    </xf>
    <xf borderId="4" fillId="4" fontId="1" numFmtId="0" xfId="0" applyAlignment="1" applyBorder="1" applyFont="1">
      <alignment vertical="center"/>
    </xf>
    <xf borderId="0" fillId="2" fontId="1" numFmtId="2" xfId="0" applyAlignment="1" applyBorder="1" applyFont="1" applyNumberFormat="1">
      <alignment horizontal="left" vertical="center"/>
    </xf>
    <xf borderId="4" fillId="0" fontId="1" numFmtId="165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customWidth="1" min="1" max="1" width="4.14"/>
    <col customWidth="1" min="2" max="2" width="8.57"/>
    <col customWidth="1" min="3" max="3" width="0.86"/>
    <col customWidth="1" min="4" max="4" width="5.86"/>
    <col customWidth="1" min="5" max="5" width="8.29"/>
    <col customWidth="1" min="6" max="6" width="7.57"/>
    <col customWidth="1" min="7" max="7" width="5.29"/>
    <col customWidth="1" min="8" max="8" width="7.57"/>
    <col customWidth="1" min="9" max="11" width="5.57"/>
    <col customWidth="1" min="12" max="12" width="4.57"/>
    <col customWidth="1" min="13" max="13" width="5.57"/>
  </cols>
  <sheetData>
    <row r="1" ht="11.25" customHeight="1">
      <c r="A1" s="1" t="s">
        <v>0</v>
      </c>
      <c r="B1" s="1"/>
      <c r="C1" s="1"/>
      <c r="D1" s="1"/>
      <c r="E1" s="1"/>
      <c r="F1" s="1"/>
      <c r="G1" s="2" t="s">
        <v>1</v>
      </c>
      <c r="H1" s="2" t="s">
        <v>2</v>
      </c>
      <c r="I1" s="3" t="s">
        <v>3</v>
      </c>
      <c r="J1" s="4"/>
      <c r="K1" s="4"/>
      <c r="L1" s="4"/>
      <c r="M1" s="5"/>
    </row>
    <row r="2" ht="12.0" customHeight="1">
      <c r="A2" s="6"/>
      <c r="B2" s="6"/>
      <c r="C2" s="6"/>
      <c r="D2" s="7"/>
      <c r="E2" s="7"/>
      <c r="F2" s="6"/>
      <c r="G2" s="8"/>
      <c r="H2" s="8"/>
      <c r="I2" s="9">
        <v>320.0</v>
      </c>
      <c r="J2" s="9">
        <v>365.0</v>
      </c>
      <c r="K2" s="9">
        <v>395.0</v>
      </c>
      <c r="L2" s="9">
        <v>245.0</v>
      </c>
      <c r="M2" s="9">
        <v>325.0</v>
      </c>
    </row>
    <row r="3" ht="12.75" customHeight="1">
      <c r="A3" s="10" t="s">
        <v>4</v>
      </c>
      <c r="B3" s="5"/>
      <c r="C3" s="6"/>
      <c r="D3" s="10" t="s">
        <v>5</v>
      </c>
      <c r="E3" s="5"/>
      <c r="F3" s="11"/>
      <c r="G3" s="12">
        <v>2.0</v>
      </c>
      <c r="H3" s="12">
        <v>1367.7476745813788</v>
      </c>
      <c r="I3" s="13" t="str">
        <f t="shared" ref="I3:I23" si="1">(B$4*(I$2^2))/(8*H3)</f>
        <v>8.97</v>
      </c>
      <c r="J3" s="13" t="str">
        <f t="shared" ref="J3:J23" si="2">(B$4*(J$2^2))/(8*H3)</f>
        <v>11.67</v>
      </c>
      <c r="K3" s="13" t="str">
        <f t="shared" ref="K3:K23" si="3">(B$4*(K$2^2))/(8*H3)</f>
        <v>13.66</v>
      </c>
      <c r="L3" s="13" t="str">
        <f t="shared" ref="L3:L23" si="4">(B$4*(L$2^2))/(8*H3)</f>
        <v>5.26</v>
      </c>
      <c r="M3" s="13" t="str">
        <f t="shared" ref="M3:M23" si="5">(B$4*(M$2^2))/(8*H3)</f>
        <v>9.25</v>
      </c>
    </row>
    <row r="4" ht="12.75" customHeight="1">
      <c r="A4" s="14" t="s">
        <v>6</v>
      </c>
      <c r="B4" s="15">
        <v>0.9581</v>
      </c>
      <c r="C4" s="6"/>
      <c r="D4" s="16" t="s">
        <v>7</v>
      </c>
      <c r="E4" s="17">
        <v>26.0</v>
      </c>
      <c r="F4" s="6"/>
      <c r="G4" s="12" t="str">
        <f t="shared" ref="G4:G23" si="6">G3+2</f>
        <v>4.00</v>
      </c>
      <c r="H4" s="12">
        <v>1356.7940159071968</v>
      </c>
      <c r="I4" s="13" t="str">
        <f t="shared" si="1"/>
        <v>9.04</v>
      </c>
      <c r="J4" s="13" t="str">
        <f t="shared" si="2"/>
        <v>11.76</v>
      </c>
      <c r="K4" s="13" t="str">
        <f t="shared" si="3"/>
        <v>13.77</v>
      </c>
      <c r="L4" s="13" t="str">
        <f t="shared" si="4"/>
        <v>5.30</v>
      </c>
      <c r="M4" s="13" t="str">
        <f t="shared" si="5"/>
        <v>9.32</v>
      </c>
    </row>
    <row r="5" ht="12.75" customHeight="1">
      <c r="A5" s="14" t="s">
        <v>8</v>
      </c>
      <c r="B5" s="18">
        <v>5970.0</v>
      </c>
      <c r="C5" s="6"/>
      <c r="D5" s="16" t="s">
        <v>9</v>
      </c>
      <c r="E5" s="19">
        <v>0.0</v>
      </c>
      <c r="F5" s="6"/>
      <c r="G5" s="12" t="str">
        <f t="shared" si="6"/>
        <v>6.00</v>
      </c>
      <c r="H5" s="20">
        <v>1346.070087559131</v>
      </c>
      <c r="I5" s="13" t="str">
        <f t="shared" si="1"/>
        <v>9.11</v>
      </c>
      <c r="J5" s="13" t="str">
        <f t="shared" si="2"/>
        <v>11.85</v>
      </c>
      <c r="K5" s="13" t="str">
        <f t="shared" si="3"/>
        <v>13.88</v>
      </c>
      <c r="L5" s="13" t="str">
        <f t="shared" si="4"/>
        <v>5.34</v>
      </c>
      <c r="M5" s="13" t="str">
        <f t="shared" si="5"/>
        <v>9.40</v>
      </c>
    </row>
    <row r="6" ht="12.75" customHeight="1">
      <c r="A6" s="14" t="s">
        <v>10</v>
      </c>
      <c r="B6" s="21">
        <v>331.2</v>
      </c>
      <c r="C6" s="6"/>
      <c r="D6" s="16" t="s">
        <v>11</v>
      </c>
      <c r="E6" s="19">
        <v>1250.0</v>
      </c>
      <c r="F6" s="6"/>
      <c r="G6" s="12" t="str">
        <f t="shared" si="6"/>
        <v>8.00</v>
      </c>
      <c r="H6" s="20">
        <v>1335.5681548267657</v>
      </c>
      <c r="I6" s="13" t="str">
        <f t="shared" si="1"/>
        <v>9.18</v>
      </c>
      <c r="J6" s="13" t="str">
        <f t="shared" si="2"/>
        <v>11.95</v>
      </c>
      <c r="K6" s="13" t="str">
        <f t="shared" si="3"/>
        <v>13.99</v>
      </c>
      <c r="L6" s="13" t="str">
        <f t="shared" si="4"/>
        <v>5.38</v>
      </c>
      <c r="M6" s="13" t="str">
        <f t="shared" si="5"/>
        <v>9.47</v>
      </c>
    </row>
    <row r="7" ht="12.75" customHeight="1">
      <c r="A7" s="14" t="s">
        <v>12</v>
      </c>
      <c r="B7" s="22">
        <v>2.304E-5</v>
      </c>
      <c r="C7" s="6"/>
      <c r="D7" s="6"/>
      <c r="E7" s="6"/>
      <c r="F7" s="6"/>
      <c r="G7" s="12" t="str">
        <f t="shared" si="6"/>
        <v>10.00</v>
      </c>
      <c r="H7" s="20">
        <v>1325.2814279753218</v>
      </c>
      <c r="I7" s="13" t="str">
        <f t="shared" si="1"/>
        <v>9.25</v>
      </c>
      <c r="J7" s="13" t="str">
        <f t="shared" si="2"/>
        <v>12.04</v>
      </c>
      <c r="K7" s="13" t="str">
        <f t="shared" si="3"/>
        <v>14.10</v>
      </c>
      <c r="L7" s="13" t="str">
        <f t="shared" si="4"/>
        <v>5.42</v>
      </c>
      <c r="M7" s="13" t="str">
        <f t="shared" si="5"/>
        <v>9.55</v>
      </c>
    </row>
    <row r="8" ht="12.75" customHeight="1">
      <c r="A8" s="14" t="s">
        <v>13</v>
      </c>
      <c r="B8" s="22">
        <v>0.02364</v>
      </c>
      <c r="C8" s="6"/>
      <c r="D8" s="10" t="s">
        <v>14</v>
      </c>
      <c r="E8" s="23"/>
      <c r="F8" s="6"/>
      <c r="G8" s="12" t="str">
        <f t="shared" si="6"/>
        <v>12.00</v>
      </c>
      <c r="H8" s="20">
        <v>1315.203373700911</v>
      </c>
      <c r="I8" s="13" t="str">
        <f t="shared" si="1"/>
        <v>9.32</v>
      </c>
      <c r="J8" s="13" t="str">
        <f t="shared" si="2"/>
        <v>12.13</v>
      </c>
      <c r="K8" s="13" t="str">
        <f t="shared" si="3"/>
        <v>14.21</v>
      </c>
      <c r="L8" s="13" t="str">
        <f t="shared" si="4"/>
        <v>5.47</v>
      </c>
      <c r="M8" s="13" t="str">
        <f t="shared" si="5"/>
        <v>9.62</v>
      </c>
    </row>
    <row r="9" ht="12.75" customHeight="1">
      <c r="A9" s="14" t="s">
        <v>15</v>
      </c>
      <c r="B9" s="21">
        <v>350.0</v>
      </c>
      <c r="C9" s="6"/>
      <c r="D9" s="16" t="s">
        <v>16</v>
      </c>
      <c r="E9" s="24">
        <v>42.0</v>
      </c>
      <c r="F9" s="6"/>
      <c r="G9" s="12" t="str">
        <f t="shared" si="6"/>
        <v>14.00</v>
      </c>
      <c r="H9" s="20">
        <v>1305.3277044970177</v>
      </c>
      <c r="I9" s="13" t="str">
        <f t="shared" si="1"/>
        <v>9.40</v>
      </c>
      <c r="J9" s="13" t="str">
        <f t="shared" si="2"/>
        <v>12.22</v>
      </c>
      <c r="K9" s="13" t="str">
        <f t="shared" si="3"/>
        <v>14.32</v>
      </c>
      <c r="L9" s="13" t="str">
        <f t="shared" si="4"/>
        <v>5.51</v>
      </c>
      <c r="M9" s="13" t="str">
        <f t="shared" si="5"/>
        <v>9.69</v>
      </c>
    </row>
    <row r="10" ht="12.75" customHeight="1">
      <c r="A10" s="10" t="s">
        <v>17</v>
      </c>
      <c r="B10" s="5"/>
      <c r="C10" s="6"/>
      <c r="D10" s="16" t="s">
        <v>18</v>
      </c>
      <c r="E10" s="19">
        <v>0.0</v>
      </c>
      <c r="F10" s="6"/>
      <c r="G10" s="12" t="str">
        <f t="shared" si="6"/>
        <v>16.00</v>
      </c>
      <c r="H10" s="20">
        <v>1295.6483684118664</v>
      </c>
      <c r="I10" s="13" t="str">
        <f t="shared" si="1"/>
        <v>9.47</v>
      </c>
      <c r="J10" s="13" t="str">
        <f t="shared" si="2"/>
        <v>12.31</v>
      </c>
      <c r="K10" s="13" t="str">
        <f t="shared" si="3"/>
        <v>14.42</v>
      </c>
      <c r="L10" s="13" t="str">
        <f t="shared" si="4"/>
        <v>5.55</v>
      </c>
      <c r="M10" s="13" t="str">
        <f t="shared" si="5"/>
        <v>9.76</v>
      </c>
    </row>
    <row r="11" ht="12.75" customHeight="1">
      <c r="A11" s="14" t="s">
        <v>19</v>
      </c>
      <c r="B11" s="15" t="str">
        <f>SQRT((B4^2)+((E5^2)*(B8*0.0045*0.8))^2)</f>
        <v>0.9581</v>
      </c>
      <c r="C11" s="6"/>
      <c r="D11" s="16" t="s">
        <v>20</v>
      </c>
      <c r="E11" s="25">
        <v>1185.302318859372</v>
      </c>
      <c r="F11" s="6"/>
      <c r="G11" s="12" t="str">
        <f t="shared" si="6"/>
        <v>18.00</v>
      </c>
      <c r="H11" s="20">
        <v>1286.1595392202146</v>
      </c>
      <c r="I11" s="13" t="str">
        <f t="shared" si="1"/>
        <v>9.54</v>
      </c>
      <c r="J11" s="13" t="str">
        <f t="shared" si="2"/>
        <v>12.41</v>
      </c>
      <c r="K11" s="13" t="str">
        <f t="shared" si="3"/>
        <v>14.53</v>
      </c>
      <c r="L11" s="13" t="str">
        <f t="shared" si="4"/>
        <v>5.59</v>
      </c>
      <c r="M11" s="13" t="str">
        <f t="shared" si="5"/>
        <v>9.84</v>
      </c>
    </row>
    <row r="12" ht="12.75" customHeight="1">
      <c r="A12" s="14" t="s">
        <v>21</v>
      </c>
      <c r="B12" s="15" t="str">
        <f>SQRT((B4^2)+((E10^2)*(B8*0.0045*0.8))^2)</f>
        <v>0.9581</v>
      </c>
      <c r="C12" s="6"/>
      <c r="D12" s="6"/>
      <c r="E12" s="6"/>
      <c r="F12" s="6"/>
      <c r="G12" s="12" t="str">
        <f t="shared" si="6"/>
        <v>20.00</v>
      </c>
      <c r="H12" s="20">
        <v>1276.8556069959604</v>
      </c>
      <c r="I12" s="13" t="str">
        <f t="shared" si="1"/>
        <v>9.60</v>
      </c>
      <c r="J12" s="13" t="str">
        <f t="shared" si="2"/>
        <v>12.50</v>
      </c>
      <c r="K12" s="13" t="str">
        <f t="shared" si="3"/>
        <v>14.63</v>
      </c>
      <c r="L12" s="13" t="str">
        <f t="shared" si="4"/>
        <v>5.63</v>
      </c>
      <c r="M12" s="13" t="str">
        <f t="shared" si="5"/>
        <v>9.91</v>
      </c>
    </row>
    <row r="13" ht="12.75" customHeight="1">
      <c r="A13" s="14" t="s">
        <v>22</v>
      </c>
      <c r="B13" s="26" t="str">
        <f>(1/B7)*(((((E11/B12)*(SINH(B9/(2*E11/B12))))/((E6/B11)*SINH(B9/(2*E6/B11))))-1)-(E11-E6)/(B5*B6))</f>
        <v>16</v>
      </c>
      <c r="C13" s="6"/>
      <c r="D13" s="6"/>
      <c r="E13" s="27"/>
      <c r="F13" s="6"/>
      <c r="G13" s="12" t="str">
        <f t="shared" si="6"/>
        <v>22.00</v>
      </c>
      <c r="H13" s="20">
        <v>1267.7311690789616</v>
      </c>
      <c r="I13" s="13" t="str">
        <f t="shared" si="1"/>
        <v>9.67</v>
      </c>
      <c r="J13" s="13" t="str">
        <f t="shared" si="2"/>
        <v>12.59</v>
      </c>
      <c r="K13" s="13" t="str">
        <f t="shared" si="3"/>
        <v>14.74</v>
      </c>
      <c r="L13" s="13" t="str">
        <f t="shared" si="4"/>
        <v>5.67</v>
      </c>
      <c r="M13" s="13" t="str">
        <f t="shared" si="5"/>
        <v>9.98</v>
      </c>
    </row>
    <row r="14" ht="12.75" customHeight="1">
      <c r="A14" s="6"/>
      <c r="B14" s="6"/>
      <c r="C14" s="6"/>
      <c r="D14" s="28"/>
      <c r="E14" s="29"/>
      <c r="F14" s="6"/>
      <c r="G14" s="12" t="str">
        <f t="shared" si="6"/>
        <v>24.00</v>
      </c>
      <c r="H14" s="20">
        <v>1258.7810214187216</v>
      </c>
      <c r="I14" s="13" t="str">
        <f t="shared" si="1"/>
        <v>9.74</v>
      </c>
      <c r="J14" s="13" t="str">
        <f t="shared" si="2"/>
        <v>12.68</v>
      </c>
      <c r="K14" s="13" t="str">
        <f t="shared" si="3"/>
        <v>14.84</v>
      </c>
      <c r="L14" s="13" t="str">
        <f t="shared" si="4"/>
        <v>5.71</v>
      </c>
      <c r="M14" s="13" t="str">
        <f t="shared" si="5"/>
        <v>10.05</v>
      </c>
    </row>
    <row r="15" ht="12.75" customHeight="1">
      <c r="A15" s="30" t="s">
        <v>23</v>
      </c>
      <c r="B15" s="31"/>
      <c r="C15" s="6"/>
      <c r="D15" s="28"/>
      <c r="E15" s="32"/>
      <c r="F15" s="6"/>
      <c r="G15" s="12" t="str">
        <f t="shared" si="6"/>
        <v>26.00</v>
      </c>
      <c r="H15" s="20">
        <v>1250.0001502884675</v>
      </c>
      <c r="I15" s="13" t="str">
        <f t="shared" si="1"/>
        <v>9.81</v>
      </c>
      <c r="J15" s="13" t="str">
        <f t="shared" si="2"/>
        <v>12.76</v>
      </c>
      <c r="K15" s="13" t="str">
        <f t="shared" si="3"/>
        <v>14.95</v>
      </c>
      <c r="L15" s="13" t="str">
        <f t="shared" si="4"/>
        <v>5.75</v>
      </c>
      <c r="M15" s="13" t="str">
        <f t="shared" si="5"/>
        <v>10.12</v>
      </c>
    </row>
    <row r="16" ht="12.75" customHeight="1">
      <c r="A16" s="16" t="s">
        <v>22</v>
      </c>
      <c r="B16" s="33" t="str">
        <f>E9-E4</f>
        <v>16.0</v>
      </c>
      <c r="C16" s="6"/>
      <c r="D16" s="28"/>
      <c r="E16" s="32"/>
      <c r="F16" s="6"/>
      <c r="G16" s="12" t="str">
        <f t="shared" si="6"/>
        <v>28.00</v>
      </c>
      <c r="H16" s="20">
        <v>1241.3837243508399</v>
      </c>
      <c r="I16" s="13" t="str">
        <f t="shared" si="1"/>
        <v>9.88</v>
      </c>
      <c r="J16" s="13" t="str">
        <f t="shared" si="2"/>
        <v>12.85</v>
      </c>
      <c r="K16" s="13" t="str">
        <f t="shared" si="3"/>
        <v>15.05</v>
      </c>
      <c r="L16" s="13" t="str">
        <f t="shared" si="4"/>
        <v>5.79</v>
      </c>
      <c r="M16" s="13" t="str">
        <f t="shared" si="5"/>
        <v>10.19</v>
      </c>
    </row>
    <row r="17" ht="12.75" customHeight="1">
      <c r="A17" s="6"/>
      <c r="B17" s="6"/>
      <c r="C17" s="6"/>
      <c r="D17" s="6"/>
      <c r="E17" s="6"/>
      <c r="F17" s="6"/>
      <c r="G17" s="12" t="str">
        <f t="shared" si="6"/>
        <v>30.00</v>
      </c>
      <c r="H17" s="20">
        <v>1232.9270870682733</v>
      </c>
      <c r="I17" s="13" t="str">
        <f t="shared" si="1"/>
        <v>9.95</v>
      </c>
      <c r="J17" s="13" t="str">
        <f t="shared" si="2"/>
        <v>12.94</v>
      </c>
      <c r="K17" s="13" t="str">
        <f t="shared" si="3"/>
        <v>15.16</v>
      </c>
      <c r="L17" s="13" t="str">
        <f t="shared" si="4"/>
        <v>5.83</v>
      </c>
      <c r="M17" s="13" t="str">
        <f t="shared" si="5"/>
        <v>10.26</v>
      </c>
    </row>
    <row r="18" ht="12.75" customHeight="1">
      <c r="A18" s="6"/>
      <c r="B18" s="6"/>
      <c r="C18" s="6"/>
      <c r="D18" s="6"/>
      <c r="E18" s="6"/>
      <c r="F18" s="6"/>
      <c r="G18" s="12" t="str">
        <f t="shared" si="6"/>
        <v>32.00</v>
      </c>
      <c r="H18" s="20">
        <v>1224.6257494405259</v>
      </c>
      <c r="I18" s="13" t="str">
        <f t="shared" si="1"/>
        <v>10.01</v>
      </c>
      <c r="J18" s="13" t="str">
        <f t="shared" si="2"/>
        <v>13.03</v>
      </c>
      <c r="K18" s="13" t="str">
        <f t="shared" si="3"/>
        <v>15.26</v>
      </c>
      <c r="L18" s="13" t="str">
        <f t="shared" si="4"/>
        <v>5.87</v>
      </c>
      <c r="M18" s="13" t="str">
        <f t="shared" si="5"/>
        <v>10.33</v>
      </c>
    </row>
    <row r="19" ht="12.75" customHeight="1">
      <c r="A19" s="6"/>
      <c r="B19" s="6"/>
      <c r="C19" s="6"/>
      <c r="D19" s="6"/>
      <c r="E19" s="6"/>
      <c r="F19" s="6"/>
      <c r="G19" s="12" t="str">
        <f t="shared" si="6"/>
        <v>34.00</v>
      </c>
      <c r="H19" s="20">
        <v>1216.4753830608627</v>
      </c>
      <c r="I19" s="13" t="str">
        <f t="shared" si="1"/>
        <v>10.08</v>
      </c>
      <c r="J19" s="13" t="str">
        <f t="shared" si="2"/>
        <v>13.12</v>
      </c>
      <c r="K19" s="13" t="str">
        <f t="shared" si="3"/>
        <v>15.36</v>
      </c>
      <c r="L19" s="13" t="str">
        <f t="shared" si="4"/>
        <v>5.91</v>
      </c>
      <c r="M19" s="13" t="str">
        <f t="shared" si="5"/>
        <v>10.40</v>
      </c>
    </row>
    <row r="20" ht="12.75" customHeight="1">
      <c r="A20" s="6"/>
      <c r="B20" s="6"/>
      <c r="C20" s="6"/>
      <c r="D20" s="6"/>
      <c r="E20" s="6"/>
      <c r="F20" s="6"/>
      <c r="G20" s="12" t="str">
        <f t="shared" si="6"/>
        <v>36.00</v>
      </c>
      <c r="H20" s="20">
        <v>1208.471813475004</v>
      </c>
      <c r="I20" s="13" t="str">
        <f t="shared" si="1"/>
        <v>10.15</v>
      </c>
      <c r="J20" s="13" t="str">
        <f t="shared" si="2"/>
        <v>13.20</v>
      </c>
      <c r="K20" s="13" t="str">
        <f t="shared" si="3"/>
        <v>15.46</v>
      </c>
      <c r="L20" s="13" t="str">
        <f t="shared" si="4"/>
        <v>5.95</v>
      </c>
      <c r="M20" s="13" t="str">
        <f t="shared" si="5"/>
        <v>10.47</v>
      </c>
    </row>
    <row r="21" ht="12.75" customHeight="1">
      <c r="A21" s="6"/>
      <c r="B21" s="6"/>
      <c r="C21" s="6"/>
      <c r="D21" s="6"/>
      <c r="E21" s="6"/>
      <c r="F21" s="6"/>
      <c r="G21" s="12" t="str">
        <f t="shared" si="6"/>
        <v>38.00</v>
      </c>
      <c r="H21" s="20">
        <v>1200.611013832902</v>
      </c>
      <c r="I21" s="13" t="str">
        <f t="shared" si="1"/>
        <v>10.21</v>
      </c>
      <c r="J21" s="13" t="str">
        <f t="shared" si="2"/>
        <v>13.29</v>
      </c>
      <c r="K21" s="13" t="str">
        <f t="shared" si="3"/>
        <v>15.56</v>
      </c>
      <c r="L21" s="13" t="str">
        <f t="shared" si="4"/>
        <v>5.99</v>
      </c>
      <c r="M21" s="13" t="str">
        <f t="shared" si="5"/>
        <v>10.54</v>
      </c>
    </row>
    <row r="22" ht="12.75" customHeight="1">
      <c r="A22" s="6"/>
      <c r="B22" s="6"/>
      <c r="C22" s="6"/>
      <c r="D22" s="6"/>
      <c r="E22" s="6"/>
      <c r="F22" s="6"/>
      <c r="G22" s="12" t="str">
        <f t="shared" si="6"/>
        <v>40.00</v>
      </c>
      <c r="H22" s="20">
        <v>1192.8890988207363</v>
      </c>
      <c r="I22" s="13" t="str">
        <f t="shared" si="1"/>
        <v>10.28</v>
      </c>
      <c r="J22" s="13" t="str">
        <f t="shared" si="2"/>
        <v>13.38</v>
      </c>
      <c r="K22" s="13" t="str">
        <f t="shared" si="3"/>
        <v>15.66</v>
      </c>
      <c r="L22" s="13" t="str">
        <f t="shared" si="4"/>
        <v>6.03</v>
      </c>
      <c r="M22" s="13" t="str">
        <f t="shared" si="5"/>
        <v>10.60</v>
      </c>
    </row>
    <row r="23" ht="12.75" customHeight="1">
      <c r="A23" s="6"/>
      <c r="B23" s="6"/>
      <c r="C23" s="6"/>
      <c r="D23" s="6"/>
      <c r="E23" s="6"/>
      <c r="F23" s="6"/>
      <c r="G23" s="12" t="str">
        <f t="shared" si="6"/>
        <v>42.00</v>
      </c>
      <c r="H23" s="20">
        <v>1185.302318859372</v>
      </c>
      <c r="I23" s="13" t="str">
        <f t="shared" si="1"/>
        <v>10.35</v>
      </c>
      <c r="J23" s="13" t="str">
        <f t="shared" si="2"/>
        <v>13.46</v>
      </c>
      <c r="K23" s="13" t="str">
        <f t="shared" si="3"/>
        <v>15.76</v>
      </c>
      <c r="L23" s="13" t="str">
        <f t="shared" si="4"/>
        <v>6.06</v>
      </c>
      <c r="M23" s="13" t="str">
        <f t="shared" si="5"/>
        <v>10.67</v>
      </c>
    </row>
  </sheetData>
  <mergeCells count="7">
    <mergeCell ref="I1:M1"/>
    <mergeCell ref="G1:G2"/>
    <mergeCell ref="H1:H2"/>
    <mergeCell ref="A3:B3"/>
    <mergeCell ref="A10:B10"/>
    <mergeCell ref="D3:E3"/>
    <mergeCell ref="D8:E8"/>
  </mergeCells>
  <drawing r:id="rId1"/>
</worksheet>
</file>