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si\Documents\CU Boulder\CSBP 2270\Final Project\Final Project Submission\"/>
    </mc:Choice>
  </mc:AlternateContent>
  <xr:revisionPtr revIDLastSave="0" documentId="13_ncr:1_{1EAFC722-9774-4B44-8319-3DCFF6C48526}" xr6:coauthVersionLast="47" xr6:coauthVersionMax="47" xr10:uidLastSave="{00000000-0000-0000-0000-000000000000}"/>
  <bookViews>
    <workbookView xWindow="-120" yWindow="-120" windowWidth="51840" windowHeight="21120" xr2:uid="{35A5A792-842C-44C5-B3AA-C4E3DB50670A}"/>
  </bookViews>
  <sheets>
    <sheet name="Originial" sheetId="1" r:id="rId1"/>
    <sheet name="Customer Balances - Original" sheetId="4" r:id="rId2"/>
    <sheet name="After Update" sheetId="2" r:id="rId3"/>
    <sheet name="After Clear All and Pledge" sheetId="3" r:id="rId4"/>
    <sheet name="Customer Balances Update" sheetId="6" r:id="rId5"/>
    <sheet name="Customer Balances Clear A &amp; P" sheetId="5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6" l="1"/>
  <c r="E35" i="6" s="1"/>
  <c r="D23" i="6"/>
  <c r="D24" i="6"/>
  <c r="D25" i="6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22" i="6"/>
  <c r="E22" i="6" s="1"/>
  <c r="E25" i="6"/>
  <c r="E24" i="6"/>
  <c r="E23" i="6"/>
  <c r="E27" i="5"/>
  <c r="E28" i="5"/>
  <c r="D23" i="5"/>
  <c r="E23" i="5" s="1"/>
  <c r="D24" i="5"/>
  <c r="E24" i="5" s="1"/>
  <c r="D25" i="5"/>
  <c r="E25" i="5" s="1"/>
  <c r="D26" i="5"/>
  <c r="E26" i="5" s="1"/>
  <c r="D27" i="5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22" i="5"/>
  <c r="E22" i="5" s="1"/>
  <c r="I55" i="3"/>
  <c r="B55" i="3"/>
  <c r="I53" i="3"/>
  <c r="B53" i="3"/>
  <c r="I55" i="2"/>
  <c r="B55" i="2"/>
  <c r="I53" i="2"/>
  <c r="I57" i="2" s="1"/>
  <c r="B53" i="2"/>
  <c r="B57" i="2" s="1"/>
  <c r="I57" i="1"/>
  <c r="I55" i="1"/>
  <c r="I53" i="1"/>
  <c r="B57" i="1"/>
  <c r="B55" i="1"/>
  <c r="B53" i="1"/>
  <c r="I57" i="3" l="1"/>
  <c r="B57" i="3"/>
</calcChain>
</file>

<file path=xl/sharedStrings.xml><?xml version="1.0" encoding="utf-8"?>
<sst xmlns="http://schemas.openxmlformats.org/spreadsheetml/2006/main" count="1083" uniqueCount="114">
  <si>
    <t>Portfolio</t>
  </si>
  <si>
    <t>CUSIP</t>
  </si>
  <si>
    <t>Ticket</t>
  </si>
  <si>
    <t>Maturity Date</t>
  </si>
  <si>
    <t>Pledge ID</t>
  </si>
  <si>
    <t>Pledge Description</t>
  </si>
  <si>
    <t>Pledge Amount</t>
  </si>
  <si>
    <t>Par Value</t>
  </si>
  <si>
    <t>Market Value</t>
  </si>
  <si>
    <t>Group</t>
  </si>
  <si>
    <t>Security Description</t>
  </si>
  <si>
    <t>Justin Investments LLC</t>
  </si>
  <si>
    <t>31318EAB1</t>
  </si>
  <si>
    <t>MBS</t>
  </si>
  <si>
    <t>Security Name</t>
  </si>
  <si>
    <t>31318EAB0</t>
  </si>
  <si>
    <t>MB2</t>
  </si>
  <si>
    <t>TRS</t>
  </si>
  <si>
    <t>31318EAB2</t>
  </si>
  <si>
    <t>Cats R Us</t>
  </si>
  <si>
    <t>MUN</t>
  </si>
  <si>
    <t>31318EAB3</t>
  </si>
  <si>
    <t>AGY</t>
  </si>
  <si>
    <t>31318EAB4</t>
  </si>
  <si>
    <t>31318EAB5</t>
  </si>
  <si>
    <t>MB3</t>
  </si>
  <si>
    <t>31318EAB6</t>
  </si>
  <si>
    <t>83162C587</t>
  </si>
  <si>
    <t>83162C588</t>
  </si>
  <si>
    <t>83162C589</t>
  </si>
  <si>
    <t>83162C590</t>
  </si>
  <si>
    <t>83162C591</t>
  </si>
  <si>
    <t>83162C592</t>
  </si>
  <si>
    <t>83162C593</t>
  </si>
  <si>
    <t>83162C594</t>
  </si>
  <si>
    <t>Fake Name 6</t>
  </si>
  <si>
    <t>83162C595</t>
  </si>
  <si>
    <t>83162C596</t>
  </si>
  <si>
    <t>Ghost's Feed</t>
  </si>
  <si>
    <t>83162C597</t>
  </si>
  <si>
    <t>83162C598</t>
  </si>
  <si>
    <t>83162C599</t>
  </si>
  <si>
    <t>83162C600</t>
  </si>
  <si>
    <t>83162C601</t>
  </si>
  <si>
    <t>83162C602</t>
  </si>
  <si>
    <t>83162C603</t>
  </si>
  <si>
    <t>83162C604</t>
  </si>
  <si>
    <t>83162C605</t>
  </si>
  <si>
    <t>83162C606</t>
  </si>
  <si>
    <t>83162C607</t>
  </si>
  <si>
    <t>83162C608</t>
  </si>
  <si>
    <t>83162C609</t>
  </si>
  <si>
    <t>83162C610</t>
  </si>
  <si>
    <t>83162C611</t>
  </si>
  <si>
    <t>83162C612</t>
  </si>
  <si>
    <t>New Company</t>
  </si>
  <si>
    <t>MB4</t>
  </si>
  <si>
    <t>83162C613</t>
  </si>
  <si>
    <t>83162C614</t>
  </si>
  <si>
    <t>83162C615</t>
  </si>
  <si>
    <t>83162C616</t>
  </si>
  <si>
    <t>83162C617</t>
  </si>
  <si>
    <t>83162C618</t>
  </si>
  <si>
    <t>83162C619</t>
  </si>
  <si>
    <t>83162C620</t>
  </si>
  <si>
    <t>83162C621</t>
  </si>
  <si>
    <t>83162C622</t>
  </si>
  <si>
    <t>83162C623</t>
  </si>
  <si>
    <t>MB5</t>
  </si>
  <si>
    <t>83162C624</t>
  </si>
  <si>
    <t>83162C625</t>
  </si>
  <si>
    <t>83162C626</t>
  </si>
  <si>
    <t>83162C627</t>
  </si>
  <si>
    <t>Total Securities</t>
  </si>
  <si>
    <t>Initially Pledged</t>
  </si>
  <si>
    <t>Unpledged</t>
  </si>
  <si>
    <t>Total Market Value</t>
  </si>
  <si>
    <t>Pledged Market Value</t>
  </si>
  <si>
    <t>Unpledged Market Value</t>
  </si>
  <si>
    <t>Fake Name 5</t>
  </si>
  <si>
    <t>Fake Name 9</t>
  </si>
  <si>
    <t>Fake Name 10</t>
  </si>
  <si>
    <t>Justin's Computers Inc.</t>
  </si>
  <si>
    <t>Fake Name 3</t>
  </si>
  <si>
    <t>Fake Name 1</t>
  </si>
  <si>
    <t>Fake Name 7</t>
  </si>
  <si>
    <t>Fake Name 4</t>
  </si>
  <si>
    <t>Thomas' Toys</t>
  </si>
  <si>
    <t>Fake Name 2</t>
  </si>
  <si>
    <t>Fake Name 8</t>
  </si>
  <si>
    <t>Pledged</t>
  </si>
  <si>
    <t>Change Status</t>
  </si>
  <si>
    <t>Unpledge</t>
  </si>
  <si>
    <t>Pledge</t>
  </si>
  <si>
    <t>Changes Made</t>
  </si>
  <si>
    <t>Tax ID Number</t>
  </si>
  <si>
    <t>Name1</t>
  </si>
  <si>
    <t>Name2</t>
  </si>
  <si>
    <t>Account Number</t>
  </si>
  <si>
    <t>Effective Interest Rate</t>
  </si>
  <si>
    <t>Account Type</t>
  </si>
  <si>
    <t>Class Code Description</t>
  </si>
  <si>
    <t>Current Balance</t>
  </si>
  <si>
    <t>DOA</t>
  </si>
  <si>
    <t>Demand Deposit</t>
  </si>
  <si>
    <t>SAV</t>
  </si>
  <si>
    <t>Savings</t>
  </si>
  <si>
    <t>COD</t>
  </si>
  <si>
    <t>Certificate of Deposit</t>
  </si>
  <si>
    <t>Grand Total</t>
  </si>
  <si>
    <t>Sum of Current Balance</t>
  </si>
  <si>
    <t>Total Pledge MV</t>
  </si>
  <si>
    <t>Net Under_Over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</si>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</sst>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63</xdr:row>
      <xdr:rowOff>142875</xdr:rowOff>
    </xdr:from>
    <xdr:to>
      <xdr:col>8</xdr:col>
      <xdr:colOff>1105767</xdr:colOff>
      <xdr:row>78</xdr:row>
      <xdr:rowOff>152800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EFF02F-D0E8-D569-1A4E-ADA03E00B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50" y="12144375"/>
          <a:ext cx="6211167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61</xdr:row>
      <xdr:rowOff>66675</xdr:rowOff>
    </xdr:from>
    <xdr:to>
      <xdr:col>9</xdr:col>
      <xdr:colOff>410540</xdr:colOff>
      <xdr:row>78</xdr:row>
      <xdr:rowOff>105232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6FA829-9FE4-5DE4-F079-359C48156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11687175"/>
          <a:ext cx="6916115" cy="3277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17</xdr:row>
      <xdr:rowOff>28575</xdr:rowOff>
    </xdr:from>
    <xdr:to>
      <xdr:col>27</xdr:col>
      <xdr:colOff>458939</xdr:colOff>
      <xdr:row>37</xdr:row>
      <xdr:rowOff>48159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A8228-69D6-5940-9420-BE755A5F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3267075"/>
          <a:ext cx="12460439" cy="3829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160132</xdr:colOff>
      <xdr:row>15</xdr:row>
      <xdr:rowOff>142875</xdr:rowOff>
    </xdr:from>
    <xdr:to>
      <xdr:col>27</xdr:col>
      <xdr:colOff>209550</xdr:colOff>
      <xdr:row>37</xdr:row>
      <xdr:rowOff>162513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6A99E-8F7D-B947-2350-B903C928E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957" y="3000375"/>
          <a:ext cx="12851018" cy="42106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Lassiter" refreshedDate="45637.825611689812" createdVersion="8" refreshedVersion="8" minRefreshableVersion="3" recordCount="16" xr:uid="{26DF35B0-84A7-457C-B2C4-7F23910441CC}">
  <cacheSource type="worksheet">
    <worksheetSource ref="A1:I17" sheet="Customer Balances - Original"/>
  </cacheSource>
  <cacheFields count="9">
    <cacheField name="Pledge ID" numFmtId="0">
      <sharedItems containsString="0" containsBlank="1" containsNumber="1" containsInteger="1" minValue="10637" maxValue="18733" count="15">
        <n v="12888"/>
        <n v="13922"/>
        <n v="16681"/>
        <n v="10810"/>
        <n v="12993"/>
        <n v="15693"/>
        <n v="10637"/>
        <n v="15551"/>
        <n v="10640"/>
        <n v="18733"/>
        <n v="16640"/>
        <n v="18226"/>
        <n v="12550"/>
        <n v="12683"/>
        <m/>
      </sharedItems>
    </cacheField>
    <cacheField name="Tax ID Number" numFmtId="0">
      <sharedItems containsString="0" containsBlank="1" containsNumber="1" containsInteger="1" minValue="587443926" maxValue="7889490217"/>
    </cacheField>
    <cacheField name="Name1" numFmtId="0">
      <sharedItems containsBlank="1" count="15">
        <s v="Justin's Computers Inc."/>
        <s v="Fake Name 1"/>
        <s v="Fake Name 2"/>
        <s v="Cats R Us"/>
        <s v="Fake Name 3"/>
        <s v="Fake Name 4"/>
        <s v="Fake Name 5"/>
        <s v="Fake Name 7"/>
        <s v="New Company"/>
        <s v="Fake Name 6"/>
        <s v="Thomas' Toys"/>
        <s v="Fake Name 8"/>
        <s v="Fake Name 9"/>
        <s v="Fake Name 10"/>
        <m/>
      </sharedItems>
    </cacheField>
    <cacheField name="Name2" numFmtId="0">
      <sharedItems containsNonDate="0" containsString="0" containsBlank="1"/>
    </cacheField>
    <cacheField name="Account Number" numFmtId="0">
      <sharedItems containsString="0" containsBlank="1" containsNumber="1" containsInteger="1" minValue="174689" maxValue="980958"/>
    </cacheField>
    <cacheField name="Effective Interest Rate" numFmtId="10">
      <sharedItems containsString="0" containsBlank="1" containsNumber="1" minValue="0.01" maxValue="0.02"/>
    </cacheField>
    <cacheField name="Account Type" numFmtId="0">
      <sharedItems containsBlank="1"/>
    </cacheField>
    <cacheField name="Class Code Description" numFmtId="0">
      <sharedItems containsBlank="1"/>
    </cacheField>
    <cacheField name="Current Balance" numFmtId="0">
      <sharedItems containsString="0" containsBlank="1" containsNumber="1" containsInteger="1" minValue="10101" maxValue="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435443464"/>
    <x v="0"/>
    <m/>
    <n v="301300"/>
    <n v="0.02"/>
    <s v="DOA"/>
    <s v="Demand Deposit"/>
    <n v="500000"/>
  </r>
  <r>
    <x v="1"/>
    <n v="3918355426"/>
    <x v="1"/>
    <m/>
    <n v="639629"/>
    <n v="0.01"/>
    <s v="DOA"/>
    <s v="Demand Deposit"/>
    <n v="5000000"/>
  </r>
  <r>
    <x v="2"/>
    <n v="2962545564"/>
    <x v="2"/>
    <m/>
    <n v="805240"/>
    <n v="0.01"/>
    <s v="SAV"/>
    <s v="Savings"/>
    <n v="20000"/>
  </r>
  <r>
    <x v="3"/>
    <n v="5227171960"/>
    <x v="3"/>
    <m/>
    <n v="294874"/>
    <n v="0.01"/>
    <s v="DOA"/>
    <s v="Demand Deposit"/>
    <n v="300000"/>
  </r>
  <r>
    <x v="4"/>
    <n v="3431970160"/>
    <x v="4"/>
    <m/>
    <n v="933464"/>
    <n v="0.01"/>
    <s v="DOA"/>
    <s v="Demand Deposit"/>
    <n v="250000"/>
  </r>
  <r>
    <x v="5"/>
    <n v="6599229098"/>
    <x v="5"/>
    <m/>
    <n v="174689"/>
    <n v="0.01"/>
    <s v="COD"/>
    <s v="Certificate of Deposit"/>
    <n v="1034055"/>
  </r>
  <r>
    <x v="6"/>
    <n v="7889490217"/>
    <x v="6"/>
    <m/>
    <n v="192912"/>
    <n v="0.01"/>
    <s v="SAV"/>
    <s v="Savings"/>
    <n v="400322"/>
  </r>
  <r>
    <x v="7"/>
    <n v="2435443464"/>
    <x v="7"/>
    <m/>
    <n v="799105"/>
    <n v="0.01"/>
    <s v="COD"/>
    <s v="Certificate of Deposit"/>
    <n v="1220000"/>
  </r>
  <r>
    <x v="8"/>
    <n v="2435443464"/>
    <x v="8"/>
    <m/>
    <n v="600234"/>
    <n v="0.01"/>
    <s v="COD"/>
    <s v="Certificate of Deposit"/>
    <n v="15000000"/>
  </r>
  <r>
    <x v="9"/>
    <n v="5318860575"/>
    <x v="9"/>
    <m/>
    <n v="980958"/>
    <n v="0.01"/>
    <s v="DOA"/>
    <s v="Demand Deposit"/>
    <n v="12222"/>
  </r>
  <r>
    <x v="10"/>
    <n v="587443926"/>
    <x v="10"/>
    <m/>
    <n v="275311"/>
    <n v="0.01"/>
    <s v="COD"/>
    <s v="Certificate of Deposit"/>
    <n v="30000"/>
  </r>
  <r>
    <x v="11"/>
    <n v="7310940149"/>
    <x v="11"/>
    <m/>
    <n v="224187"/>
    <n v="0.01"/>
    <s v="DOA"/>
    <s v="Demand Deposit"/>
    <n v="222345"/>
  </r>
  <r>
    <x v="12"/>
    <n v="7310940149"/>
    <x v="12"/>
    <m/>
    <n v="301347"/>
    <n v="0.01"/>
    <s v="COD"/>
    <s v="Certificate of Deposit"/>
    <n v="10101"/>
  </r>
  <r>
    <x v="13"/>
    <n v="7310940149"/>
    <x v="13"/>
    <m/>
    <n v="925500"/>
    <n v="0.01"/>
    <s v="DOA"/>
    <s v="Demand Deposit"/>
    <n v="433332"/>
  </r>
  <r>
    <x v="14"/>
    <m/>
    <x v="14"/>
    <m/>
    <m/>
    <m/>
    <m/>
    <m/>
    <m/>
  </r>
  <r>
    <x v="14"/>
    <m/>
    <x v="1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424B7-AD82-4A78-BD4A-AC2CA2E94B0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9" firstHeaderRow="1" firstDataRow="1" firstDataCol="2"/>
  <pivotFields count="9">
    <pivotField axis="axisRow" compact="0" outline="0" showAll="0" defaultSubtotal="0">
      <items count="15">
        <item x="6"/>
        <item x="8"/>
        <item x="3"/>
        <item x="12"/>
        <item x="13"/>
        <item x="0"/>
        <item x="4"/>
        <item x="1"/>
        <item x="7"/>
        <item x="5"/>
        <item x="10"/>
        <item x="2"/>
        <item x="11"/>
        <item x="9"/>
        <item x="14"/>
      </items>
    </pivotField>
    <pivotField compact="0" outline="0" showAll="0"/>
    <pivotField axis="axisRow" compact="0" outline="0" showAll="0">
      <items count="16">
        <item x="3"/>
        <item x="1"/>
        <item x="13"/>
        <item x="2"/>
        <item x="4"/>
        <item x="5"/>
        <item x="6"/>
        <item x="9"/>
        <item x="7"/>
        <item x="11"/>
        <item x="12"/>
        <item x="0"/>
        <item x="8"/>
        <item x="10"/>
        <item x="14"/>
        <item t="default"/>
      </items>
    </pivotField>
    <pivotField compact="0" outline="0" showAll="0"/>
    <pivotField compact="0" outline="0" showAll="0"/>
    <pivotField compact="0" numFmtId="10" outline="0" showAll="0"/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16">
    <i>
      <x/>
      <x v="6"/>
    </i>
    <i>
      <x v="1"/>
      <x v="12"/>
    </i>
    <i>
      <x v="2"/>
      <x/>
    </i>
    <i>
      <x v="3"/>
      <x v="10"/>
    </i>
    <i>
      <x v="4"/>
      <x v="2"/>
    </i>
    <i>
      <x v="5"/>
      <x v="11"/>
    </i>
    <i>
      <x v="6"/>
      <x v="4"/>
    </i>
    <i>
      <x v="7"/>
      <x v="1"/>
    </i>
    <i>
      <x v="8"/>
      <x v="8"/>
    </i>
    <i>
      <x v="9"/>
      <x v="5"/>
    </i>
    <i>
      <x v="10"/>
      <x v="13"/>
    </i>
    <i>
      <x v="11"/>
      <x v="3"/>
    </i>
    <i>
      <x v="12"/>
      <x v="9"/>
    </i>
    <i>
      <x v="13"/>
      <x v="7"/>
    </i>
    <i>
      <x v="14"/>
      <x v="14"/>
    </i>
    <i t="grand">
      <x/>
    </i>
  </rowItems>
  <colItems count="1">
    <i/>
  </colItems>
  <dataFields count="1">
    <dataField name="Sum of Current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F8B43-52FC-4730-83F9-6F33AFFCC3C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9" firstHeaderRow="1" firstDataRow="1" firstDataCol="2"/>
  <pivotFields count="9">
    <pivotField axis="axisRow" compact="0" outline="0" showAll="0" defaultSubtotal="0">
      <items count="15">
        <item x="6"/>
        <item x="8"/>
        <item x="3"/>
        <item x="12"/>
        <item x="13"/>
        <item x="0"/>
        <item x="4"/>
        <item x="1"/>
        <item x="7"/>
        <item x="5"/>
        <item x="10"/>
        <item x="2"/>
        <item x="11"/>
        <item x="9"/>
        <item x="14"/>
      </items>
    </pivotField>
    <pivotField compact="0" outline="0" showAll="0"/>
    <pivotField axis="axisRow" compact="0" outline="0" showAll="0">
      <items count="16">
        <item x="3"/>
        <item x="1"/>
        <item x="13"/>
        <item x="2"/>
        <item x="4"/>
        <item x="5"/>
        <item x="6"/>
        <item x="9"/>
        <item x="7"/>
        <item x="11"/>
        <item x="12"/>
        <item x="0"/>
        <item x="8"/>
        <item x="10"/>
        <item x="14"/>
        <item t="default"/>
      </items>
    </pivotField>
    <pivotField compact="0" outline="0" showAll="0"/>
    <pivotField compact="0" outline="0" showAll="0"/>
    <pivotField compact="0" numFmtId="10" outline="0" showAll="0"/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16">
    <i>
      <x/>
      <x v="6"/>
    </i>
    <i>
      <x v="1"/>
      <x v="12"/>
    </i>
    <i>
      <x v="2"/>
      <x/>
    </i>
    <i>
      <x v="3"/>
      <x v="10"/>
    </i>
    <i>
      <x v="4"/>
      <x v="2"/>
    </i>
    <i>
      <x v="5"/>
      <x v="11"/>
    </i>
    <i>
      <x v="6"/>
      <x v="4"/>
    </i>
    <i>
      <x v="7"/>
      <x v="1"/>
    </i>
    <i>
      <x v="8"/>
      <x v="8"/>
    </i>
    <i>
      <x v="9"/>
      <x v="5"/>
    </i>
    <i>
      <x v="10"/>
      <x v="13"/>
    </i>
    <i>
      <x v="11"/>
      <x v="3"/>
    </i>
    <i>
      <x v="12"/>
      <x v="9"/>
    </i>
    <i>
      <x v="13"/>
      <x v="7"/>
    </i>
    <i>
      <x v="14"/>
      <x v="14"/>
    </i>
    <i t="grand">
      <x/>
    </i>
  </rowItems>
  <colItems count="1">
    <i/>
  </colItems>
  <dataFields count="1">
    <dataField name="Sum of Current 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8B11-AC9B-458D-A404-5CC4CDED85BE}">
  <dimension ref="A1:K57"/>
  <sheetViews>
    <sheetView tabSelected="1" workbookViewId="0">
      <selection activeCell="C75" sqref="C75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6.140625" bestFit="1" customWidth="1"/>
    <col min="4" max="4" width="12.5703125" bestFit="1" customWidth="1"/>
    <col min="6" max="6" width="17.7109375" bestFit="1" customWidth="1"/>
    <col min="7" max="7" width="14.28515625" bestFit="1" customWidth="1"/>
    <col min="8" max="8" width="9.42578125" bestFit="1" customWidth="1"/>
    <col min="9" max="9" width="15.28515625" bestFit="1" customWidth="1"/>
    <col min="10" max="10" width="6.4257812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14506</v>
      </c>
      <c r="D2" s="1">
        <v>45568</v>
      </c>
      <c r="G2">
        <v>200000</v>
      </c>
      <c r="H2">
        <v>150000</v>
      </c>
      <c r="I2">
        <v>6191377</v>
      </c>
      <c r="J2" t="s">
        <v>13</v>
      </c>
      <c r="K2" t="s">
        <v>14</v>
      </c>
    </row>
    <row r="3" spans="1:11" x14ac:dyDescent="0.25">
      <c r="A3" t="s">
        <v>11</v>
      </c>
      <c r="B3" t="s">
        <v>15</v>
      </c>
      <c r="C3">
        <v>16317</v>
      </c>
      <c r="D3" s="1">
        <v>16862</v>
      </c>
      <c r="G3">
        <v>210000</v>
      </c>
      <c r="H3">
        <v>160000</v>
      </c>
      <c r="I3">
        <v>6796869</v>
      </c>
      <c r="J3" t="s">
        <v>16</v>
      </c>
      <c r="K3" t="s">
        <v>14</v>
      </c>
    </row>
    <row r="4" spans="1:11" x14ac:dyDescent="0.25">
      <c r="A4" t="s">
        <v>11</v>
      </c>
      <c r="B4" t="s">
        <v>12</v>
      </c>
      <c r="C4">
        <v>14719</v>
      </c>
      <c r="D4" s="1">
        <v>47210</v>
      </c>
      <c r="G4">
        <v>200000</v>
      </c>
      <c r="H4">
        <v>170000</v>
      </c>
      <c r="I4">
        <v>3153482</v>
      </c>
      <c r="J4" t="s">
        <v>17</v>
      </c>
      <c r="K4" t="s">
        <v>14</v>
      </c>
    </row>
    <row r="5" spans="1:11" x14ac:dyDescent="0.25">
      <c r="A5" t="s">
        <v>11</v>
      </c>
      <c r="B5" t="s">
        <v>18</v>
      </c>
      <c r="C5">
        <v>10096</v>
      </c>
      <c r="D5" s="1">
        <v>45568</v>
      </c>
      <c r="E5">
        <v>10810</v>
      </c>
      <c r="F5" t="s">
        <v>19</v>
      </c>
      <c r="G5">
        <v>200000</v>
      </c>
      <c r="H5">
        <v>180000</v>
      </c>
      <c r="I5">
        <v>6707527</v>
      </c>
      <c r="J5" t="s">
        <v>20</v>
      </c>
      <c r="K5" t="s">
        <v>14</v>
      </c>
    </row>
    <row r="6" spans="1:11" x14ac:dyDescent="0.25">
      <c r="A6" t="s">
        <v>11</v>
      </c>
      <c r="B6" t="s">
        <v>21</v>
      </c>
      <c r="C6">
        <v>16896</v>
      </c>
      <c r="D6" s="1">
        <v>16862</v>
      </c>
      <c r="G6">
        <v>200000</v>
      </c>
      <c r="H6">
        <v>190000</v>
      </c>
      <c r="I6">
        <v>570933</v>
      </c>
      <c r="J6" t="s">
        <v>22</v>
      </c>
      <c r="K6" t="s">
        <v>14</v>
      </c>
    </row>
    <row r="7" spans="1:11" x14ac:dyDescent="0.25">
      <c r="A7" t="s">
        <v>11</v>
      </c>
      <c r="B7" t="s">
        <v>23</v>
      </c>
      <c r="C7">
        <v>15851</v>
      </c>
      <c r="D7" s="1">
        <v>47210</v>
      </c>
      <c r="G7">
        <v>200000</v>
      </c>
      <c r="H7">
        <v>200000</v>
      </c>
      <c r="I7">
        <v>3343645</v>
      </c>
      <c r="J7" t="s">
        <v>16</v>
      </c>
      <c r="K7" t="s">
        <v>14</v>
      </c>
    </row>
    <row r="8" spans="1:11" x14ac:dyDescent="0.25">
      <c r="A8" t="s">
        <v>11</v>
      </c>
      <c r="B8" t="s">
        <v>24</v>
      </c>
      <c r="C8">
        <v>15513</v>
      </c>
      <c r="D8" s="1">
        <v>45568</v>
      </c>
      <c r="E8">
        <v>10810</v>
      </c>
      <c r="F8" t="s">
        <v>19</v>
      </c>
      <c r="G8">
        <v>200000</v>
      </c>
      <c r="H8">
        <v>210000</v>
      </c>
      <c r="I8">
        <v>6216522</v>
      </c>
      <c r="J8" t="s">
        <v>25</v>
      </c>
      <c r="K8" t="s">
        <v>14</v>
      </c>
    </row>
    <row r="9" spans="1:11" x14ac:dyDescent="0.25">
      <c r="A9" t="s">
        <v>11</v>
      </c>
      <c r="B9" t="s">
        <v>26</v>
      </c>
      <c r="C9">
        <v>18949</v>
      </c>
      <c r="D9" s="1">
        <v>16862</v>
      </c>
      <c r="G9">
        <v>200000</v>
      </c>
      <c r="H9">
        <v>220000</v>
      </c>
      <c r="I9">
        <v>7095310</v>
      </c>
      <c r="J9" t="s">
        <v>17</v>
      </c>
      <c r="K9" t="s">
        <v>14</v>
      </c>
    </row>
    <row r="10" spans="1:11" x14ac:dyDescent="0.25">
      <c r="A10" t="s">
        <v>11</v>
      </c>
      <c r="B10" t="s">
        <v>27</v>
      </c>
      <c r="C10">
        <v>15421</v>
      </c>
      <c r="D10" s="1">
        <v>47210</v>
      </c>
      <c r="G10">
        <v>200000</v>
      </c>
      <c r="H10">
        <v>230000</v>
      </c>
      <c r="I10">
        <v>1367181</v>
      </c>
      <c r="J10" t="s">
        <v>17</v>
      </c>
      <c r="K10" t="s">
        <v>14</v>
      </c>
    </row>
    <row r="11" spans="1:11" x14ac:dyDescent="0.25">
      <c r="A11" t="s">
        <v>11</v>
      </c>
      <c r="B11" t="s">
        <v>28</v>
      </c>
      <c r="C11">
        <v>13243</v>
      </c>
      <c r="D11" s="1">
        <v>45568</v>
      </c>
      <c r="G11">
        <v>200000</v>
      </c>
      <c r="H11">
        <v>240000</v>
      </c>
      <c r="I11">
        <v>7036486</v>
      </c>
      <c r="J11" t="s">
        <v>13</v>
      </c>
      <c r="K11" t="s">
        <v>14</v>
      </c>
    </row>
    <row r="12" spans="1:11" x14ac:dyDescent="0.25">
      <c r="A12" t="s">
        <v>11</v>
      </c>
      <c r="B12" t="s">
        <v>29</v>
      </c>
      <c r="C12">
        <v>12651</v>
      </c>
      <c r="D12" s="1">
        <v>16862</v>
      </c>
      <c r="G12">
        <v>200000</v>
      </c>
      <c r="H12">
        <v>250000</v>
      </c>
      <c r="I12">
        <v>6870701</v>
      </c>
      <c r="J12" t="s">
        <v>13</v>
      </c>
      <c r="K12" t="s">
        <v>14</v>
      </c>
    </row>
    <row r="13" spans="1:11" x14ac:dyDescent="0.25">
      <c r="A13" t="s">
        <v>11</v>
      </c>
      <c r="B13" t="s">
        <v>30</v>
      </c>
      <c r="C13">
        <v>13821</v>
      </c>
      <c r="D13" s="1">
        <v>16862</v>
      </c>
      <c r="G13">
        <v>200000</v>
      </c>
      <c r="H13">
        <v>260000</v>
      </c>
      <c r="I13">
        <v>9403577</v>
      </c>
      <c r="J13" t="s">
        <v>16</v>
      </c>
      <c r="K13" t="s">
        <v>14</v>
      </c>
    </row>
    <row r="14" spans="1:11" x14ac:dyDescent="0.25">
      <c r="A14" t="s">
        <v>11</v>
      </c>
      <c r="B14" t="s">
        <v>31</v>
      </c>
      <c r="C14">
        <v>19941</v>
      </c>
      <c r="D14" s="1">
        <v>47210</v>
      </c>
      <c r="G14">
        <v>200000</v>
      </c>
      <c r="H14">
        <v>270000</v>
      </c>
      <c r="I14">
        <v>9145637</v>
      </c>
      <c r="J14" t="s">
        <v>17</v>
      </c>
      <c r="K14" t="s">
        <v>14</v>
      </c>
    </row>
    <row r="15" spans="1:11" x14ac:dyDescent="0.25">
      <c r="A15" t="s">
        <v>11</v>
      </c>
      <c r="B15" t="s">
        <v>32</v>
      </c>
      <c r="C15">
        <v>10669</v>
      </c>
      <c r="D15" s="1">
        <v>45568</v>
      </c>
      <c r="E15">
        <v>10810</v>
      </c>
      <c r="F15" t="s">
        <v>19</v>
      </c>
      <c r="G15">
        <v>200000</v>
      </c>
      <c r="H15">
        <v>270000</v>
      </c>
      <c r="I15">
        <v>8696195</v>
      </c>
      <c r="J15" t="s">
        <v>17</v>
      </c>
      <c r="K15" t="s">
        <v>14</v>
      </c>
    </row>
    <row r="16" spans="1:11" x14ac:dyDescent="0.25">
      <c r="A16" t="s">
        <v>11</v>
      </c>
      <c r="B16" t="s">
        <v>33</v>
      </c>
      <c r="C16">
        <v>13155</v>
      </c>
      <c r="D16" s="1">
        <v>16862</v>
      </c>
      <c r="G16">
        <v>200000</v>
      </c>
      <c r="H16">
        <v>270000</v>
      </c>
      <c r="I16">
        <v>9887912</v>
      </c>
      <c r="J16" t="s">
        <v>17</v>
      </c>
      <c r="K16" t="s">
        <v>14</v>
      </c>
    </row>
    <row r="17" spans="1:11" x14ac:dyDescent="0.25">
      <c r="A17" t="s">
        <v>11</v>
      </c>
      <c r="B17" t="s">
        <v>34</v>
      </c>
      <c r="C17">
        <v>11835</v>
      </c>
      <c r="D17" s="1">
        <v>47210</v>
      </c>
      <c r="E17">
        <v>18733</v>
      </c>
      <c r="F17" t="s">
        <v>35</v>
      </c>
      <c r="G17">
        <v>200000</v>
      </c>
      <c r="H17">
        <v>270000</v>
      </c>
      <c r="I17">
        <v>5343561</v>
      </c>
      <c r="J17" t="s">
        <v>17</v>
      </c>
      <c r="K17" t="s">
        <v>14</v>
      </c>
    </row>
    <row r="18" spans="1:11" x14ac:dyDescent="0.25">
      <c r="A18" t="s">
        <v>11</v>
      </c>
      <c r="B18" t="s">
        <v>36</v>
      </c>
      <c r="C18">
        <v>18865</v>
      </c>
      <c r="D18" s="1">
        <v>45568</v>
      </c>
      <c r="G18">
        <v>200000</v>
      </c>
      <c r="H18">
        <v>270000</v>
      </c>
      <c r="I18">
        <v>8880765</v>
      </c>
      <c r="J18" t="s">
        <v>17</v>
      </c>
      <c r="K18" t="s">
        <v>14</v>
      </c>
    </row>
    <row r="19" spans="1:11" x14ac:dyDescent="0.25">
      <c r="A19" t="s">
        <v>11</v>
      </c>
      <c r="B19" t="s">
        <v>37</v>
      </c>
      <c r="C19">
        <v>12133</v>
      </c>
      <c r="D19" s="1">
        <v>16862</v>
      </c>
      <c r="E19">
        <v>21000</v>
      </c>
      <c r="F19" t="s">
        <v>38</v>
      </c>
      <c r="G19">
        <v>200000</v>
      </c>
      <c r="H19">
        <v>270000</v>
      </c>
      <c r="I19">
        <v>6092669</v>
      </c>
      <c r="J19" t="s">
        <v>17</v>
      </c>
      <c r="K19" t="s">
        <v>14</v>
      </c>
    </row>
    <row r="20" spans="1:11" x14ac:dyDescent="0.25">
      <c r="A20" t="s">
        <v>11</v>
      </c>
      <c r="B20" t="s">
        <v>39</v>
      </c>
      <c r="C20">
        <v>12094</v>
      </c>
      <c r="D20" s="1">
        <v>16862</v>
      </c>
      <c r="G20">
        <v>200000</v>
      </c>
      <c r="H20">
        <v>270000</v>
      </c>
      <c r="I20">
        <v>7113594</v>
      </c>
      <c r="J20" t="s">
        <v>17</v>
      </c>
      <c r="K20" t="s">
        <v>14</v>
      </c>
    </row>
    <row r="21" spans="1:11" x14ac:dyDescent="0.25">
      <c r="A21" t="s">
        <v>11</v>
      </c>
      <c r="B21" t="s">
        <v>40</v>
      </c>
      <c r="C21">
        <v>16594</v>
      </c>
      <c r="D21" s="1">
        <v>47210</v>
      </c>
      <c r="E21">
        <v>18733</v>
      </c>
      <c r="F21" t="s">
        <v>35</v>
      </c>
      <c r="G21">
        <v>200000</v>
      </c>
      <c r="H21">
        <v>270000</v>
      </c>
      <c r="I21">
        <v>8373351</v>
      </c>
      <c r="J21" t="s">
        <v>17</v>
      </c>
      <c r="K21" t="s">
        <v>14</v>
      </c>
    </row>
    <row r="22" spans="1:11" x14ac:dyDescent="0.25">
      <c r="A22" t="s">
        <v>11</v>
      </c>
      <c r="B22" t="s">
        <v>41</v>
      </c>
      <c r="C22">
        <v>14278</v>
      </c>
      <c r="D22" s="1">
        <v>45568</v>
      </c>
      <c r="G22">
        <v>200000</v>
      </c>
      <c r="H22">
        <v>270000</v>
      </c>
      <c r="I22">
        <v>3746672</v>
      </c>
      <c r="J22" t="s">
        <v>17</v>
      </c>
      <c r="K22" t="s">
        <v>14</v>
      </c>
    </row>
    <row r="23" spans="1:11" x14ac:dyDescent="0.25">
      <c r="A23" t="s">
        <v>11</v>
      </c>
      <c r="B23" t="s">
        <v>42</v>
      </c>
      <c r="C23">
        <v>12801</v>
      </c>
      <c r="D23" s="1">
        <v>16862</v>
      </c>
      <c r="G23">
        <v>200000</v>
      </c>
      <c r="H23">
        <v>270000</v>
      </c>
      <c r="I23">
        <v>9325516</v>
      </c>
      <c r="J23" t="s">
        <v>17</v>
      </c>
      <c r="K23" t="s">
        <v>14</v>
      </c>
    </row>
    <row r="24" spans="1:11" x14ac:dyDescent="0.25">
      <c r="A24" t="s">
        <v>11</v>
      </c>
      <c r="B24" t="s">
        <v>43</v>
      </c>
      <c r="C24">
        <v>12084</v>
      </c>
      <c r="D24" s="1">
        <v>47210</v>
      </c>
      <c r="G24">
        <v>200000</v>
      </c>
      <c r="H24">
        <v>270000</v>
      </c>
      <c r="I24">
        <v>7717885</v>
      </c>
      <c r="J24" t="s">
        <v>25</v>
      </c>
      <c r="K24" t="s">
        <v>14</v>
      </c>
    </row>
    <row r="25" spans="1:11" x14ac:dyDescent="0.25">
      <c r="A25" t="s">
        <v>11</v>
      </c>
      <c r="B25" t="s">
        <v>44</v>
      </c>
      <c r="C25">
        <v>16645</v>
      </c>
      <c r="D25" s="1">
        <v>45568</v>
      </c>
      <c r="G25">
        <v>200000</v>
      </c>
      <c r="H25">
        <v>270000</v>
      </c>
      <c r="I25">
        <v>6616148</v>
      </c>
      <c r="J25" t="s">
        <v>17</v>
      </c>
      <c r="K25" t="s">
        <v>14</v>
      </c>
    </row>
    <row r="26" spans="1:11" x14ac:dyDescent="0.25">
      <c r="A26" t="s">
        <v>11</v>
      </c>
      <c r="B26" t="s">
        <v>45</v>
      </c>
      <c r="C26">
        <v>19969</v>
      </c>
      <c r="D26" s="1">
        <v>16862</v>
      </c>
      <c r="G26">
        <v>200000</v>
      </c>
      <c r="H26">
        <v>270000</v>
      </c>
      <c r="I26">
        <v>4060250</v>
      </c>
      <c r="J26" t="s">
        <v>17</v>
      </c>
      <c r="K26" t="s">
        <v>14</v>
      </c>
    </row>
    <row r="27" spans="1:11" x14ac:dyDescent="0.25">
      <c r="A27" t="s">
        <v>11</v>
      </c>
      <c r="B27" t="s">
        <v>46</v>
      </c>
      <c r="C27">
        <v>16943</v>
      </c>
      <c r="D27" s="1">
        <v>16862</v>
      </c>
      <c r="G27">
        <v>200000</v>
      </c>
      <c r="H27">
        <v>270000</v>
      </c>
      <c r="I27">
        <v>8537470</v>
      </c>
      <c r="J27" t="s">
        <v>17</v>
      </c>
      <c r="K27" t="s">
        <v>14</v>
      </c>
    </row>
    <row r="28" spans="1:11" x14ac:dyDescent="0.25">
      <c r="A28" t="s">
        <v>11</v>
      </c>
      <c r="B28" t="s">
        <v>47</v>
      </c>
      <c r="C28">
        <v>12026</v>
      </c>
      <c r="D28" s="1">
        <v>47210</v>
      </c>
      <c r="G28">
        <v>200000</v>
      </c>
      <c r="H28">
        <v>270000</v>
      </c>
      <c r="I28">
        <v>2720765</v>
      </c>
      <c r="J28" t="s">
        <v>17</v>
      </c>
      <c r="K28" t="s">
        <v>14</v>
      </c>
    </row>
    <row r="29" spans="1:11" x14ac:dyDescent="0.25">
      <c r="A29" t="s">
        <v>11</v>
      </c>
      <c r="B29" t="s">
        <v>48</v>
      </c>
      <c r="C29">
        <v>12905</v>
      </c>
      <c r="D29" s="1">
        <v>45568</v>
      </c>
      <c r="G29">
        <v>200000</v>
      </c>
      <c r="H29">
        <v>270000</v>
      </c>
      <c r="I29">
        <v>3817597</v>
      </c>
      <c r="J29" t="s">
        <v>17</v>
      </c>
      <c r="K29" t="s">
        <v>14</v>
      </c>
    </row>
    <row r="30" spans="1:11" x14ac:dyDescent="0.25">
      <c r="A30" t="s">
        <v>11</v>
      </c>
      <c r="B30" t="s">
        <v>49</v>
      </c>
      <c r="C30">
        <v>13856</v>
      </c>
      <c r="D30" s="1">
        <v>16862</v>
      </c>
      <c r="G30">
        <v>200000</v>
      </c>
      <c r="H30">
        <v>270000</v>
      </c>
      <c r="I30">
        <v>4623835</v>
      </c>
      <c r="J30" t="s">
        <v>17</v>
      </c>
      <c r="K30" t="s">
        <v>14</v>
      </c>
    </row>
    <row r="31" spans="1:11" x14ac:dyDescent="0.25">
      <c r="A31" t="s">
        <v>11</v>
      </c>
      <c r="B31" t="s">
        <v>50</v>
      </c>
      <c r="C31">
        <v>10673</v>
      </c>
      <c r="D31" s="1">
        <v>47210</v>
      </c>
      <c r="G31">
        <v>200000</v>
      </c>
      <c r="H31">
        <v>270000</v>
      </c>
      <c r="I31">
        <v>8052058</v>
      </c>
      <c r="J31" t="s">
        <v>17</v>
      </c>
      <c r="K31" t="s">
        <v>14</v>
      </c>
    </row>
    <row r="32" spans="1:11" x14ac:dyDescent="0.25">
      <c r="A32" t="s">
        <v>11</v>
      </c>
      <c r="B32" t="s">
        <v>51</v>
      </c>
      <c r="C32">
        <v>10400</v>
      </c>
      <c r="D32" s="1">
        <v>45568</v>
      </c>
      <c r="G32">
        <v>200000</v>
      </c>
      <c r="H32">
        <v>270000</v>
      </c>
      <c r="I32">
        <v>1495358</v>
      </c>
      <c r="J32" t="s">
        <v>17</v>
      </c>
      <c r="K32" t="s">
        <v>14</v>
      </c>
    </row>
    <row r="33" spans="1:11" x14ac:dyDescent="0.25">
      <c r="A33" t="s">
        <v>11</v>
      </c>
      <c r="B33" t="s">
        <v>52</v>
      </c>
      <c r="C33">
        <v>10512</v>
      </c>
      <c r="D33" s="1">
        <v>16862</v>
      </c>
      <c r="G33">
        <v>200000</v>
      </c>
      <c r="H33">
        <v>270000</v>
      </c>
      <c r="I33">
        <v>7496396</v>
      </c>
      <c r="J33" t="s">
        <v>17</v>
      </c>
      <c r="K33" t="s">
        <v>14</v>
      </c>
    </row>
    <row r="34" spans="1:11" x14ac:dyDescent="0.25">
      <c r="A34" t="s">
        <v>11</v>
      </c>
      <c r="B34" t="s">
        <v>53</v>
      </c>
      <c r="C34">
        <v>11398</v>
      </c>
      <c r="D34" s="1">
        <v>16862</v>
      </c>
      <c r="G34">
        <v>200000</v>
      </c>
      <c r="H34">
        <v>270000</v>
      </c>
      <c r="I34">
        <v>6692574</v>
      </c>
      <c r="J34" t="s">
        <v>17</v>
      </c>
      <c r="K34" t="s">
        <v>14</v>
      </c>
    </row>
    <row r="35" spans="1:11" x14ac:dyDescent="0.25">
      <c r="A35" t="s">
        <v>11</v>
      </c>
      <c r="B35" t="s">
        <v>54</v>
      </c>
      <c r="C35">
        <v>14590</v>
      </c>
      <c r="D35" s="1">
        <v>47210</v>
      </c>
      <c r="E35">
        <v>10640</v>
      </c>
      <c r="F35" t="s">
        <v>55</v>
      </c>
      <c r="G35">
        <v>200000</v>
      </c>
      <c r="H35">
        <v>270000</v>
      </c>
      <c r="I35">
        <v>6449117</v>
      </c>
      <c r="J35" t="s">
        <v>56</v>
      </c>
      <c r="K35" t="s">
        <v>14</v>
      </c>
    </row>
    <row r="36" spans="1:11" x14ac:dyDescent="0.25">
      <c r="A36" t="s">
        <v>11</v>
      </c>
      <c r="B36" t="s">
        <v>57</v>
      </c>
      <c r="C36">
        <v>17041</v>
      </c>
      <c r="D36" s="1">
        <v>45568</v>
      </c>
      <c r="G36">
        <v>200000</v>
      </c>
      <c r="H36">
        <v>270000</v>
      </c>
      <c r="I36">
        <v>421049</v>
      </c>
      <c r="J36" t="s">
        <v>17</v>
      </c>
      <c r="K36" t="s">
        <v>14</v>
      </c>
    </row>
    <row r="37" spans="1:11" x14ac:dyDescent="0.25">
      <c r="A37" t="s">
        <v>11</v>
      </c>
      <c r="B37" t="s">
        <v>58</v>
      </c>
      <c r="C37">
        <v>18307</v>
      </c>
      <c r="D37" s="1">
        <v>16862</v>
      </c>
      <c r="G37">
        <v>200000</v>
      </c>
      <c r="H37">
        <v>270000</v>
      </c>
      <c r="I37">
        <v>8077365</v>
      </c>
      <c r="J37" t="s">
        <v>17</v>
      </c>
      <c r="K37" t="s">
        <v>14</v>
      </c>
    </row>
    <row r="38" spans="1:11" x14ac:dyDescent="0.25">
      <c r="A38" t="s">
        <v>11</v>
      </c>
      <c r="B38" t="s">
        <v>59</v>
      </c>
      <c r="C38">
        <v>18479</v>
      </c>
      <c r="D38" s="1">
        <v>47210</v>
      </c>
      <c r="G38">
        <v>200000</v>
      </c>
      <c r="H38">
        <v>270000</v>
      </c>
      <c r="I38">
        <v>1364042</v>
      </c>
      <c r="J38" t="s">
        <v>17</v>
      </c>
      <c r="K38" t="s">
        <v>14</v>
      </c>
    </row>
    <row r="39" spans="1:11" x14ac:dyDescent="0.25">
      <c r="A39" t="s">
        <v>11</v>
      </c>
      <c r="B39" t="s">
        <v>60</v>
      </c>
      <c r="C39">
        <v>12386</v>
      </c>
      <c r="D39" s="1">
        <v>45568</v>
      </c>
      <c r="G39">
        <v>200000</v>
      </c>
      <c r="H39">
        <v>270000</v>
      </c>
      <c r="I39">
        <v>7137664</v>
      </c>
      <c r="J39" t="s">
        <v>17</v>
      </c>
      <c r="K39" t="s">
        <v>14</v>
      </c>
    </row>
    <row r="40" spans="1:11" x14ac:dyDescent="0.25">
      <c r="A40" t="s">
        <v>11</v>
      </c>
      <c r="B40" t="s">
        <v>61</v>
      </c>
      <c r="C40">
        <v>18276</v>
      </c>
      <c r="D40" s="1">
        <v>16862</v>
      </c>
      <c r="G40">
        <v>200000</v>
      </c>
      <c r="H40">
        <v>270000</v>
      </c>
      <c r="I40">
        <v>5973859</v>
      </c>
      <c r="J40" t="s">
        <v>17</v>
      </c>
      <c r="K40" t="s">
        <v>14</v>
      </c>
    </row>
    <row r="41" spans="1:11" x14ac:dyDescent="0.25">
      <c r="A41" t="s">
        <v>11</v>
      </c>
      <c r="B41" t="s">
        <v>62</v>
      </c>
      <c r="C41">
        <v>13313</v>
      </c>
      <c r="D41" s="1">
        <v>47210</v>
      </c>
      <c r="G41">
        <v>200000</v>
      </c>
      <c r="H41">
        <v>270000</v>
      </c>
      <c r="I41">
        <v>4293852</v>
      </c>
      <c r="J41" t="s">
        <v>17</v>
      </c>
      <c r="K41" t="s">
        <v>14</v>
      </c>
    </row>
    <row r="42" spans="1:11" x14ac:dyDescent="0.25">
      <c r="A42" t="s">
        <v>11</v>
      </c>
      <c r="B42" t="s">
        <v>63</v>
      </c>
      <c r="C42">
        <v>19768</v>
      </c>
      <c r="D42" s="1">
        <v>45568</v>
      </c>
      <c r="G42">
        <v>200000</v>
      </c>
      <c r="H42">
        <v>270000</v>
      </c>
      <c r="I42">
        <v>5326645</v>
      </c>
      <c r="J42" t="s">
        <v>17</v>
      </c>
      <c r="K42" t="s">
        <v>14</v>
      </c>
    </row>
    <row r="43" spans="1:11" x14ac:dyDescent="0.25">
      <c r="A43" t="s">
        <v>11</v>
      </c>
      <c r="B43" t="s">
        <v>64</v>
      </c>
      <c r="C43">
        <v>12230</v>
      </c>
      <c r="D43" s="1">
        <v>16862</v>
      </c>
      <c r="G43">
        <v>200000</v>
      </c>
      <c r="H43">
        <v>270000</v>
      </c>
      <c r="I43">
        <v>5827484</v>
      </c>
      <c r="J43" t="s">
        <v>17</v>
      </c>
      <c r="K43" t="s">
        <v>14</v>
      </c>
    </row>
    <row r="44" spans="1:11" x14ac:dyDescent="0.25">
      <c r="A44" t="s">
        <v>11</v>
      </c>
      <c r="B44" t="s">
        <v>65</v>
      </c>
      <c r="C44">
        <v>14279</v>
      </c>
      <c r="D44" s="1">
        <v>16862</v>
      </c>
      <c r="G44">
        <v>200000</v>
      </c>
      <c r="H44">
        <v>270000</v>
      </c>
      <c r="I44">
        <v>28533</v>
      </c>
      <c r="J44" t="s">
        <v>17</v>
      </c>
      <c r="K44" t="s">
        <v>14</v>
      </c>
    </row>
    <row r="45" spans="1:11" x14ac:dyDescent="0.25">
      <c r="A45" t="s">
        <v>11</v>
      </c>
      <c r="B45" t="s">
        <v>66</v>
      </c>
      <c r="C45">
        <v>12631</v>
      </c>
      <c r="D45" s="1">
        <v>47210</v>
      </c>
      <c r="G45">
        <v>200000</v>
      </c>
      <c r="H45">
        <v>270000</v>
      </c>
      <c r="I45">
        <v>2326384</v>
      </c>
      <c r="J45" t="s">
        <v>17</v>
      </c>
      <c r="K45" t="s">
        <v>14</v>
      </c>
    </row>
    <row r="46" spans="1:11" x14ac:dyDescent="0.25">
      <c r="A46" t="s">
        <v>11</v>
      </c>
      <c r="B46" t="s">
        <v>67</v>
      </c>
      <c r="C46">
        <v>16479</v>
      </c>
      <c r="D46" s="1">
        <v>45568</v>
      </c>
      <c r="G46">
        <v>200000</v>
      </c>
      <c r="H46">
        <v>270000</v>
      </c>
      <c r="I46">
        <v>7565369</v>
      </c>
      <c r="J46" t="s">
        <v>68</v>
      </c>
      <c r="K46" t="s">
        <v>14</v>
      </c>
    </row>
    <row r="47" spans="1:11" x14ac:dyDescent="0.25">
      <c r="A47" t="s">
        <v>11</v>
      </c>
      <c r="B47" t="s">
        <v>69</v>
      </c>
      <c r="C47">
        <v>13855</v>
      </c>
      <c r="D47" s="1">
        <v>16862</v>
      </c>
      <c r="G47">
        <v>200000</v>
      </c>
      <c r="H47">
        <v>270000</v>
      </c>
      <c r="I47">
        <v>3655508</v>
      </c>
      <c r="J47" t="s">
        <v>17</v>
      </c>
      <c r="K47" t="s">
        <v>14</v>
      </c>
    </row>
    <row r="48" spans="1:11" x14ac:dyDescent="0.25">
      <c r="A48" t="s">
        <v>11</v>
      </c>
      <c r="B48" t="s">
        <v>70</v>
      </c>
      <c r="C48">
        <v>19859</v>
      </c>
      <c r="D48" s="1">
        <v>47210</v>
      </c>
      <c r="G48">
        <v>200000</v>
      </c>
      <c r="H48">
        <v>270000</v>
      </c>
      <c r="I48">
        <v>9305862</v>
      </c>
      <c r="J48" t="s">
        <v>17</v>
      </c>
      <c r="K48" t="s">
        <v>14</v>
      </c>
    </row>
    <row r="49" spans="1:11" x14ac:dyDescent="0.25">
      <c r="A49" t="s">
        <v>11</v>
      </c>
      <c r="B49" t="s">
        <v>71</v>
      </c>
      <c r="C49">
        <v>19552</v>
      </c>
      <c r="D49" s="1">
        <v>45568</v>
      </c>
      <c r="G49">
        <v>200000</v>
      </c>
      <c r="H49">
        <v>270000</v>
      </c>
      <c r="I49">
        <v>9264409</v>
      </c>
      <c r="J49" t="s">
        <v>17</v>
      </c>
      <c r="K49" t="s">
        <v>14</v>
      </c>
    </row>
    <row r="50" spans="1:11" x14ac:dyDescent="0.25">
      <c r="A50" t="s">
        <v>11</v>
      </c>
      <c r="B50" t="s">
        <v>72</v>
      </c>
      <c r="C50">
        <v>17036</v>
      </c>
      <c r="D50" s="1">
        <v>16862</v>
      </c>
      <c r="G50">
        <v>200000</v>
      </c>
      <c r="H50">
        <v>270000</v>
      </c>
      <c r="I50">
        <v>9891074</v>
      </c>
      <c r="J50" t="s">
        <v>17</v>
      </c>
      <c r="K50" t="s">
        <v>14</v>
      </c>
    </row>
    <row r="53" spans="1:11" x14ac:dyDescent="0.25">
      <c r="A53" s="2" t="s">
        <v>73</v>
      </c>
      <c r="B53">
        <f>COUNT(D2:D50)</f>
        <v>49</v>
      </c>
      <c r="H53" s="2" t="s">
        <v>76</v>
      </c>
      <c r="I53" s="4">
        <f>SUM(I2:I50)</f>
        <v>290098034</v>
      </c>
    </row>
    <row r="55" spans="1:11" x14ac:dyDescent="0.25">
      <c r="A55" s="2" t="s">
        <v>74</v>
      </c>
      <c r="B55">
        <f>COUNT(E2:E50)</f>
        <v>7</v>
      </c>
      <c r="H55" s="2" t="s">
        <v>77</v>
      </c>
      <c r="I55" s="4">
        <f>I35+I21+I19+I17+I15+I8+I5</f>
        <v>47878942</v>
      </c>
    </row>
    <row r="57" spans="1:11" x14ac:dyDescent="0.25">
      <c r="A57" s="2" t="s">
        <v>75</v>
      </c>
      <c r="B57">
        <f>B53-B55</f>
        <v>42</v>
      </c>
      <c r="H57" s="2" t="s">
        <v>78</v>
      </c>
      <c r="I57" s="5">
        <f>I53-I55</f>
        <v>242219092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BD8A-40D6-49C8-B4B6-CF6AB1262C54}">
  <dimension ref="A1:I17"/>
  <sheetViews>
    <sheetView workbookViewId="0">
      <selection activeCell="C52" sqref="C52"/>
    </sheetView>
  </sheetViews>
  <sheetFormatPr defaultRowHeight="15" x14ac:dyDescent="0.25"/>
  <cols>
    <col min="1" max="2" width="19.140625" customWidth="1"/>
    <col min="3" max="3" width="27.28515625" customWidth="1"/>
    <col min="4" max="8" width="19.140625" customWidth="1"/>
    <col min="9" max="9" width="19.140625" style="4" customWidth="1"/>
  </cols>
  <sheetData>
    <row r="1" spans="1:9" x14ac:dyDescent="0.25">
      <c r="A1" t="s">
        <v>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s="4" t="s">
        <v>102</v>
      </c>
    </row>
    <row r="2" spans="1:9" x14ac:dyDescent="0.25">
      <c r="A2">
        <v>12888</v>
      </c>
      <c r="B2">
        <v>2435443464</v>
      </c>
      <c r="C2" t="s">
        <v>82</v>
      </c>
      <c r="E2">
        <v>301300</v>
      </c>
      <c r="F2" s="7">
        <v>0.02</v>
      </c>
      <c r="G2" t="s">
        <v>103</v>
      </c>
      <c r="H2" t="s">
        <v>104</v>
      </c>
      <c r="I2">
        <v>500000</v>
      </c>
    </row>
    <row r="3" spans="1:9" x14ac:dyDescent="0.25">
      <c r="A3">
        <v>13922</v>
      </c>
      <c r="B3">
        <v>3918355426</v>
      </c>
      <c r="C3" t="s">
        <v>84</v>
      </c>
      <c r="E3">
        <v>639629</v>
      </c>
      <c r="F3" s="7">
        <v>0.01</v>
      </c>
      <c r="G3" t="s">
        <v>103</v>
      </c>
      <c r="H3" t="s">
        <v>104</v>
      </c>
      <c r="I3">
        <v>5000000</v>
      </c>
    </row>
    <row r="4" spans="1:9" x14ac:dyDescent="0.25">
      <c r="A4">
        <v>16681</v>
      </c>
      <c r="B4">
        <v>2962545564</v>
      </c>
      <c r="C4" t="s">
        <v>88</v>
      </c>
      <c r="E4">
        <v>805240</v>
      </c>
      <c r="F4" s="7">
        <v>0.01</v>
      </c>
      <c r="G4" t="s">
        <v>105</v>
      </c>
      <c r="H4" t="s">
        <v>106</v>
      </c>
      <c r="I4">
        <v>20000</v>
      </c>
    </row>
    <row r="5" spans="1:9" x14ac:dyDescent="0.25">
      <c r="A5">
        <v>10810</v>
      </c>
      <c r="B5">
        <v>5227171960</v>
      </c>
      <c r="C5" t="s">
        <v>19</v>
      </c>
      <c r="E5">
        <v>294874</v>
      </c>
      <c r="F5" s="7">
        <v>0.01</v>
      </c>
      <c r="G5" t="s">
        <v>103</v>
      </c>
      <c r="H5" t="s">
        <v>104</v>
      </c>
      <c r="I5">
        <v>300000</v>
      </c>
    </row>
    <row r="6" spans="1:9" x14ac:dyDescent="0.25">
      <c r="A6">
        <v>12993</v>
      </c>
      <c r="B6">
        <v>3431970160</v>
      </c>
      <c r="C6" t="s">
        <v>83</v>
      </c>
      <c r="E6">
        <v>933464</v>
      </c>
      <c r="F6" s="7">
        <v>0.01</v>
      </c>
      <c r="G6" t="s">
        <v>103</v>
      </c>
      <c r="H6" t="s">
        <v>104</v>
      </c>
      <c r="I6">
        <v>250000</v>
      </c>
    </row>
    <row r="7" spans="1:9" x14ac:dyDescent="0.25">
      <c r="A7">
        <v>15693</v>
      </c>
      <c r="B7">
        <v>6599229098</v>
      </c>
      <c r="C7" t="s">
        <v>86</v>
      </c>
      <c r="E7">
        <v>174689</v>
      </c>
      <c r="F7" s="7">
        <v>0.01</v>
      </c>
      <c r="G7" t="s">
        <v>107</v>
      </c>
      <c r="H7" t="s">
        <v>108</v>
      </c>
      <c r="I7">
        <v>1034055</v>
      </c>
    </row>
    <row r="8" spans="1:9" x14ac:dyDescent="0.25">
      <c r="A8">
        <v>10637</v>
      </c>
      <c r="B8">
        <v>7889490217</v>
      </c>
      <c r="C8" t="s">
        <v>79</v>
      </c>
      <c r="E8">
        <v>192912</v>
      </c>
      <c r="F8" s="7">
        <v>0.01</v>
      </c>
      <c r="G8" t="s">
        <v>105</v>
      </c>
      <c r="H8" t="s">
        <v>106</v>
      </c>
      <c r="I8">
        <v>400322</v>
      </c>
    </row>
    <row r="9" spans="1:9" x14ac:dyDescent="0.25">
      <c r="A9">
        <v>15551</v>
      </c>
      <c r="B9">
        <v>2435443464</v>
      </c>
      <c r="C9" t="s">
        <v>85</v>
      </c>
      <c r="E9">
        <v>799105</v>
      </c>
      <c r="F9" s="7">
        <v>0.01</v>
      </c>
      <c r="G9" t="s">
        <v>107</v>
      </c>
      <c r="H9" t="s">
        <v>108</v>
      </c>
      <c r="I9">
        <v>1220000</v>
      </c>
    </row>
    <row r="10" spans="1:9" x14ac:dyDescent="0.25">
      <c r="A10">
        <v>10640</v>
      </c>
      <c r="B10">
        <v>2435443464</v>
      </c>
      <c r="C10" t="s">
        <v>55</v>
      </c>
      <c r="E10">
        <v>600234</v>
      </c>
      <c r="F10" s="7">
        <v>0.01</v>
      </c>
      <c r="G10" t="s">
        <v>107</v>
      </c>
      <c r="H10" t="s">
        <v>108</v>
      </c>
      <c r="I10">
        <v>15000000</v>
      </c>
    </row>
    <row r="11" spans="1:9" x14ac:dyDescent="0.25">
      <c r="A11">
        <v>18733</v>
      </c>
      <c r="B11">
        <v>5318860575</v>
      </c>
      <c r="C11" t="s">
        <v>35</v>
      </c>
      <c r="E11">
        <v>980958</v>
      </c>
      <c r="F11" s="7">
        <v>0.01</v>
      </c>
      <c r="G11" t="s">
        <v>103</v>
      </c>
      <c r="H11" t="s">
        <v>104</v>
      </c>
      <c r="I11">
        <v>12222</v>
      </c>
    </row>
    <row r="12" spans="1:9" x14ac:dyDescent="0.25">
      <c r="A12">
        <v>16640</v>
      </c>
      <c r="B12">
        <v>587443926</v>
      </c>
      <c r="C12" t="s">
        <v>87</v>
      </c>
      <c r="E12">
        <v>275311</v>
      </c>
      <c r="F12" s="7">
        <v>0.01</v>
      </c>
      <c r="G12" t="s">
        <v>107</v>
      </c>
      <c r="H12" t="s">
        <v>108</v>
      </c>
      <c r="I12">
        <v>30000</v>
      </c>
    </row>
    <row r="13" spans="1:9" x14ac:dyDescent="0.25">
      <c r="A13">
        <v>18226</v>
      </c>
      <c r="B13">
        <v>7310940149</v>
      </c>
      <c r="C13" t="s">
        <v>89</v>
      </c>
      <c r="E13">
        <v>224187</v>
      </c>
      <c r="F13" s="7">
        <v>0.01</v>
      </c>
      <c r="G13" t="s">
        <v>103</v>
      </c>
      <c r="H13" t="s">
        <v>104</v>
      </c>
      <c r="I13">
        <v>222345</v>
      </c>
    </row>
    <row r="14" spans="1:9" x14ac:dyDescent="0.25">
      <c r="A14">
        <v>12550</v>
      </c>
      <c r="B14">
        <v>7310940149</v>
      </c>
      <c r="C14" t="s">
        <v>80</v>
      </c>
      <c r="E14">
        <v>301347</v>
      </c>
      <c r="F14" s="7">
        <v>0.01</v>
      </c>
      <c r="G14" t="s">
        <v>107</v>
      </c>
      <c r="H14" t="s">
        <v>108</v>
      </c>
      <c r="I14">
        <v>10101</v>
      </c>
    </row>
    <row r="15" spans="1:9" x14ac:dyDescent="0.25">
      <c r="A15">
        <v>12683</v>
      </c>
      <c r="B15">
        <v>7310940149</v>
      </c>
      <c r="C15" t="s">
        <v>81</v>
      </c>
      <c r="E15">
        <v>925500</v>
      </c>
      <c r="F15" s="7">
        <v>0.01</v>
      </c>
      <c r="G15" t="s">
        <v>103</v>
      </c>
      <c r="H15" t="s">
        <v>104</v>
      </c>
      <c r="I15">
        <v>433332</v>
      </c>
    </row>
    <row r="16" spans="1:9" x14ac:dyDescent="0.25">
      <c r="F16" s="7"/>
    </row>
    <row r="17" spans="6:6" x14ac:dyDescent="0.25">
      <c r="F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EC1C-7391-4378-A067-85705B79F54A}">
  <dimension ref="A1:L109"/>
  <sheetViews>
    <sheetView workbookViewId="0">
      <selection activeCell="F84" sqref="F84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6.140625" bestFit="1" customWidth="1"/>
    <col min="4" max="4" width="12.5703125" bestFit="1" customWidth="1"/>
    <col min="6" max="6" width="17.7109375" bestFit="1" customWidth="1"/>
    <col min="7" max="7" width="14.28515625" bestFit="1" customWidth="1"/>
    <col min="8" max="8" width="9.42578125" bestFit="1" customWidth="1"/>
    <col min="9" max="9" width="23.140625" customWidth="1"/>
    <col min="10" max="10" width="6.4257812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14506</v>
      </c>
      <c r="D2" s="1">
        <v>45568</v>
      </c>
      <c r="G2">
        <v>200000</v>
      </c>
      <c r="H2">
        <v>150000</v>
      </c>
      <c r="I2">
        <v>6191377</v>
      </c>
      <c r="J2" t="s">
        <v>13</v>
      </c>
      <c r="K2" t="s">
        <v>14</v>
      </c>
    </row>
    <row r="3" spans="1:11" x14ac:dyDescent="0.25">
      <c r="A3" t="s">
        <v>11</v>
      </c>
      <c r="B3" t="s">
        <v>15</v>
      </c>
      <c r="C3">
        <v>16317</v>
      </c>
      <c r="D3" s="1">
        <v>16862</v>
      </c>
      <c r="G3">
        <v>210000</v>
      </c>
      <c r="H3">
        <v>160000</v>
      </c>
      <c r="I3">
        <v>6796869</v>
      </c>
      <c r="J3" t="s">
        <v>16</v>
      </c>
      <c r="K3" t="s">
        <v>14</v>
      </c>
    </row>
    <row r="4" spans="1:11" x14ac:dyDescent="0.25">
      <c r="A4" t="s">
        <v>11</v>
      </c>
      <c r="B4" t="s">
        <v>12</v>
      </c>
      <c r="C4">
        <v>14719</v>
      </c>
      <c r="D4" s="1">
        <v>47210</v>
      </c>
      <c r="E4">
        <v>16640</v>
      </c>
      <c r="F4" t="s">
        <v>87</v>
      </c>
      <c r="G4">
        <v>200000</v>
      </c>
      <c r="H4">
        <v>170000</v>
      </c>
      <c r="I4">
        <v>3153482</v>
      </c>
      <c r="J4" t="s">
        <v>17</v>
      </c>
      <c r="K4" t="s">
        <v>14</v>
      </c>
    </row>
    <row r="5" spans="1:11" x14ac:dyDescent="0.25">
      <c r="A5" t="s">
        <v>11</v>
      </c>
      <c r="B5" t="s">
        <v>18</v>
      </c>
      <c r="C5">
        <v>10096</v>
      </c>
      <c r="D5" s="1">
        <v>45568</v>
      </c>
      <c r="G5">
        <v>200000</v>
      </c>
      <c r="H5">
        <v>180000</v>
      </c>
      <c r="I5">
        <v>6707527</v>
      </c>
      <c r="J5" t="s">
        <v>20</v>
      </c>
      <c r="K5" t="s">
        <v>14</v>
      </c>
    </row>
    <row r="6" spans="1:11" x14ac:dyDescent="0.25">
      <c r="A6" t="s">
        <v>11</v>
      </c>
      <c r="B6" t="s">
        <v>21</v>
      </c>
      <c r="C6">
        <v>16896</v>
      </c>
      <c r="D6" s="1">
        <v>16862</v>
      </c>
      <c r="E6">
        <v>10637</v>
      </c>
      <c r="F6" t="s">
        <v>79</v>
      </c>
      <c r="G6">
        <v>200000</v>
      </c>
      <c r="H6">
        <v>190000</v>
      </c>
      <c r="I6">
        <v>570933</v>
      </c>
      <c r="J6" t="s">
        <v>22</v>
      </c>
      <c r="K6" t="s">
        <v>14</v>
      </c>
    </row>
    <row r="7" spans="1:11" x14ac:dyDescent="0.25">
      <c r="A7" t="s">
        <v>11</v>
      </c>
      <c r="B7" t="s">
        <v>23</v>
      </c>
      <c r="C7">
        <v>15851</v>
      </c>
      <c r="D7" s="1">
        <v>47210</v>
      </c>
      <c r="E7">
        <v>16681</v>
      </c>
      <c r="F7" t="s">
        <v>88</v>
      </c>
      <c r="G7">
        <v>200000</v>
      </c>
      <c r="H7">
        <v>200000</v>
      </c>
      <c r="I7">
        <v>3343645</v>
      </c>
      <c r="J7" t="s">
        <v>16</v>
      </c>
      <c r="K7" t="s">
        <v>14</v>
      </c>
    </row>
    <row r="8" spans="1:11" x14ac:dyDescent="0.25">
      <c r="A8" t="s">
        <v>11</v>
      </c>
      <c r="B8" t="s">
        <v>24</v>
      </c>
      <c r="C8">
        <v>15513</v>
      </c>
      <c r="D8" s="1">
        <v>45568</v>
      </c>
      <c r="G8">
        <v>200000</v>
      </c>
      <c r="H8">
        <v>210000</v>
      </c>
      <c r="I8">
        <v>6216522</v>
      </c>
      <c r="J8" t="s">
        <v>25</v>
      </c>
      <c r="K8" t="s">
        <v>14</v>
      </c>
    </row>
    <row r="9" spans="1:11" x14ac:dyDescent="0.25">
      <c r="A9" t="s">
        <v>11</v>
      </c>
      <c r="B9" t="s">
        <v>26</v>
      </c>
      <c r="C9">
        <v>18949</v>
      </c>
      <c r="D9" s="1">
        <v>16862</v>
      </c>
      <c r="E9">
        <v>13922</v>
      </c>
      <c r="F9" t="s">
        <v>84</v>
      </c>
      <c r="G9">
        <v>200000</v>
      </c>
      <c r="H9">
        <v>220000</v>
      </c>
      <c r="I9">
        <v>7095310</v>
      </c>
      <c r="J9" t="s">
        <v>17</v>
      </c>
      <c r="K9" t="s">
        <v>14</v>
      </c>
    </row>
    <row r="10" spans="1:11" x14ac:dyDescent="0.25">
      <c r="A10" t="s">
        <v>11</v>
      </c>
      <c r="B10" t="s">
        <v>27</v>
      </c>
      <c r="C10">
        <v>15421</v>
      </c>
      <c r="D10" s="1">
        <v>47210</v>
      </c>
      <c r="E10">
        <v>12888</v>
      </c>
      <c r="F10" t="s">
        <v>82</v>
      </c>
      <c r="G10">
        <v>200000</v>
      </c>
      <c r="H10">
        <v>230000</v>
      </c>
      <c r="I10">
        <v>1367181</v>
      </c>
      <c r="J10" t="s">
        <v>17</v>
      </c>
      <c r="K10" t="s">
        <v>14</v>
      </c>
    </row>
    <row r="11" spans="1:11" x14ac:dyDescent="0.25">
      <c r="A11" t="s">
        <v>11</v>
      </c>
      <c r="B11" t="s">
        <v>28</v>
      </c>
      <c r="C11">
        <v>13243</v>
      </c>
      <c r="D11" s="1">
        <v>45568</v>
      </c>
      <c r="G11">
        <v>200000</v>
      </c>
      <c r="H11">
        <v>240000</v>
      </c>
      <c r="I11">
        <v>7036486</v>
      </c>
      <c r="J11" t="s">
        <v>13</v>
      </c>
      <c r="K11" t="s">
        <v>14</v>
      </c>
    </row>
    <row r="12" spans="1:11" x14ac:dyDescent="0.25">
      <c r="A12" t="s">
        <v>11</v>
      </c>
      <c r="B12" t="s">
        <v>29</v>
      </c>
      <c r="C12">
        <v>12651</v>
      </c>
      <c r="D12" s="1">
        <v>16862</v>
      </c>
      <c r="G12">
        <v>200000</v>
      </c>
      <c r="H12">
        <v>250000</v>
      </c>
      <c r="I12">
        <v>6870701</v>
      </c>
      <c r="J12" t="s">
        <v>13</v>
      </c>
      <c r="K12" t="s">
        <v>14</v>
      </c>
    </row>
    <row r="13" spans="1:11" x14ac:dyDescent="0.25">
      <c r="A13" t="s">
        <v>11</v>
      </c>
      <c r="B13" t="s">
        <v>30</v>
      </c>
      <c r="C13">
        <v>13821</v>
      </c>
      <c r="D13" s="1">
        <v>16862</v>
      </c>
      <c r="G13">
        <v>200000</v>
      </c>
      <c r="H13">
        <v>260000</v>
      </c>
      <c r="I13">
        <v>9403577</v>
      </c>
      <c r="J13" t="s">
        <v>16</v>
      </c>
      <c r="K13" t="s">
        <v>14</v>
      </c>
    </row>
    <row r="14" spans="1:11" x14ac:dyDescent="0.25">
      <c r="A14" t="s">
        <v>11</v>
      </c>
      <c r="B14" t="s">
        <v>31</v>
      </c>
      <c r="C14">
        <v>19941</v>
      </c>
      <c r="D14" s="1">
        <v>47210</v>
      </c>
      <c r="E14">
        <v>10640</v>
      </c>
      <c r="F14" t="s">
        <v>55</v>
      </c>
      <c r="G14">
        <v>200000</v>
      </c>
      <c r="H14">
        <v>270000</v>
      </c>
      <c r="I14">
        <v>9145637</v>
      </c>
      <c r="J14" t="s">
        <v>17</v>
      </c>
      <c r="K14" t="s">
        <v>14</v>
      </c>
    </row>
    <row r="15" spans="1:11" x14ac:dyDescent="0.25">
      <c r="A15" t="s">
        <v>11</v>
      </c>
      <c r="B15" t="s">
        <v>32</v>
      </c>
      <c r="C15">
        <v>10669</v>
      </c>
      <c r="D15" s="1">
        <v>45568</v>
      </c>
      <c r="G15">
        <v>200000</v>
      </c>
      <c r="H15">
        <v>270000</v>
      </c>
      <c r="I15">
        <v>8696195</v>
      </c>
      <c r="J15" t="s">
        <v>17</v>
      </c>
      <c r="K15" t="s">
        <v>14</v>
      </c>
    </row>
    <row r="16" spans="1:11" x14ac:dyDescent="0.25">
      <c r="A16" t="s">
        <v>11</v>
      </c>
      <c r="B16" t="s">
        <v>33</v>
      </c>
      <c r="C16">
        <v>13155</v>
      </c>
      <c r="D16" s="1">
        <v>16862</v>
      </c>
      <c r="G16">
        <v>200000</v>
      </c>
      <c r="H16">
        <v>270000</v>
      </c>
      <c r="I16">
        <v>9887912</v>
      </c>
      <c r="J16" t="s">
        <v>17</v>
      </c>
      <c r="K16" t="s">
        <v>14</v>
      </c>
    </row>
    <row r="17" spans="1:11" x14ac:dyDescent="0.25">
      <c r="A17" t="s">
        <v>11</v>
      </c>
      <c r="B17" t="s">
        <v>34</v>
      </c>
      <c r="C17">
        <v>11835</v>
      </c>
      <c r="D17" s="1">
        <v>47210</v>
      </c>
      <c r="G17">
        <v>200000</v>
      </c>
      <c r="H17">
        <v>270000</v>
      </c>
      <c r="I17">
        <v>5343561</v>
      </c>
      <c r="J17" t="s">
        <v>17</v>
      </c>
      <c r="K17" t="s">
        <v>14</v>
      </c>
    </row>
    <row r="18" spans="1:11" x14ac:dyDescent="0.25">
      <c r="A18" t="s">
        <v>11</v>
      </c>
      <c r="B18" t="s">
        <v>36</v>
      </c>
      <c r="C18">
        <v>18865</v>
      </c>
      <c r="D18" s="1">
        <v>45568</v>
      </c>
      <c r="G18">
        <v>200000</v>
      </c>
      <c r="H18">
        <v>270000</v>
      </c>
      <c r="I18">
        <v>8880765</v>
      </c>
      <c r="J18" t="s">
        <v>17</v>
      </c>
      <c r="K18" t="s">
        <v>14</v>
      </c>
    </row>
    <row r="19" spans="1:11" x14ac:dyDescent="0.25">
      <c r="A19" t="s">
        <v>11</v>
      </c>
      <c r="B19" t="s">
        <v>37</v>
      </c>
      <c r="C19">
        <v>12133</v>
      </c>
      <c r="D19" s="1">
        <v>16862</v>
      </c>
      <c r="G19">
        <v>200000</v>
      </c>
      <c r="H19">
        <v>270000</v>
      </c>
      <c r="I19">
        <v>6092669</v>
      </c>
      <c r="J19" t="s">
        <v>17</v>
      </c>
      <c r="K19" t="s">
        <v>14</v>
      </c>
    </row>
    <row r="20" spans="1:11" x14ac:dyDescent="0.25">
      <c r="A20" t="s">
        <v>11</v>
      </c>
      <c r="B20" t="s">
        <v>39</v>
      </c>
      <c r="C20">
        <v>12094</v>
      </c>
      <c r="D20" s="1">
        <v>16862</v>
      </c>
      <c r="G20">
        <v>200000</v>
      </c>
      <c r="H20">
        <v>270000</v>
      </c>
      <c r="I20">
        <v>7113594</v>
      </c>
      <c r="J20" t="s">
        <v>17</v>
      </c>
      <c r="K20" t="s">
        <v>14</v>
      </c>
    </row>
    <row r="21" spans="1:11" x14ac:dyDescent="0.25">
      <c r="A21" t="s">
        <v>11</v>
      </c>
      <c r="B21" t="s">
        <v>40</v>
      </c>
      <c r="C21">
        <v>16594</v>
      </c>
      <c r="D21" s="1">
        <v>47210</v>
      </c>
      <c r="G21">
        <v>200000</v>
      </c>
      <c r="H21">
        <v>270000</v>
      </c>
      <c r="I21">
        <v>8373351</v>
      </c>
      <c r="J21" t="s">
        <v>17</v>
      </c>
      <c r="K21" t="s">
        <v>14</v>
      </c>
    </row>
    <row r="22" spans="1:11" x14ac:dyDescent="0.25">
      <c r="A22" t="s">
        <v>11</v>
      </c>
      <c r="B22" t="s">
        <v>41</v>
      </c>
      <c r="C22">
        <v>14278</v>
      </c>
      <c r="D22" s="1">
        <v>45568</v>
      </c>
      <c r="E22">
        <v>18733</v>
      </c>
      <c r="F22" t="s">
        <v>35</v>
      </c>
      <c r="G22">
        <v>200000</v>
      </c>
      <c r="H22">
        <v>270000</v>
      </c>
      <c r="I22">
        <v>3746672</v>
      </c>
      <c r="J22" t="s">
        <v>17</v>
      </c>
      <c r="K22" t="s">
        <v>14</v>
      </c>
    </row>
    <row r="23" spans="1:11" x14ac:dyDescent="0.25">
      <c r="A23" t="s">
        <v>11</v>
      </c>
      <c r="B23" t="s">
        <v>42</v>
      </c>
      <c r="C23">
        <v>12801</v>
      </c>
      <c r="D23" s="1">
        <v>16862</v>
      </c>
      <c r="G23">
        <v>200000</v>
      </c>
      <c r="H23">
        <v>270000</v>
      </c>
      <c r="I23">
        <v>9325516</v>
      </c>
      <c r="J23" t="s">
        <v>17</v>
      </c>
      <c r="K23" t="s">
        <v>14</v>
      </c>
    </row>
    <row r="24" spans="1:11" x14ac:dyDescent="0.25">
      <c r="A24" t="s">
        <v>11</v>
      </c>
      <c r="B24" t="s">
        <v>43</v>
      </c>
      <c r="C24">
        <v>12084</v>
      </c>
      <c r="D24" s="1">
        <v>47210</v>
      </c>
      <c r="G24">
        <v>200000</v>
      </c>
      <c r="H24">
        <v>270000</v>
      </c>
      <c r="I24">
        <v>7717885</v>
      </c>
      <c r="J24" t="s">
        <v>25</v>
      </c>
      <c r="K24" t="s">
        <v>14</v>
      </c>
    </row>
    <row r="25" spans="1:11" x14ac:dyDescent="0.25">
      <c r="A25" t="s">
        <v>11</v>
      </c>
      <c r="B25" t="s">
        <v>44</v>
      </c>
      <c r="C25">
        <v>16645</v>
      </c>
      <c r="D25" s="1">
        <v>45568</v>
      </c>
      <c r="G25">
        <v>200000</v>
      </c>
      <c r="H25">
        <v>270000</v>
      </c>
      <c r="I25">
        <v>6616148</v>
      </c>
      <c r="J25" t="s">
        <v>17</v>
      </c>
      <c r="K25" t="s">
        <v>14</v>
      </c>
    </row>
    <row r="26" spans="1:11" x14ac:dyDescent="0.25">
      <c r="A26" t="s">
        <v>11</v>
      </c>
      <c r="B26" t="s">
        <v>45</v>
      </c>
      <c r="C26">
        <v>19969</v>
      </c>
      <c r="D26" s="1">
        <v>16862</v>
      </c>
      <c r="G26">
        <v>200000</v>
      </c>
      <c r="H26">
        <v>270000</v>
      </c>
      <c r="I26">
        <v>4060250</v>
      </c>
      <c r="J26" t="s">
        <v>17</v>
      </c>
      <c r="K26" t="s">
        <v>14</v>
      </c>
    </row>
    <row r="27" spans="1:11" x14ac:dyDescent="0.25">
      <c r="A27" t="s">
        <v>11</v>
      </c>
      <c r="B27" t="s">
        <v>46</v>
      </c>
      <c r="C27">
        <v>16943</v>
      </c>
      <c r="D27" s="1">
        <v>16862</v>
      </c>
      <c r="G27">
        <v>200000</v>
      </c>
      <c r="H27">
        <v>270000</v>
      </c>
      <c r="I27">
        <v>8537470</v>
      </c>
      <c r="J27" t="s">
        <v>17</v>
      </c>
      <c r="K27" t="s">
        <v>14</v>
      </c>
    </row>
    <row r="28" spans="1:11" x14ac:dyDescent="0.25">
      <c r="A28" t="s">
        <v>11</v>
      </c>
      <c r="B28" t="s">
        <v>47</v>
      </c>
      <c r="C28">
        <v>12026</v>
      </c>
      <c r="D28" s="1">
        <v>47210</v>
      </c>
      <c r="E28">
        <v>15693</v>
      </c>
      <c r="F28" t="s">
        <v>86</v>
      </c>
      <c r="G28">
        <v>200000</v>
      </c>
      <c r="H28">
        <v>270000</v>
      </c>
      <c r="I28">
        <v>2720765</v>
      </c>
      <c r="J28" t="s">
        <v>17</v>
      </c>
      <c r="K28" t="s">
        <v>14</v>
      </c>
    </row>
    <row r="29" spans="1:11" x14ac:dyDescent="0.25">
      <c r="A29" t="s">
        <v>11</v>
      </c>
      <c r="B29" t="s">
        <v>48</v>
      </c>
      <c r="C29">
        <v>12905</v>
      </c>
      <c r="D29" s="1">
        <v>45568</v>
      </c>
      <c r="G29">
        <v>200000</v>
      </c>
      <c r="H29">
        <v>270000</v>
      </c>
      <c r="I29">
        <v>3817597</v>
      </c>
      <c r="J29" t="s">
        <v>17</v>
      </c>
      <c r="K29" t="s">
        <v>14</v>
      </c>
    </row>
    <row r="30" spans="1:11" x14ac:dyDescent="0.25">
      <c r="A30" t="s">
        <v>11</v>
      </c>
      <c r="B30" t="s">
        <v>49</v>
      </c>
      <c r="C30">
        <v>13856</v>
      </c>
      <c r="D30" s="1">
        <v>16862</v>
      </c>
      <c r="G30">
        <v>200000</v>
      </c>
      <c r="H30">
        <v>270000</v>
      </c>
      <c r="I30">
        <v>4623835</v>
      </c>
      <c r="J30" t="s">
        <v>17</v>
      </c>
      <c r="K30" t="s">
        <v>14</v>
      </c>
    </row>
    <row r="31" spans="1:11" x14ac:dyDescent="0.25">
      <c r="A31" t="s">
        <v>11</v>
      </c>
      <c r="B31" t="s">
        <v>50</v>
      </c>
      <c r="C31">
        <v>10673</v>
      </c>
      <c r="D31" s="1">
        <v>47210</v>
      </c>
      <c r="G31">
        <v>200000</v>
      </c>
      <c r="H31">
        <v>270000</v>
      </c>
      <c r="I31">
        <v>8052058</v>
      </c>
      <c r="J31" t="s">
        <v>17</v>
      </c>
      <c r="K31" t="s">
        <v>14</v>
      </c>
    </row>
    <row r="32" spans="1:11" x14ac:dyDescent="0.25">
      <c r="A32" t="s">
        <v>11</v>
      </c>
      <c r="B32" t="s">
        <v>51</v>
      </c>
      <c r="C32">
        <v>10400</v>
      </c>
      <c r="D32" s="1">
        <v>45568</v>
      </c>
      <c r="E32">
        <v>12993</v>
      </c>
      <c r="F32" t="s">
        <v>83</v>
      </c>
      <c r="G32">
        <v>200000</v>
      </c>
      <c r="H32">
        <v>270000</v>
      </c>
      <c r="I32">
        <v>1495358</v>
      </c>
      <c r="J32" t="s">
        <v>17</v>
      </c>
      <c r="K32" t="s">
        <v>14</v>
      </c>
    </row>
    <row r="33" spans="1:11" x14ac:dyDescent="0.25">
      <c r="A33" t="s">
        <v>11</v>
      </c>
      <c r="B33" t="s">
        <v>52</v>
      </c>
      <c r="C33">
        <v>10512</v>
      </c>
      <c r="D33" s="1">
        <v>16862</v>
      </c>
      <c r="G33">
        <v>200000</v>
      </c>
      <c r="H33">
        <v>270000</v>
      </c>
      <c r="I33">
        <v>7496396</v>
      </c>
      <c r="J33" t="s">
        <v>17</v>
      </c>
      <c r="K33" t="s">
        <v>14</v>
      </c>
    </row>
    <row r="34" spans="1:11" x14ac:dyDescent="0.25">
      <c r="A34" t="s">
        <v>11</v>
      </c>
      <c r="B34" t="s">
        <v>53</v>
      </c>
      <c r="C34">
        <v>11398</v>
      </c>
      <c r="D34" s="1">
        <v>16862</v>
      </c>
      <c r="G34">
        <v>200000</v>
      </c>
      <c r="H34">
        <v>270000</v>
      </c>
      <c r="I34">
        <v>6692574</v>
      </c>
      <c r="J34" t="s">
        <v>17</v>
      </c>
      <c r="K34" t="s">
        <v>14</v>
      </c>
    </row>
    <row r="35" spans="1:11" x14ac:dyDescent="0.25">
      <c r="A35" t="s">
        <v>11</v>
      </c>
      <c r="B35" t="s">
        <v>54</v>
      </c>
      <c r="C35">
        <v>14590</v>
      </c>
      <c r="D35" s="1">
        <v>47210</v>
      </c>
      <c r="E35">
        <v>10640</v>
      </c>
      <c r="F35" t="s">
        <v>55</v>
      </c>
      <c r="G35">
        <v>200000</v>
      </c>
      <c r="H35">
        <v>270000</v>
      </c>
      <c r="I35">
        <v>6449117</v>
      </c>
      <c r="J35" t="s">
        <v>56</v>
      </c>
      <c r="K35" t="s">
        <v>14</v>
      </c>
    </row>
    <row r="36" spans="1:11" x14ac:dyDescent="0.25">
      <c r="A36" t="s">
        <v>11</v>
      </c>
      <c r="B36" t="s">
        <v>57</v>
      </c>
      <c r="C36">
        <v>17041</v>
      </c>
      <c r="D36" s="1">
        <v>45568</v>
      </c>
      <c r="E36">
        <v>10810</v>
      </c>
      <c r="F36" t="s">
        <v>19</v>
      </c>
      <c r="G36">
        <v>200000</v>
      </c>
      <c r="H36">
        <v>270000</v>
      </c>
      <c r="I36">
        <v>421049</v>
      </c>
      <c r="J36" t="s">
        <v>17</v>
      </c>
      <c r="K36" t="s">
        <v>14</v>
      </c>
    </row>
    <row r="37" spans="1:11" x14ac:dyDescent="0.25">
      <c r="A37" t="s">
        <v>11</v>
      </c>
      <c r="B37" t="s">
        <v>58</v>
      </c>
      <c r="C37">
        <v>18307</v>
      </c>
      <c r="D37" s="1">
        <v>16862</v>
      </c>
      <c r="G37">
        <v>200000</v>
      </c>
      <c r="H37">
        <v>270000</v>
      </c>
      <c r="I37">
        <v>8077365</v>
      </c>
      <c r="J37" t="s">
        <v>17</v>
      </c>
      <c r="K37" t="s">
        <v>14</v>
      </c>
    </row>
    <row r="38" spans="1:11" x14ac:dyDescent="0.25">
      <c r="A38" t="s">
        <v>11</v>
      </c>
      <c r="B38" t="s">
        <v>59</v>
      </c>
      <c r="C38">
        <v>18479</v>
      </c>
      <c r="D38" s="1">
        <v>47210</v>
      </c>
      <c r="E38">
        <v>12683</v>
      </c>
      <c r="F38" t="s">
        <v>81</v>
      </c>
      <c r="G38">
        <v>200000</v>
      </c>
      <c r="H38">
        <v>270000</v>
      </c>
      <c r="I38">
        <v>1364042</v>
      </c>
      <c r="J38" t="s">
        <v>17</v>
      </c>
      <c r="K38" t="s">
        <v>14</v>
      </c>
    </row>
    <row r="39" spans="1:11" x14ac:dyDescent="0.25">
      <c r="A39" t="s">
        <v>11</v>
      </c>
      <c r="B39" t="s">
        <v>60</v>
      </c>
      <c r="C39">
        <v>12386</v>
      </c>
      <c r="D39" s="1">
        <v>45568</v>
      </c>
      <c r="G39">
        <v>200000</v>
      </c>
      <c r="H39">
        <v>270000</v>
      </c>
      <c r="I39">
        <v>7137664</v>
      </c>
      <c r="J39" t="s">
        <v>17</v>
      </c>
      <c r="K39" t="s">
        <v>14</v>
      </c>
    </row>
    <row r="40" spans="1:11" x14ac:dyDescent="0.25">
      <c r="A40" t="s">
        <v>11</v>
      </c>
      <c r="B40" t="s">
        <v>61</v>
      </c>
      <c r="C40">
        <v>18276</v>
      </c>
      <c r="D40" s="1">
        <v>16862</v>
      </c>
      <c r="G40">
        <v>200000</v>
      </c>
      <c r="H40">
        <v>270000</v>
      </c>
      <c r="I40">
        <v>5973859</v>
      </c>
      <c r="J40" t="s">
        <v>17</v>
      </c>
      <c r="K40" t="s">
        <v>14</v>
      </c>
    </row>
    <row r="41" spans="1:11" x14ac:dyDescent="0.25">
      <c r="A41" t="s">
        <v>11</v>
      </c>
      <c r="B41" t="s">
        <v>62</v>
      </c>
      <c r="C41">
        <v>13313</v>
      </c>
      <c r="D41" s="1">
        <v>47210</v>
      </c>
      <c r="G41">
        <v>200000</v>
      </c>
      <c r="H41">
        <v>270000</v>
      </c>
      <c r="I41">
        <v>4293852</v>
      </c>
      <c r="J41" t="s">
        <v>17</v>
      </c>
      <c r="K41" t="s">
        <v>14</v>
      </c>
    </row>
    <row r="42" spans="1:11" x14ac:dyDescent="0.25">
      <c r="A42" t="s">
        <v>11</v>
      </c>
      <c r="B42" t="s">
        <v>63</v>
      </c>
      <c r="C42">
        <v>19768</v>
      </c>
      <c r="D42" s="1">
        <v>45568</v>
      </c>
      <c r="G42">
        <v>200000</v>
      </c>
      <c r="H42">
        <v>270000</v>
      </c>
      <c r="I42">
        <v>5326645</v>
      </c>
      <c r="J42" t="s">
        <v>17</v>
      </c>
      <c r="K42" t="s">
        <v>14</v>
      </c>
    </row>
    <row r="43" spans="1:11" x14ac:dyDescent="0.25">
      <c r="A43" t="s">
        <v>11</v>
      </c>
      <c r="B43" t="s">
        <v>64</v>
      </c>
      <c r="C43">
        <v>12230</v>
      </c>
      <c r="D43" s="1">
        <v>16862</v>
      </c>
      <c r="G43">
        <v>200000</v>
      </c>
      <c r="H43">
        <v>270000</v>
      </c>
      <c r="I43">
        <v>5827484</v>
      </c>
      <c r="J43" t="s">
        <v>17</v>
      </c>
      <c r="K43" t="s">
        <v>14</v>
      </c>
    </row>
    <row r="44" spans="1:11" x14ac:dyDescent="0.25">
      <c r="A44" t="s">
        <v>11</v>
      </c>
      <c r="B44" t="s">
        <v>65</v>
      </c>
      <c r="C44">
        <v>14279</v>
      </c>
      <c r="D44" s="1">
        <v>16862</v>
      </c>
      <c r="E44">
        <v>12550</v>
      </c>
      <c r="F44" t="s">
        <v>80</v>
      </c>
      <c r="G44">
        <v>200000</v>
      </c>
      <c r="H44">
        <v>270000</v>
      </c>
      <c r="I44">
        <v>28533</v>
      </c>
      <c r="J44" t="s">
        <v>17</v>
      </c>
      <c r="K44" t="s">
        <v>14</v>
      </c>
    </row>
    <row r="45" spans="1:11" x14ac:dyDescent="0.25">
      <c r="A45" t="s">
        <v>11</v>
      </c>
      <c r="B45" t="s">
        <v>66</v>
      </c>
      <c r="C45">
        <v>12631</v>
      </c>
      <c r="D45" s="1">
        <v>47210</v>
      </c>
      <c r="E45">
        <v>15551</v>
      </c>
      <c r="F45" t="s">
        <v>85</v>
      </c>
      <c r="G45">
        <v>200000</v>
      </c>
      <c r="H45">
        <v>270000</v>
      </c>
      <c r="I45">
        <v>2326384</v>
      </c>
      <c r="J45" t="s">
        <v>17</v>
      </c>
      <c r="K45" t="s">
        <v>14</v>
      </c>
    </row>
    <row r="46" spans="1:11" x14ac:dyDescent="0.25">
      <c r="A46" t="s">
        <v>11</v>
      </c>
      <c r="B46" t="s">
        <v>67</v>
      </c>
      <c r="C46">
        <v>16479</v>
      </c>
      <c r="D46" s="1">
        <v>45568</v>
      </c>
      <c r="G46">
        <v>200000</v>
      </c>
      <c r="H46">
        <v>270000</v>
      </c>
      <c r="I46">
        <v>7565369</v>
      </c>
      <c r="J46" t="s">
        <v>68</v>
      </c>
      <c r="K46" t="s">
        <v>14</v>
      </c>
    </row>
    <row r="47" spans="1:11" x14ac:dyDescent="0.25">
      <c r="A47" t="s">
        <v>11</v>
      </c>
      <c r="B47" t="s">
        <v>69</v>
      </c>
      <c r="C47">
        <v>13855</v>
      </c>
      <c r="D47" s="1">
        <v>16862</v>
      </c>
      <c r="E47">
        <v>18226</v>
      </c>
      <c r="F47" t="s">
        <v>89</v>
      </c>
      <c r="G47">
        <v>200000</v>
      </c>
      <c r="H47">
        <v>270000</v>
      </c>
      <c r="I47">
        <v>3655508</v>
      </c>
      <c r="J47" t="s">
        <v>17</v>
      </c>
      <c r="K47" t="s">
        <v>14</v>
      </c>
    </row>
    <row r="48" spans="1:11" x14ac:dyDescent="0.25">
      <c r="A48" t="s">
        <v>11</v>
      </c>
      <c r="B48" t="s">
        <v>70</v>
      </c>
      <c r="C48">
        <v>19859</v>
      </c>
      <c r="D48" s="1">
        <v>47210</v>
      </c>
      <c r="G48">
        <v>200000</v>
      </c>
      <c r="H48">
        <v>270000</v>
      </c>
      <c r="I48">
        <v>9305862</v>
      </c>
      <c r="J48" t="s">
        <v>17</v>
      </c>
      <c r="K48" t="s">
        <v>14</v>
      </c>
    </row>
    <row r="49" spans="1:11" x14ac:dyDescent="0.25">
      <c r="A49" t="s">
        <v>11</v>
      </c>
      <c r="B49" t="s">
        <v>71</v>
      </c>
      <c r="C49">
        <v>19552</v>
      </c>
      <c r="D49" s="1">
        <v>45568</v>
      </c>
      <c r="G49">
        <v>200000</v>
      </c>
      <c r="H49">
        <v>270000</v>
      </c>
      <c r="I49">
        <v>9264409</v>
      </c>
      <c r="J49" t="s">
        <v>17</v>
      </c>
      <c r="K49" t="s">
        <v>14</v>
      </c>
    </row>
    <row r="50" spans="1:11" x14ac:dyDescent="0.25">
      <c r="A50" t="s">
        <v>11</v>
      </c>
      <c r="B50" t="s">
        <v>72</v>
      </c>
      <c r="C50">
        <v>17036</v>
      </c>
      <c r="D50" s="1">
        <v>16862</v>
      </c>
      <c r="G50">
        <v>200000</v>
      </c>
      <c r="H50">
        <v>270000</v>
      </c>
      <c r="I50">
        <v>9891074</v>
      </c>
      <c r="J50" t="s">
        <v>17</v>
      </c>
      <c r="K50" t="s">
        <v>14</v>
      </c>
    </row>
    <row r="53" spans="1:11" x14ac:dyDescent="0.25">
      <c r="A53" s="2" t="s">
        <v>73</v>
      </c>
      <c r="B53">
        <f>COUNT(D2:D50)</f>
        <v>49</v>
      </c>
      <c r="H53" s="2" t="s">
        <v>76</v>
      </c>
      <c r="I53" s="4">
        <f>SUM(I2:I50)</f>
        <v>290098034</v>
      </c>
    </row>
    <row r="55" spans="1:11" x14ac:dyDescent="0.25">
      <c r="A55" s="2" t="s">
        <v>90</v>
      </c>
      <c r="B55">
        <f>COUNT(E2:E50)</f>
        <v>15</v>
      </c>
      <c r="H55" s="2" t="s">
        <v>77</v>
      </c>
      <c r="I55" s="4">
        <f>I4+I6+I7+I9+I10+I14+I22+I28+I32+I35+I36+I38+I44+I45+I47</f>
        <v>46883616</v>
      </c>
    </row>
    <row r="57" spans="1:11" x14ac:dyDescent="0.25">
      <c r="A57" s="2" t="s">
        <v>75</v>
      </c>
      <c r="B57">
        <f>B53-B55</f>
        <v>34</v>
      </c>
      <c r="H57" s="2" t="s">
        <v>78</v>
      </c>
      <c r="I57" s="5">
        <f>I53-I55</f>
        <v>243214418</v>
      </c>
    </row>
    <row r="87" spans="1:12" x14ac:dyDescent="0.25">
      <c r="A87" s="3" t="s">
        <v>94</v>
      </c>
    </row>
    <row r="88" spans="1:12" x14ac:dyDescent="0.25">
      <c r="A88" t="s">
        <v>91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</row>
    <row r="89" spans="1:12" x14ac:dyDescent="0.25">
      <c r="A89" t="s">
        <v>92</v>
      </c>
      <c r="B89" t="s">
        <v>11</v>
      </c>
      <c r="C89" t="s">
        <v>37</v>
      </c>
      <c r="D89">
        <v>12133</v>
      </c>
      <c r="E89" s="1">
        <v>16862</v>
      </c>
      <c r="F89">
        <v>21000</v>
      </c>
      <c r="G89" t="s">
        <v>38</v>
      </c>
      <c r="H89">
        <v>200000</v>
      </c>
      <c r="I89">
        <v>270000</v>
      </c>
      <c r="J89" s="6">
        <v>6092670</v>
      </c>
      <c r="K89" t="s">
        <v>17</v>
      </c>
      <c r="L89" t="s">
        <v>14</v>
      </c>
    </row>
    <row r="90" spans="1:12" x14ac:dyDescent="0.25">
      <c r="A90" t="s">
        <v>92</v>
      </c>
      <c r="B90" t="s">
        <v>11</v>
      </c>
      <c r="C90" t="s">
        <v>18</v>
      </c>
      <c r="D90">
        <v>10096</v>
      </c>
      <c r="E90" s="1">
        <v>45568</v>
      </c>
      <c r="F90">
        <v>10810</v>
      </c>
      <c r="G90" t="s">
        <v>19</v>
      </c>
      <c r="H90">
        <v>200000</v>
      </c>
      <c r="I90">
        <v>180000</v>
      </c>
      <c r="J90" s="6">
        <v>6707530</v>
      </c>
      <c r="K90" t="s">
        <v>20</v>
      </c>
      <c r="L90" t="s">
        <v>14</v>
      </c>
    </row>
    <row r="91" spans="1:12" x14ac:dyDescent="0.25">
      <c r="A91" t="s">
        <v>92</v>
      </c>
      <c r="B91" t="s">
        <v>11</v>
      </c>
      <c r="C91" t="s">
        <v>24</v>
      </c>
      <c r="D91">
        <v>15513</v>
      </c>
      <c r="E91" s="1">
        <v>45568</v>
      </c>
      <c r="F91">
        <v>10810</v>
      </c>
      <c r="G91" t="s">
        <v>19</v>
      </c>
      <c r="H91">
        <v>200000</v>
      </c>
      <c r="I91">
        <v>210000</v>
      </c>
      <c r="J91" s="6">
        <v>6216520</v>
      </c>
      <c r="K91" t="s">
        <v>25</v>
      </c>
      <c r="L91" t="s">
        <v>14</v>
      </c>
    </row>
    <row r="92" spans="1:12" x14ac:dyDescent="0.25">
      <c r="A92" t="s">
        <v>92</v>
      </c>
      <c r="B92" t="s">
        <v>11</v>
      </c>
      <c r="C92" t="s">
        <v>32</v>
      </c>
      <c r="D92">
        <v>10669</v>
      </c>
      <c r="E92" s="1">
        <v>45568</v>
      </c>
      <c r="F92">
        <v>10810</v>
      </c>
      <c r="G92" t="s">
        <v>19</v>
      </c>
      <c r="H92">
        <v>200000</v>
      </c>
      <c r="I92">
        <v>270000</v>
      </c>
      <c r="J92" s="6">
        <v>8696200</v>
      </c>
      <c r="K92" t="s">
        <v>17</v>
      </c>
      <c r="L92" t="s">
        <v>14</v>
      </c>
    </row>
    <row r="93" spans="1:12" x14ac:dyDescent="0.25">
      <c r="A93" t="s">
        <v>92</v>
      </c>
      <c r="B93" t="s">
        <v>11</v>
      </c>
      <c r="C93" t="s">
        <v>34</v>
      </c>
      <c r="D93">
        <v>11835</v>
      </c>
      <c r="E93" s="1">
        <v>47210</v>
      </c>
      <c r="F93">
        <v>18733</v>
      </c>
      <c r="G93" t="s">
        <v>35</v>
      </c>
      <c r="H93">
        <v>200000</v>
      </c>
      <c r="I93">
        <v>270000</v>
      </c>
      <c r="J93" s="6">
        <v>5343560</v>
      </c>
      <c r="K93" t="s">
        <v>17</v>
      </c>
      <c r="L93" t="s">
        <v>14</v>
      </c>
    </row>
    <row r="94" spans="1:12" x14ac:dyDescent="0.25">
      <c r="A94" t="s">
        <v>92</v>
      </c>
      <c r="B94" t="s">
        <v>11</v>
      </c>
      <c r="C94" t="s">
        <v>40</v>
      </c>
      <c r="D94">
        <v>16594</v>
      </c>
      <c r="E94" s="1">
        <v>47210</v>
      </c>
      <c r="F94">
        <v>18733</v>
      </c>
      <c r="G94" t="s">
        <v>35</v>
      </c>
      <c r="H94">
        <v>200000</v>
      </c>
      <c r="I94">
        <v>270000</v>
      </c>
      <c r="J94" s="6">
        <v>8373350</v>
      </c>
      <c r="K94" t="s">
        <v>17</v>
      </c>
      <c r="L94" t="s">
        <v>14</v>
      </c>
    </row>
    <row r="96" spans="1:12" x14ac:dyDescent="0.25">
      <c r="A96" t="s">
        <v>93</v>
      </c>
      <c r="B96" t="s">
        <v>11</v>
      </c>
      <c r="C96" t="s">
        <v>21</v>
      </c>
      <c r="D96">
        <v>16896</v>
      </c>
      <c r="E96" s="1">
        <v>16862</v>
      </c>
      <c r="F96">
        <v>10637</v>
      </c>
      <c r="G96" t="s">
        <v>79</v>
      </c>
      <c r="H96">
        <v>200000</v>
      </c>
      <c r="I96">
        <v>190000</v>
      </c>
      <c r="J96">
        <v>570933</v>
      </c>
      <c r="K96" t="s">
        <v>22</v>
      </c>
      <c r="L96" t="s">
        <v>14</v>
      </c>
    </row>
    <row r="97" spans="1:12" x14ac:dyDescent="0.25">
      <c r="A97" t="s">
        <v>93</v>
      </c>
      <c r="B97" t="s">
        <v>11</v>
      </c>
      <c r="C97" t="s">
        <v>31</v>
      </c>
      <c r="D97">
        <v>19941</v>
      </c>
      <c r="E97" s="1">
        <v>47210</v>
      </c>
      <c r="F97">
        <v>10640</v>
      </c>
      <c r="G97" t="s">
        <v>55</v>
      </c>
      <c r="H97">
        <v>200000</v>
      </c>
      <c r="I97">
        <v>270000</v>
      </c>
      <c r="J97" s="6">
        <v>9145640</v>
      </c>
      <c r="K97" t="s">
        <v>17</v>
      </c>
      <c r="L97" t="s">
        <v>14</v>
      </c>
    </row>
    <row r="98" spans="1:12" x14ac:dyDescent="0.25">
      <c r="A98" t="s">
        <v>93</v>
      </c>
      <c r="B98" t="s">
        <v>11</v>
      </c>
      <c r="C98" t="s">
        <v>57</v>
      </c>
      <c r="D98">
        <v>17041</v>
      </c>
      <c r="E98" s="1">
        <v>45568</v>
      </c>
      <c r="F98">
        <v>10810</v>
      </c>
      <c r="G98" t="s">
        <v>19</v>
      </c>
      <c r="H98">
        <v>200000</v>
      </c>
      <c r="I98">
        <v>270000</v>
      </c>
      <c r="J98">
        <v>421049</v>
      </c>
      <c r="K98" t="s">
        <v>17</v>
      </c>
      <c r="L98" t="s">
        <v>14</v>
      </c>
    </row>
    <row r="99" spans="1:12" x14ac:dyDescent="0.25">
      <c r="A99" t="s">
        <v>93</v>
      </c>
      <c r="B99" t="s">
        <v>11</v>
      </c>
      <c r="C99" t="s">
        <v>65</v>
      </c>
      <c r="D99">
        <v>14279</v>
      </c>
      <c r="E99" s="1">
        <v>16862</v>
      </c>
      <c r="F99">
        <v>12550</v>
      </c>
      <c r="G99" t="s">
        <v>80</v>
      </c>
      <c r="H99">
        <v>200000</v>
      </c>
      <c r="I99">
        <v>270000</v>
      </c>
      <c r="J99">
        <v>28533</v>
      </c>
      <c r="K99" t="s">
        <v>17</v>
      </c>
      <c r="L99" t="s">
        <v>14</v>
      </c>
    </row>
    <row r="100" spans="1:12" x14ac:dyDescent="0.25">
      <c r="A100" t="s">
        <v>93</v>
      </c>
      <c r="B100" t="s">
        <v>11</v>
      </c>
      <c r="C100" t="s">
        <v>59</v>
      </c>
      <c r="D100">
        <v>18479</v>
      </c>
      <c r="E100" s="1">
        <v>47210</v>
      </c>
      <c r="F100">
        <v>12683</v>
      </c>
      <c r="G100" t="s">
        <v>81</v>
      </c>
      <c r="H100">
        <v>200000</v>
      </c>
      <c r="I100">
        <v>270000</v>
      </c>
      <c r="J100" s="6">
        <v>1364040</v>
      </c>
      <c r="K100" t="s">
        <v>17</v>
      </c>
      <c r="L100" t="s">
        <v>14</v>
      </c>
    </row>
    <row r="101" spans="1:12" x14ac:dyDescent="0.25">
      <c r="A101" t="s">
        <v>93</v>
      </c>
      <c r="B101" t="s">
        <v>11</v>
      </c>
      <c r="C101" t="s">
        <v>27</v>
      </c>
      <c r="D101">
        <v>15421</v>
      </c>
      <c r="E101" s="1">
        <v>47210</v>
      </c>
      <c r="F101">
        <v>12888</v>
      </c>
      <c r="G101" t="s">
        <v>82</v>
      </c>
      <c r="H101">
        <v>200000</v>
      </c>
      <c r="I101">
        <v>230000</v>
      </c>
      <c r="J101" s="6">
        <v>1367180</v>
      </c>
      <c r="K101" t="s">
        <v>17</v>
      </c>
      <c r="L101" t="s">
        <v>14</v>
      </c>
    </row>
    <row r="102" spans="1:12" x14ac:dyDescent="0.25">
      <c r="A102" t="s">
        <v>93</v>
      </c>
      <c r="B102" t="s">
        <v>11</v>
      </c>
      <c r="C102" t="s">
        <v>51</v>
      </c>
      <c r="D102">
        <v>10400</v>
      </c>
      <c r="E102" s="1">
        <v>45568</v>
      </c>
      <c r="F102">
        <v>12993</v>
      </c>
      <c r="G102" t="s">
        <v>83</v>
      </c>
      <c r="H102">
        <v>200000</v>
      </c>
      <c r="I102">
        <v>270000</v>
      </c>
      <c r="J102" s="6">
        <v>1495360</v>
      </c>
      <c r="K102" t="s">
        <v>17</v>
      </c>
      <c r="L102" t="s">
        <v>14</v>
      </c>
    </row>
    <row r="103" spans="1:12" x14ac:dyDescent="0.25">
      <c r="A103" t="s">
        <v>93</v>
      </c>
      <c r="B103" t="s">
        <v>11</v>
      </c>
      <c r="C103" t="s">
        <v>26</v>
      </c>
      <c r="D103">
        <v>18949</v>
      </c>
      <c r="E103" s="1">
        <v>16862</v>
      </c>
      <c r="F103">
        <v>13922</v>
      </c>
      <c r="G103" t="s">
        <v>84</v>
      </c>
      <c r="H103">
        <v>200000</v>
      </c>
      <c r="I103">
        <v>220000</v>
      </c>
      <c r="J103" s="6">
        <v>7095310</v>
      </c>
      <c r="K103" t="s">
        <v>17</v>
      </c>
      <c r="L103" t="s">
        <v>14</v>
      </c>
    </row>
    <row r="104" spans="1:12" x14ac:dyDescent="0.25">
      <c r="A104" t="s">
        <v>93</v>
      </c>
      <c r="B104" t="s">
        <v>11</v>
      </c>
      <c r="C104" t="s">
        <v>66</v>
      </c>
      <c r="D104">
        <v>12631</v>
      </c>
      <c r="E104" s="1">
        <v>47210</v>
      </c>
      <c r="F104">
        <v>15551</v>
      </c>
      <c r="G104" t="s">
        <v>85</v>
      </c>
      <c r="H104">
        <v>200000</v>
      </c>
      <c r="I104">
        <v>270000</v>
      </c>
      <c r="J104" s="6">
        <v>2326380</v>
      </c>
      <c r="K104" t="s">
        <v>17</v>
      </c>
      <c r="L104" t="s">
        <v>14</v>
      </c>
    </row>
    <row r="105" spans="1:12" x14ac:dyDescent="0.25">
      <c r="A105" t="s">
        <v>93</v>
      </c>
      <c r="B105" t="s">
        <v>11</v>
      </c>
      <c r="C105" t="s">
        <v>47</v>
      </c>
      <c r="D105">
        <v>12026</v>
      </c>
      <c r="E105" s="1">
        <v>47210</v>
      </c>
      <c r="F105">
        <v>15693</v>
      </c>
      <c r="G105" t="s">
        <v>86</v>
      </c>
      <c r="H105">
        <v>200000</v>
      </c>
      <c r="I105">
        <v>270000</v>
      </c>
      <c r="J105" s="6">
        <v>2720760</v>
      </c>
      <c r="K105" t="s">
        <v>17</v>
      </c>
      <c r="L105" t="s">
        <v>14</v>
      </c>
    </row>
    <row r="106" spans="1:12" x14ac:dyDescent="0.25">
      <c r="A106" t="s">
        <v>93</v>
      </c>
      <c r="B106" t="s">
        <v>11</v>
      </c>
      <c r="C106" t="s">
        <v>12</v>
      </c>
      <c r="D106">
        <v>14719</v>
      </c>
      <c r="E106" s="1">
        <v>47210</v>
      </c>
      <c r="F106">
        <v>16640</v>
      </c>
      <c r="G106" t="s">
        <v>87</v>
      </c>
      <c r="H106">
        <v>200000</v>
      </c>
      <c r="I106">
        <v>170000</v>
      </c>
      <c r="J106" s="6">
        <v>3153480</v>
      </c>
      <c r="K106" t="s">
        <v>17</v>
      </c>
      <c r="L106" t="s">
        <v>14</v>
      </c>
    </row>
    <row r="107" spans="1:12" x14ac:dyDescent="0.25">
      <c r="A107" t="s">
        <v>93</v>
      </c>
      <c r="B107" t="s">
        <v>11</v>
      </c>
      <c r="C107" t="s">
        <v>23</v>
      </c>
      <c r="D107">
        <v>15851</v>
      </c>
      <c r="E107" s="1">
        <v>47210</v>
      </c>
      <c r="F107">
        <v>16681</v>
      </c>
      <c r="G107" t="s">
        <v>88</v>
      </c>
      <c r="H107">
        <v>200000</v>
      </c>
      <c r="I107">
        <v>200000</v>
      </c>
      <c r="J107" s="6">
        <v>3343640</v>
      </c>
      <c r="K107" t="s">
        <v>16</v>
      </c>
      <c r="L107" t="s">
        <v>14</v>
      </c>
    </row>
    <row r="108" spans="1:12" x14ac:dyDescent="0.25">
      <c r="A108" t="s">
        <v>93</v>
      </c>
      <c r="B108" t="s">
        <v>11</v>
      </c>
      <c r="C108" t="s">
        <v>69</v>
      </c>
      <c r="D108">
        <v>13855</v>
      </c>
      <c r="E108" s="1">
        <v>16862</v>
      </c>
      <c r="F108">
        <v>18226</v>
      </c>
      <c r="G108" t="s">
        <v>89</v>
      </c>
      <c r="H108">
        <v>200000</v>
      </c>
      <c r="I108">
        <v>270000</v>
      </c>
      <c r="J108" s="6">
        <v>3655510</v>
      </c>
      <c r="K108" t="s">
        <v>17</v>
      </c>
      <c r="L108" t="s">
        <v>14</v>
      </c>
    </row>
    <row r="109" spans="1:12" x14ac:dyDescent="0.25">
      <c r="A109" t="s">
        <v>93</v>
      </c>
      <c r="B109" t="s">
        <v>11</v>
      </c>
      <c r="C109" t="s">
        <v>41</v>
      </c>
      <c r="D109">
        <v>14278</v>
      </c>
      <c r="E109" s="1">
        <v>45568</v>
      </c>
      <c r="F109">
        <v>18733</v>
      </c>
      <c r="G109" t="s">
        <v>35</v>
      </c>
      <c r="H109">
        <v>200000</v>
      </c>
      <c r="I109">
        <v>270000</v>
      </c>
      <c r="J109" s="6">
        <v>3746670</v>
      </c>
      <c r="K109" t="s">
        <v>17</v>
      </c>
      <c r="L109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A565-0678-43C8-BD66-77F10A459654}">
  <dimension ref="A1:L112"/>
  <sheetViews>
    <sheetView workbookViewId="0">
      <selection activeCell="L95" sqref="L95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6.140625" bestFit="1" customWidth="1"/>
    <col min="4" max="4" width="12.5703125" bestFit="1" customWidth="1"/>
    <col min="6" max="6" width="17.7109375" bestFit="1" customWidth="1"/>
    <col min="7" max="7" width="14.28515625" bestFit="1" customWidth="1"/>
    <col min="8" max="8" width="9.42578125" bestFit="1" customWidth="1"/>
    <col min="9" max="9" width="23.140625" customWidth="1"/>
    <col min="10" max="10" width="31.42578125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14506</v>
      </c>
      <c r="D2" s="1">
        <v>45568</v>
      </c>
      <c r="G2">
        <v>200000</v>
      </c>
      <c r="H2">
        <v>150000</v>
      </c>
      <c r="I2">
        <v>6191377</v>
      </c>
      <c r="J2" t="s">
        <v>13</v>
      </c>
      <c r="K2" t="s">
        <v>14</v>
      </c>
    </row>
    <row r="3" spans="1:11" x14ac:dyDescent="0.25">
      <c r="A3" t="s">
        <v>11</v>
      </c>
      <c r="B3" t="s">
        <v>15</v>
      </c>
      <c r="C3">
        <v>16317</v>
      </c>
      <c r="D3" s="1">
        <v>16862</v>
      </c>
      <c r="G3">
        <v>210000</v>
      </c>
      <c r="H3">
        <v>160000</v>
      </c>
      <c r="I3">
        <v>6796869</v>
      </c>
      <c r="J3" t="s">
        <v>16</v>
      </c>
      <c r="K3" t="s">
        <v>14</v>
      </c>
    </row>
    <row r="4" spans="1:11" x14ac:dyDescent="0.25">
      <c r="A4" t="s">
        <v>11</v>
      </c>
      <c r="B4" t="s">
        <v>12</v>
      </c>
      <c r="C4">
        <v>14719</v>
      </c>
      <c r="D4" s="1">
        <v>47210</v>
      </c>
      <c r="E4">
        <v>16640</v>
      </c>
      <c r="F4" t="s">
        <v>87</v>
      </c>
      <c r="G4">
        <v>200000</v>
      </c>
      <c r="H4">
        <v>170000</v>
      </c>
      <c r="I4">
        <v>3153482</v>
      </c>
      <c r="J4" t="s">
        <v>17</v>
      </c>
      <c r="K4" t="s">
        <v>14</v>
      </c>
    </row>
    <row r="5" spans="1:11" x14ac:dyDescent="0.25">
      <c r="A5" t="s">
        <v>11</v>
      </c>
      <c r="B5" t="s">
        <v>18</v>
      </c>
      <c r="C5">
        <v>10096</v>
      </c>
      <c r="D5" s="1">
        <v>45568</v>
      </c>
      <c r="G5">
        <v>200000</v>
      </c>
      <c r="H5">
        <v>180000</v>
      </c>
      <c r="I5">
        <v>6707527</v>
      </c>
      <c r="J5" t="s">
        <v>20</v>
      </c>
      <c r="K5" t="s">
        <v>14</v>
      </c>
    </row>
    <row r="6" spans="1:11" x14ac:dyDescent="0.25">
      <c r="A6" t="s">
        <v>11</v>
      </c>
      <c r="B6" t="s">
        <v>21</v>
      </c>
      <c r="C6">
        <v>16896</v>
      </c>
      <c r="D6" s="1">
        <v>16862</v>
      </c>
      <c r="E6">
        <v>10637</v>
      </c>
      <c r="F6" t="s">
        <v>79</v>
      </c>
      <c r="G6">
        <v>200000</v>
      </c>
      <c r="H6">
        <v>190000</v>
      </c>
      <c r="I6">
        <v>570933</v>
      </c>
      <c r="J6" t="s">
        <v>22</v>
      </c>
      <c r="K6" t="s">
        <v>14</v>
      </c>
    </row>
    <row r="7" spans="1:11" x14ac:dyDescent="0.25">
      <c r="A7" t="s">
        <v>11</v>
      </c>
      <c r="B7" t="s">
        <v>23</v>
      </c>
      <c r="C7">
        <v>15851</v>
      </c>
      <c r="D7" s="1">
        <v>47210</v>
      </c>
      <c r="E7">
        <v>16681</v>
      </c>
      <c r="F7" t="s">
        <v>88</v>
      </c>
      <c r="G7">
        <v>200000</v>
      </c>
      <c r="H7">
        <v>200000</v>
      </c>
      <c r="I7">
        <v>3343645</v>
      </c>
      <c r="J7" t="s">
        <v>16</v>
      </c>
      <c r="K7" t="s">
        <v>14</v>
      </c>
    </row>
    <row r="8" spans="1:11" x14ac:dyDescent="0.25">
      <c r="A8" t="s">
        <v>11</v>
      </c>
      <c r="B8" t="s">
        <v>24</v>
      </c>
      <c r="C8">
        <v>15513</v>
      </c>
      <c r="D8" s="1">
        <v>45568</v>
      </c>
      <c r="G8">
        <v>200000</v>
      </c>
      <c r="H8">
        <v>210000</v>
      </c>
      <c r="I8">
        <v>6216522</v>
      </c>
      <c r="J8" t="s">
        <v>25</v>
      </c>
      <c r="K8" t="s">
        <v>14</v>
      </c>
    </row>
    <row r="9" spans="1:11" x14ac:dyDescent="0.25">
      <c r="A9" t="s">
        <v>11</v>
      </c>
      <c r="B9" t="s">
        <v>26</v>
      </c>
      <c r="C9">
        <v>18949</v>
      </c>
      <c r="D9" s="1">
        <v>16862</v>
      </c>
      <c r="G9">
        <v>200000</v>
      </c>
      <c r="H9">
        <v>220000</v>
      </c>
      <c r="I9">
        <v>7095310</v>
      </c>
      <c r="J9" t="s">
        <v>17</v>
      </c>
      <c r="K9" t="s">
        <v>14</v>
      </c>
    </row>
    <row r="10" spans="1:11" x14ac:dyDescent="0.25">
      <c r="A10" t="s">
        <v>11</v>
      </c>
      <c r="B10" t="s">
        <v>27</v>
      </c>
      <c r="C10">
        <v>15421</v>
      </c>
      <c r="D10" s="1">
        <v>47210</v>
      </c>
      <c r="E10">
        <v>12888</v>
      </c>
      <c r="F10" t="s">
        <v>82</v>
      </c>
      <c r="G10">
        <v>200000</v>
      </c>
      <c r="H10">
        <v>230000</v>
      </c>
      <c r="I10">
        <v>1367181</v>
      </c>
      <c r="J10" t="s">
        <v>17</v>
      </c>
      <c r="K10" t="s">
        <v>14</v>
      </c>
    </row>
    <row r="11" spans="1:11" x14ac:dyDescent="0.25">
      <c r="A11" t="s">
        <v>11</v>
      </c>
      <c r="B11" t="s">
        <v>28</v>
      </c>
      <c r="C11">
        <v>13243</v>
      </c>
      <c r="D11" s="1">
        <v>45568</v>
      </c>
      <c r="G11">
        <v>200000</v>
      </c>
      <c r="H11">
        <v>240000</v>
      </c>
      <c r="I11">
        <v>7036486</v>
      </c>
      <c r="J11" t="s">
        <v>13</v>
      </c>
      <c r="K11" t="s">
        <v>14</v>
      </c>
    </row>
    <row r="12" spans="1:11" x14ac:dyDescent="0.25">
      <c r="A12" t="s">
        <v>11</v>
      </c>
      <c r="B12" t="s">
        <v>29</v>
      </c>
      <c r="C12">
        <v>12651</v>
      </c>
      <c r="D12" s="1">
        <v>16862</v>
      </c>
      <c r="E12">
        <v>13922</v>
      </c>
      <c r="F12" t="s">
        <v>84</v>
      </c>
      <c r="G12">
        <v>200000</v>
      </c>
      <c r="H12">
        <v>250000</v>
      </c>
      <c r="I12">
        <v>6870701</v>
      </c>
      <c r="J12" t="s">
        <v>13</v>
      </c>
      <c r="K12" t="s">
        <v>14</v>
      </c>
    </row>
    <row r="13" spans="1:11" x14ac:dyDescent="0.25">
      <c r="A13" t="s">
        <v>11</v>
      </c>
      <c r="B13" t="s">
        <v>30</v>
      </c>
      <c r="C13">
        <v>13821</v>
      </c>
      <c r="D13" s="1">
        <v>16862</v>
      </c>
      <c r="G13">
        <v>200000</v>
      </c>
      <c r="H13">
        <v>260000</v>
      </c>
      <c r="I13">
        <v>9403577</v>
      </c>
      <c r="J13" t="s">
        <v>16</v>
      </c>
      <c r="K13" t="s">
        <v>14</v>
      </c>
    </row>
    <row r="14" spans="1:11" x14ac:dyDescent="0.25">
      <c r="A14" t="s">
        <v>11</v>
      </c>
      <c r="B14" t="s">
        <v>31</v>
      </c>
      <c r="C14">
        <v>19941</v>
      </c>
      <c r="D14" s="1">
        <v>47210</v>
      </c>
      <c r="G14">
        <v>200000</v>
      </c>
      <c r="H14">
        <v>270000</v>
      </c>
      <c r="I14">
        <v>9145637</v>
      </c>
      <c r="J14" t="s">
        <v>17</v>
      </c>
      <c r="K14" t="s">
        <v>14</v>
      </c>
    </row>
    <row r="15" spans="1:11" x14ac:dyDescent="0.25">
      <c r="A15" t="s">
        <v>11</v>
      </c>
      <c r="B15" t="s">
        <v>32</v>
      </c>
      <c r="C15">
        <v>10669</v>
      </c>
      <c r="D15" s="1">
        <v>45568</v>
      </c>
      <c r="G15">
        <v>200000</v>
      </c>
      <c r="H15">
        <v>270000</v>
      </c>
      <c r="I15">
        <v>8696195</v>
      </c>
      <c r="J15" t="s">
        <v>17</v>
      </c>
      <c r="K15" t="s">
        <v>14</v>
      </c>
    </row>
    <row r="16" spans="1:11" x14ac:dyDescent="0.25">
      <c r="A16" t="s">
        <v>11</v>
      </c>
      <c r="B16" t="s">
        <v>33</v>
      </c>
      <c r="C16">
        <v>13155</v>
      </c>
      <c r="D16" s="1">
        <v>16862</v>
      </c>
      <c r="G16">
        <v>200000</v>
      </c>
      <c r="H16">
        <v>270000</v>
      </c>
      <c r="I16">
        <v>9887912</v>
      </c>
      <c r="J16" t="s">
        <v>17</v>
      </c>
      <c r="K16" t="s">
        <v>14</v>
      </c>
    </row>
    <row r="17" spans="1:11" x14ac:dyDescent="0.25">
      <c r="A17" t="s">
        <v>11</v>
      </c>
      <c r="B17" t="s">
        <v>34</v>
      </c>
      <c r="C17">
        <v>11835</v>
      </c>
      <c r="D17" s="1">
        <v>47210</v>
      </c>
      <c r="G17">
        <v>200000</v>
      </c>
      <c r="H17">
        <v>270000</v>
      </c>
      <c r="I17">
        <v>5343561</v>
      </c>
      <c r="J17" t="s">
        <v>17</v>
      </c>
      <c r="K17" t="s">
        <v>14</v>
      </c>
    </row>
    <row r="18" spans="1:11" x14ac:dyDescent="0.25">
      <c r="A18" t="s">
        <v>11</v>
      </c>
      <c r="B18" t="s">
        <v>36</v>
      </c>
      <c r="C18">
        <v>18865</v>
      </c>
      <c r="D18" s="1">
        <v>45568</v>
      </c>
      <c r="G18">
        <v>200000</v>
      </c>
      <c r="H18">
        <v>270000</v>
      </c>
      <c r="I18">
        <v>8880765</v>
      </c>
      <c r="J18" t="s">
        <v>17</v>
      </c>
      <c r="K18" t="s">
        <v>14</v>
      </c>
    </row>
    <row r="19" spans="1:11" x14ac:dyDescent="0.25">
      <c r="A19" t="s">
        <v>11</v>
      </c>
      <c r="B19" t="s">
        <v>37</v>
      </c>
      <c r="C19">
        <v>12133</v>
      </c>
      <c r="D19" s="1">
        <v>16862</v>
      </c>
      <c r="G19">
        <v>200000</v>
      </c>
      <c r="H19">
        <v>270000</v>
      </c>
      <c r="I19">
        <v>6092669</v>
      </c>
      <c r="J19" t="s">
        <v>17</v>
      </c>
      <c r="K19" t="s">
        <v>14</v>
      </c>
    </row>
    <row r="20" spans="1:11" x14ac:dyDescent="0.25">
      <c r="A20" t="s">
        <v>11</v>
      </c>
      <c r="B20" t="s">
        <v>39</v>
      </c>
      <c r="C20">
        <v>12094</v>
      </c>
      <c r="D20" s="1">
        <v>16862</v>
      </c>
      <c r="G20">
        <v>200000</v>
      </c>
      <c r="H20">
        <v>270000</v>
      </c>
      <c r="I20">
        <v>7113594</v>
      </c>
      <c r="J20" t="s">
        <v>17</v>
      </c>
      <c r="K20" t="s">
        <v>14</v>
      </c>
    </row>
    <row r="21" spans="1:11" x14ac:dyDescent="0.25">
      <c r="A21" t="s">
        <v>11</v>
      </c>
      <c r="B21" t="s">
        <v>40</v>
      </c>
      <c r="C21">
        <v>16594</v>
      </c>
      <c r="D21" s="1">
        <v>47210</v>
      </c>
      <c r="G21">
        <v>200000</v>
      </c>
      <c r="H21">
        <v>270000</v>
      </c>
      <c r="I21">
        <v>8373351</v>
      </c>
      <c r="J21" t="s">
        <v>17</v>
      </c>
      <c r="K21" t="s">
        <v>14</v>
      </c>
    </row>
    <row r="22" spans="1:11" x14ac:dyDescent="0.25">
      <c r="A22" t="s">
        <v>11</v>
      </c>
      <c r="B22" t="s">
        <v>41</v>
      </c>
      <c r="C22">
        <v>14278</v>
      </c>
      <c r="D22" s="1">
        <v>45568</v>
      </c>
      <c r="E22">
        <v>18733</v>
      </c>
      <c r="F22" t="s">
        <v>35</v>
      </c>
      <c r="G22">
        <v>200000</v>
      </c>
      <c r="H22">
        <v>270000</v>
      </c>
      <c r="I22">
        <v>3746672</v>
      </c>
      <c r="J22" t="s">
        <v>17</v>
      </c>
      <c r="K22" t="s">
        <v>14</v>
      </c>
    </row>
    <row r="23" spans="1:11" x14ac:dyDescent="0.25">
      <c r="A23" t="s">
        <v>11</v>
      </c>
      <c r="B23" t="s">
        <v>42</v>
      </c>
      <c r="C23">
        <v>12801</v>
      </c>
      <c r="D23" s="1">
        <v>16862</v>
      </c>
      <c r="G23">
        <v>200000</v>
      </c>
      <c r="H23">
        <v>270000</v>
      </c>
      <c r="I23">
        <v>9325516</v>
      </c>
      <c r="J23" t="s">
        <v>17</v>
      </c>
      <c r="K23" t="s">
        <v>14</v>
      </c>
    </row>
    <row r="24" spans="1:11" x14ac:dyDescent="0.25">
      <c r="A24" t="s">
        <v>11</v>
      </c>
      <c r="B24" t="s">
        <v>43</v>
      </c>
      <c r="C24">
        <v>12084</v>
      </c>
      <c r="D24" s="1">
        <v>47210</v>
      </c>
      <c r="G24">
        <v>200000</v>
      </c>
      <c r="H24">
        <v>270000</v>
      </c>
      <c r="I24">
        <v>7717885</v>
      </c>
      <c r="J24" t="s">
        <v>25</v>
      </c>
      <c r="K24" t="s">
        <v>14</v>
      </c>
    </row>
    <row r="25" spans="1:11" x14ac:dyDescent="0.25">
      <c r="A25" t="s">
        <v>11</v>
      </c>
      <c r="B25" t="s">
        <v>44</v>
      </c>
      <c r="C25">
        <v>16645</v>
      </c>
      <c r="D25" s="1">
        <v>45568</v>
      </c>
      <c r="G25">
        <v>200000</v>
      </c>
      <c r="H25">
        <v>270000</v>
      </c>
      <c r="I25">
        <v>6616148</v>
      </c>
      <c r="J25" t="s">
        <v>17</v>
      </c>
      <c r="K25" t="s">
        <v>14</v>
      </c>
    </row>
    <row r="26" spans="1:11" x14ac:dyDescent="0.25">
      <c r="A26" t="s">
        <v>11</v>
      </c>
      <c r="B26" t="s">
        <v>45</v>
      </c>
      <c r="C26">
        <v>19969</v>
      </c>
      <c r="D26" s="1">
        <v>16862</v>
      </c>
      <c r="G26">
        <v>200000</v>
      </c>
      <c r="H26">
        <v>270000</v>
      </c>
      <c r="I26">
        <v>4060250</v>
      </c>
      <c r="J26" t="s">
        <v>17</v>
      </c>
      <c r="K26" t="s">
        <v>14</v>
      </c>
    </row>
    <row r="27" spans="1:11" x14ac:dyDescent="0.25">
      <c r="A27" t="s">
        <v>11</v>
      </c>
      <c r="B27" t="s">
        <v>46</v>
      </c>
      <c r="C27">
        <v>16943</v>
      </c>
      <c r="D27" s="1">
        <v>16862</v>
      </c>
      <c r="G27">
        <v>200000</v>
      </c>
      <c r="H27">
        <v>270000</v>
      </c>
      <c r="I27">
        <v>8537470</v>
      </c>
      <c r="J27" t="s">
        <v>17</v>
      </c>
      <c r="K27" t="s">
        <v>14</v>
      </c>
    </row>
    <row r="28" spans="1:11" x14ac:dyDescent="0.25">
      <c r="A28" t="s">
        <v>11</v>
      </c>
      <c r="B28" t="s">
        <v>47</v>
      </c>
      <c r="C28">
        <v>12026</v>
      </c>
      <c r="D28" s="1">
        <v>47210</v>
      </c>
      <c r="E28">
        <v>15693</v>
      </c>
      <c r="F28" t="s">
        <v>86</v>
      </c>
      <c r="G28">
        <v>200000</v>
      </c>
      <c r="H28">
        <v>270000</v>
      </c>
      <c r="I28">
        <v>2720765</v>
      </c>
      <c r="J28" t="s">
        <v>17</v>
      </c>
      <c r="K28" t="s">
        <v>14</v>
      </c>
    </row>
    <row r="29" spans="1:11" x14ac:dyDescent="0.25">
      <c r="A29" t="s">
        <v>11</v>
      </c>
      <c r="B29" t="s">
        <v>48</v>
      </c>
      <c r="C29">
        <v>12905</v>
      </c>
      <c r="D29" s="1">
        <v>45568</v>
      </c>
      <c r="G29">
        <v>200000</v>
      </c>
      <c r="H29">
        <v>270000</v>
      </c>
      <c r="I29">
        <v>3817597</v>
      </c>
      <c r="J29" t="s">
        <v>17</v>
      </c>
      <c r="K29" t="s">
        <v>14</v>
      </c>
    </row>
    <row r="30" spans="1:11" x14ac:dyDescent="0.25">
      <c r="A30" t="s">
        <v>11</v>
      </c>
      <c r="B30" t="s">
        <v>49</v>
      </c>
      <c r="C30">
        <v>13856</v>
      </c>
      <c r="D30" s="1">
        <v>16862</v>
      </c>
      <c r="G30">
        <v>200000</v>
      </c>
      <c r="H30">
        <v>270000</v>
      </c>
      <c r="I30">
        <v>4623835</v>
      </c>
      <c r="J30" t="s">
        <v>17</v>
      </c>
      <c r="K30" t="s">
        <v>14</v>
      </c>
    </row>
    <row r="31" spans="1:11" x14ac:dyDescent="0.25">
      <c r="A31" t="s">
        <v>11</v>
      </c>
      <c r="B31" t="s">
        <v>50</v>
      </c>
      <c r="C31">
        <v>10673</v>
      </c>
      <c r="D31" s="1">
        <v>47210</v>
      </c>
      <c r="G31">
        <v>200000</v>
      </c>
      <c r="H31">
        <v>270000</v>
      </c>
      <c r="I31">
        <v>8052058</v>
      </c>
      <c r="J31" t="s">
        <v>17</v>
      </c>
      <c r="K31" t="s">
        <v>14</v>
      </c>
    </row>
    <row r="32" spans="1:11" x14ac:dyDescent="0.25">
      <c r="A32" t="s">
        <v>11</v>
      </c>
      <c r="B32" t="s">
        <v>51</v>
      </c>
      <c r="C32">
        <v>10400</v>
      </c>
      <c r="D32" s="1">
        <v>45568</v>
      </c>
      <c r="E32">
        <v>12993</v>
      </c>
      <c r="F32" t="s">
        <v>83</v>
      </c>
      <c r="G32">
        <v>200000</v>
      </c>
      <c r="H32">
        <v>270000</v>
      </c>
      <c r="I32">
        <v>1495358</v>
      </c>
      <c r="J32" t="s">
        <v>17</v>
      </c>
      <c r="K32" t="s">
        <v>14</v>
      </c>
    </row>
    <row r="33" spans="1:11" x14ac:dyDescent="0.25">
      <c r="A33" t="s">
        <v>11</v>
      </c>
      <c r="B33" t="s">
        <v>52</v>
      </c>
      <c r="C33">
        <v>10512</v>
      </c>
      <c r="D33" s="1">
        <v>16862</v>
      </c>
      <c r="G33">
        <v>200000</v>
      </c>
      <c r="H33">
        <v>270000</v>
      </c>
      <c r="I33">
        <v>7496396</v>
      </c>
      <c r="J33" t="s">
        <v>17</v>
      </c>
      <c r="K33" t="s">
        <v>14</v>
      </c>
    </row>
    <row r="34" spans="1:11" x14ac:dyDescent="0.25">
      <c r="A34" t="s">
        <v>11</v>
      </c>
      <c r="B34" t="s">
        <v>53</v>
      </c>
      <c r="C34">
        <v>11398</v>
      </c>
      <c r="D34" s="1">
        <v>16862</v>
      </c>
      <c r="G34">
        <v>200000</v>
      </c>
      <c r="H34">
        <v>270000</v>
      </c>
      <c r="I34">
        <v>6692574</v>
      </c>
      <c r="J34" t="s">
        <v>17</v>
      </c>
      <c r="K34" t="s">
        <v>14</v>
      </c>
    </row>
    <row r="35" spans="1:11" x14ac:dyDescent="0.25">
      <c r="A35" t="s">
        <v>11</v>
      </c>
      <c r="B35" t="s">
        <v>54</v>
      </c>
      <c r="C35">
        <v>14590</v>
      </c>
      <c r="D35" s="1">
        <v>47210</v>
      </c>
      <c r="G35">
        <v>200000</v>
      </c>
      <c r="H35">
        <v>270000</v>
      </c>
      <c r="I35">
        <v>6449117</v>
      </c>
      <c r="J35" t="s">
        <v>56</v>
      </c>
      <c r="K35" t="s">
        <v>14</v>
      </c>
    </row>
    <row r="36" spans="1:11" x14ac:dyDescent="0.25">
      <c r="A36" t="s">
        <v>11</v>
      </c>
      <c r="B36" t="s">
        <v>57</v>
      </c>
      <c r="C36">
        <v>17041</v>
      </c>
      <c r="D36" s="1">
        <v>45568</v>
      </c>
      <c r="E36">
        <v>10810</v>
      </c>
      <c r="F36" t="s">
        <v>19</v>
      </c>
      <c r="G36">
        <v>200000</v>
      </c>
      <c r="H36">
        <v>270000</v>
      </c>
      <c r="I36">
        <v>421049</v>
      </c>
      <c r="J36" t="s">
        <v>17</v>
      </c>
      <c r="K36" t="s">
        <v>14</v>
      </c>
    </row>
    <row r="37" spans="1:11" x14ac:dyDescent="0.25">
      <c r="A37" t="s">
        <v>11</v>
      </c>
      <c r="B37" t="s">
        <v>58</v>
      </c>
      <c r="C37">
        <v>18307</v>
      </c>
      <c r="D37" s="1">
        <v>16862</v>
      </c>
      <c r="G37">
        <v>200000</v>
      </c>
      <c r="H37">
        <v>270000</v>
      </c>
      <c r="I37">
        <v>8077365</v>
      </c>
      <c r="J37" t="s">
        <v>17</v>
      </c>
      <c r="K37" t="s">
        <v>14</v>
      </c>
    </row>
    <row r="38" spans="1:11" x14ac:dyDescent="0.25">
      <c r="A38" t="s">
        <v>11</v>
      </c>
      <c r="B38" t="s">
        <v>59</v>
      </c>
      <c r="C38">
        <v>18479</v>
      </c>
      <c r="D38" s="1">
        <v>47210</v>
      </c>
      <c r="E38">
        <v>12683</v>
      </c>
      <c r="F38" t="s">
        <v>81</v>
      </c>
      <c r="G38">
        <v>200000</v>
      </c>
      <c r="H38">
        <v>270000</v>
      </c>
      <c r="I38">
        <v>1364042</v>
      </c>
      <c r="J38" t="s">
        <v>17</v>
      </c>
      <c r="K38" t="s">
        <v>14</v>
      </c>
    </row>
    <row r="39" spans="1:11" x14ac:dyDescent="0.25">
      <c r="A39" t="s">
        <v>11</v>
      </c>
      <c r="B39" t="s">
        <v>60</v>
      </c>
      <c r="C39">
        <v>12386</v>
      </c>
      <c r="D39" s="1">
        <v>45568</v>
      </c>
      <c r="G39">
        <v>200000</v>
      </c>
      <c r="H39">
        <v>270000</v>
      </c>
      <c r="I39">
        <v>7137664</v>
      </c>
      <c r="J39" t="s">
        <v>17</v>
      </c>
      <c r="K39" t="s">
        <v>14</v>
      </c>
    </row>
    <row r="40" spans="1:11" x14ac:dyDescent="0.25">
      <c r="A40" t="s">
        <v>11</v>
      </c>
      <c r="B40" t="s">
        <v>61</v>
      </c>
      <c r="C40">
        <v>18276</v>
      </c>
      <c r="D40" s="1">
        <v>16862</v>
      </c>
      <c r="E40">
        <v>10640</v>
      </c>
      <c r="F40" t="s">
        <v>55</v>
      </c>
      <c r="G40">
        <v>200000</v>
      </c>
      <c r="H40">
        <v>270000</v>
      </c>
      <c r="I40">
        <v>5973859</v>
      </c>
      <c r="J40" t="s">
        <v>17</v>
      </c>
      <c r="K40" t="s">
        <v>14</v>
      </c>
    </row>
    <row r="41" spans="1:11" x14ac:dyDescent="0.25">
      <c r="A41" t="s">
        <v>11</v>
      </c>
      <c r="B41" t="s">
        <v>62</v>
      </c>
      <c r="C41">
        <v>13313</v>
      </c>
      <c r="D41" s="1">
        <v>47210</v>
      </c>
      <c r="G41">
        <v>200000</v>
      </c>
      <c r="H41">
        <v>270000</v>
      </c>
      <c r="I41">
        <v>4293852</v>
      </c>
      <c r="J41" t="s">
        <v>17</v>
      </c>
      <c r="K41" t="s">
        <v>14</v>
      </c>
    </row>
    <row r="42" spans="1:11" x14ac:dyDescent="0.25">
      <c r="A42" t="s">
        <v>11</v>
      </c>
      <c r="B42" t="s">
        <v>63</v>
      </c>
      <c r="C42">
        <v>19768</v>
      </c>
      <c r="D42" s="1">
        <v>45568</v>
      </c>
      <c r="G42">
        <v>200000</v>
      </c>
      <c r="H42">
        <v>270000</v>
      </c>
      <c r="I42">
        <v>5326645</v>
      </c>
      <c r="J42" t="s">
        <v>17</v>
      </c>
      <c r="K42" t="s">
        <v>14</v>
      </c>
    </row>
    <row r="43" spans="1:11" x14ac:dyDescent="0.25">
      <c r="A43" t="s">
        <v>11</v>
      </c>
      <c r="B43" t="s">
        <v>64</v>
      </c>
      <c r="C43">
        <v>12230</v>
      </c>
      <c r="D43" s="1">
        <v>16862</v>
      </c>
      <c r="G43">
        <v>200000</v>
      </c>
      <c r="H43">
        <v>270000</v>
      </c>
      <c r="I43">
        <v>5827484</v>
      </c>
      <c r="J43" t="s">
        <v>17</v>
      </c>
      <c r="K43" t="s">
        <v>14</v>
      </c>
    </row>
    <row r="44" spans="1:11" x14ac:dyDescent="0.25">
      <c r="A44" t="s">
        <v>11</v>
      </c>
      <c r="B44" t="s">
        <v>65</v>
      </c>
      <c r="C44">
        <v>14279</v>
      </c>
      <c r="D44" s="1">
        <v>16862</v>
      </c>
      <c r="E44">
        <v>12550</v>
      </c>
      <c r="F44" t="s">
        <v>80</v>
      </c>
      <c r="G44">
        <v>200000</v>
      </c>
      <c r="H44">
        <v>270000</v>
      </c>
      <c r="I44">
        <v>28533</v>
      </c>
      <c r="J44" t="s">
        <v>17</v>
      </c>
      <c r="K44" t="s">
        <v>14</v>
      </c>
    </row>
    <row r="45" spans="1:11" x14ac:dyDescent="0.25">
      <c r="A45" t="s">
        <v>11</v>
      </c>
      <c r="B45" t="s">
        <v>66</v>
      </c>
      <c r="C45">
        <v>12631</v>
      </c>
      <c r="D45" s="1">
        <v>47210</v>
      </c>
      <c r="E45">
        <v>15551</v>
      </c>
      <c r="F45" t="s">
        <v>85</v>
      </c>
      <c r="G45">
        <v>200000</v>
      </c>
      <c r="H45">
        <v>270000</v>
      </c>
      <c r="I45">
        <v>2326384</v>
      </c>
      <c r="J45" t="s">
        <v>17</v>
      </c>
      <c r="K45" t="s">
        <v>14</v>
      </c>
    </row>
    <row r="46" spans="1:11" x14ac:dyDescent="0.25">
      <c r="A46" t="s">
        <v>11</v>
      </c>
      <c r="B46" t="s">
        <v>67</v>
      </c>
      <c r="C46">
        <v>16479</v>
      </c>
      <c r="D46" s="1">
        <v>45568</v>
      </c>
      <c r="G46">
        <v>200000</v>
      </c>
      <c r="H46">
        <v>270000</v>
      </c>
      <c r="I46">
        <v>7565369</v>
      </c>
      <c r="J46" t="s">
        <v>68</v>
      </c>
      <c r="K46" t="s">
        <v>14</v>
      </c>
    </row>
    <row r="47" spans="1:11" x14ac:dyDescent="0.25">
      <c r="A47" t="s">
        <v>11</v>
      </c>
      <c r="B47" t="s">
        <v>69</v>
      </c>
      <c r="C47">
        <v>13855</v>
      </c>
      <c r="D47" s="1">
        <v>16862</v>
      </c>
      <c r="E47">
        <v>18226</v>
      </c>
      <c r="F47" t="s">
        <v>89</v>
      </c>
      <c r="G47">
        <v>200000</v>
      </c>
      <c r="H47">
        <v>270000</v>
      </c>
      <c r="I47">
        <v>3655508</v>
      </c>
      <c r="J47" t="s">
        <v>17</v>
      </c>
      <c r="K47" t="s">
        <v>14</v>
      </c>
    </row>
    <row r="48" spans="1:11" x14ac:dyDescent="0.25">
      <c r="A48" t="s">
        <v>11</v>
      </c>
      <c r="B48" t="s">
        <v>70</v>
      </c>
      <c r="C48">
        <v>19859</v>
      </c>
      <c r="D48" s="1">
        <v>47210</v>
      </c>
      <c r="G48">
        <v>200000</v>
      </c>
      <c r="H48">
        <v>270000</v>
      </c>
      <c r="I48">
        <v>9305862</v>
      </c>
      <c r="J48" t="s">
        <v>17</v>
      </c>
      <c r="K48" t="s">
        <v>14</v>
      </c>
    </row>
    <row r="49" spans="1:11" x14ac:dyDescent="0.25">
      <c r="A49" t="s">
        <v>11</v>
      </c>
      <c r="B49" t="s">
        <v>71</v>
      </c>
      <c r="C49">
        <v>19552</v>
      </c>
      <c r="D49" s="1">
        <v>45568</v>
      </c>
      <c r="G49">
        <v>200000</v>
      </c>
      <c r="H49">
        <v>270000</v>
      </c>
      <c r="I49">
        <v>9264409</v>
      </c>
      <c r="J49" t="s">
        <v>17</v>
      </c>
      <c r="K49" t="s">
        <v>14</v>
      </c>
    </row>
    <row r="50" spans="1:11" x14ac:dyDescent="0.25">
      <c r="A50" t="s">
        <v>11</v>
      </c>
      <c r="B50" t="s">
        <v>72</v>
      </c>
      <c r="C50">
        <v>17036</v>
      </c>
      <c r="D50" s="1">
        <v>16862</v>
      </c>
      <c r="E50">
        <v>10640</v>
      </c>
      <c r="F50" t="s">
        <v>55</v>
      </c>
      <c r="G50">
        <v>200000</v>
      </c>
      <c r="H50">
        <v>270000</v>
      </c>
      <c r="I50">
        <v>9891074</v>
      </c>
      <c r="J50" t="s">
        <v>17</v>
      </c>
      <c r="K50" t="s">
        <v>14</v>
      </c>
    </row>
    <row r="53" spans="1:11" x14ac:dyDescent="0.25">
      <c r="A53" s="2" t="s">
        <v>73</v>
      </c>
      <c r="B53">
        <f>COUNT(D2:D50)</f>
        <v>49</v>
      </c>
      <c r="H53" s="2" t="s">
        <v>76</v>
      </c>
      <c r="I53" s="4">
        <f>SUM(I2:I50)</f>
        <v>290098034</v>
      </c>
    </row>
    <row r="55" spans="1:11" x14ac:dyDescent="0.25">
      <c r="A55" s="2" t="s">
        <v>90</v>
      </c>
      <c r="B55">
        <f>COUNT(E2:E50)</f>
        <v>15</v>
      </c>
      <c r="H55" s="2" t="s">
        <v>77</v>
      </c>
      <c r="I55" s="4">
        <f>I50+I47+I45+I44+I40+I38+I36+I32+I28+I22+I12+I10+I7+I6+I4</f>
        <v>46929186</v>
      </c>
    </row>
    <row r="57" spans="1:11" x14ac:dyDescent="0.25">
      <c r="A57" s="2" t="s">
        <v>75</v>
      </c>
      <c r="B57">
        <f>B53-B55</f>
        <v>34</v>
      </c>
      <c r="H57" s="2" t="s">
        <v>78</v>
      </c>
      <c r="I57" s="5">
        <f>I53-I55</f>
        <v>243168848</v>
      </c>
    </row>
    <row r="88" spans="1:12" x14ac:dyDescent="0.25">
      <c r="A88" s="3" t="s">
        <v>94</v>
      </c>
    </row>
    <row r="89" spans="1:12" x14ac:dyDescent="0.25">
      <c r="A89" t="s">
        <v>91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</row>
    <row r="90" spans="1:12" x14ac:dyDescent="0.25">
      <c r="A90" t="s">
        <v>92</v>
      </c>
      <c r="B90" t="s">
        <v>11</v>
      </c>
      <c r="C90" t="s">
        <v>37</v>
      </c>
      <c r="D90">
        <v>12133</v>
      </c>
      <c r="E90" s="1">
        <v>16862</v>
      </c>
      <c r="F90">
        <v>21000</v>
      </c>
      <c r="G90" t="s">
        <v>38</v>
      </c>
      <c r="H90">
        <v>200000</v>
      </c>
      <c r="I90">
        <v>270000</v>
      </c>
      <c r="J90" s="4">
        <v>6092670</v>
      </c>
      <c r="K90" t="s">
        <v>17</v>
      </c>
      <c r="L90" t="s">
        <v>14</v>
      </c>
    </row>
    <row r="91" spans="1:12" x14ac:dyDescent="0.25">
      <c r="A91" t="s">
        <v>92</v>
      </c>
      <c r="B91" t="s">
        <v>11</v>
      </c>
      <c r="C91" t="s">
        <v>18</v>
      </c>
      <c r="D91">
        <v>10096</v>
      </c>
      <c r="E91" s="1">
        <v>45568</v>
      </c>
      <c r="F91">
        <v>10810</v>
      </c>
      <c r="G91" t="s">
        <v>19</v>
      </c>
      <c r="H91">
        <v>200000</v>
      </c>
      <c r="I91">
        <v>180000</v>
      </c>
      <c r="J91" s="4">
        <v>6707530</v>
      </c>
      <c r="K91" t="s">
        <v>20</v>
      </c>
      <c r="L91" t="s">
        <v>14</v>
      </c>
    </row>
    <row r="92" spans="1:12" x14ac:dyDescent="0.25">
      <c r="A92" t="s">
        <v>92</v>
      </c>
      <c r="B92" t="s">
        <v>11</v>
      </c>
      <c r="C92" t="s">
        <v>24</v>
      </c>
      <c r="D92">
        <v>15513</v>
      </c>
      <c r="E92" s="1">
        <v>45568</v>
      </c>
      <c r="F92">
        <v>10810</v>
      </c>
      <c r="G92" t="s">
        <v>19</v>
      </c>
      <c r="H92">
        <v>200000</v>
      </c>
      <c r="I92">
        <v>210000</v>
      </c>
      <c r="J92" s="4">
        <v>6216520</v>
      </c>
      <c r="K92" t="s">
        <v>25</v>
      </c>
      <c r="L92" t="s">
        <v>14</v>
      </c>
    </row>
    <row r="93" spans="1:12" x14ac:dyDescent="0.25">
      <c r="A93" t="s">
        <v>92</v>
      </c>
      <c r="B93" t="s">
        <v>11</v>
      </c>
      <c r="C93" t="s">
        <v>32</v>
      </c>
      <c r="D93">
        <v>10669</v>
      </c>
      <c r="E93" s="1">
        <v>45568</v>
      </c>
      <c r="F93">
        <v>10810</v>
      </c>
      <c r="G93" t="s">
        <v>19</v>
      </c>
      <c r="H93">
        <v>200000</v>
      </c>
      <c r="I93">
        <v>270000</v>
      </c>
      <c r="J93" s="4">
        <v>8696200</v>
      </c>
      <c r="K93" t="s">
        <v>17</v>
      </c>
      <c r="L93" t="s">
        <v>14</v>
      </c>
    </row>
    <row r="94" spans="1:12" x14ac:dyDescent="0.25">
      <c r="A94" t="s">
        <v>92</v>
      </c>
      <c r="B94" t="s">
        <v>11</v>
      </c>
      <c r="C94" t="s">
        <v>34</v>
      </c>
      <c r="D94">
        <v>11835</v>
      </c>
      <c r="E94" s="1">
        <v>47210</v>
      </c>
      <c r="F94">
        <v>18733</v>
      </c>
      <c r="G94" t="s">
        <v>35</v>
      </c>
      <c r="H94">
        <v>200000</v>
      </c>
      <c r="I94">
        <v>270000</v>
      </c>
      <c r="J94" s="4">
        <v>5343560</v>
      </c>
      <c r="K94" t="s">
        <v>17</v>
      </c>
      <c r="L94" t="s">
        <v>14</v>
      </c>
    </row>
    <row r="95" spans="1:12" x14ac:dyDescent="0.25">
      <c r="A95" t="s">
        <v>92</v>
      </c>
      <c r="B95" t="s">
        <v>11</v>
      </c>
      <c r="C95" t="s">
        <v>40</v>
      </c>
      <c r="D95">
        <v>16594</v>
      </c>
      <c r="E95" s="1">
        <v>47210</v>
      </c>
      <c r="F95">
        <v>18733</v>
      </c>
      <c r="G95" t="s">
        <v>35</v>
      </c>
      <c r="H95">
        <v>200000</v>
      </c>
      <c r="I95">
        <v>270000</v>
      </c>
      <c r="J95" s="4">
        <v>8373350</v>
      </c>
      <c r="K95" t="s">
        <v>17</v>
      </c>
      <c r="L95" t="s">
        <v>14</v>
      </c>
    </row>
    <row r="96" spans="1:12" x14ac:dyDescent="0.25">
      <c r="A96" t="s">
        <v>92</v>
      </c>
      <c r="B96" t="s">
        <v>11</v>
      </c>
      <c r="C96" t="s">
        <v>54</v>
      </c>
      <c r="D96">
        <v>14590</v>
      </c>
      <c r="E96" s="1">
        <v>47210</v>
      </c>
      <c r="F96">
        <v>10640</v>
      </c>
      <c r="G96" t="s">
        <v>55</v>
      </c>
      <c r="H96">
        <v>200000</v>
      </c>
      <c r="I96">
        <v>270000</v>
      </c>
      <c r="J96" s="4">
        <v>6449120</v>
      </c>
      <c r="K96" t="s">
        <v>56</v>
      </c>
      <c r="L96" t="s">
        <v>14</v>
      </c>
    </row>
    <row r="97" spans="1:12" x14ac:dyDescent="0.25">
      <c r="J97" s="4"/>
    </row>
    <row r="98" spans="1:12" x14ac:dyDescent="0.25">
      <c r="A98" t="s">
        <v>93</v>
      </c>
      <c r="B98" t="s">
        <v>11</v>
      </c>
      <c r="C98" t="s">
        <v>21</v>
      </c>
      <c r="D98">
        <v>16896</v>
      </c>
      <c r="E98" s="1">
        <v>16862</v>
      </c>
      <c r="F98">
        <v>10637</v>
      </c>
      <c r="G98" t="s">
        <v>79</v>
      </c>
      <c r="H98">
        <v>200000</v>
      </c>
      <c r="I98">
        <v>190000</v>
      </c>
      <c r="J98" s="4">
        <v>570933</v>
      </c>
      <c r="K98" t="s">
        <v>22</v>
      </c>
      <c r="L98" t="s">
        <v>14</v>
      </c>
    </row>
    <row r="99" spans="1:12" x14ac:dyDescent="0.25">
      <c r="A99" t="s">
        <v>93</v>
      </c>
      <c r="B99" t="s">
        <v>11</v>
      </c>
      <c r="C99" t="s">
        <v>72</v>
      </c>
      <c r="D99">
        <v>17036</v>
      </c>
      <c r="E99" s="1">
        <v>16862</v>
      </c>
      <c r="F99">
        <v>10640</v>
      </c>
      <c r="G99" t="s">
        <v>55</v>
      </c>
      <c r="H99">
        <v>200000</v>
      </c>
      <c r="I99">
        <v>270000</v>
      </c>
      <c r="J99" s="4">
        <v>9891070</v>
      </c>
      <c r="K99" t="s">
        <v>17</v>
      </c>
      <c r="L99" t="s">
        <v>14</v>
      </c>
    </row>
    <row r="100" spans="1:12" x14ac:dyDescent="0.25">
      <c r="A100" t="s">
        <v>93</v>
      </c>
      <c r="B100" t="s">
        <v>11</v>
      </c>
      <c r="C100" t="s">
        <v>61</v>
      </c>
      <c r="D100">
        <v>18276</v>
      </c>
      <c r="E100" s="1">
        <v>16862</v>
      </c>
      <c r="F100">
        <v>10640</v>
      </c>
      <c r="G100" t="s">
        <v>55</v>
      </c>
      <c r="H100">
        <v>200000</v>
      </c>
      <c r="I100">
        <v>270000</v>
      </c>
      <c r="J100" s="4">
        <v>5973860</v>
      </c>
      <c r="K100" t="s">
        <v>17</v>
      </c>
      <c r="L100" t="s">
        <v>14</v>
      </c>
    </row>
    <row r="101" spans="1:12" x14ac:dyDescent="0.25">
      <c r="A101" t="s">
        <v>93</v>
      </c>
      <c r="B101" t="s">
        <v>11</v>
      </c>
      <c r="C101" t="s">
        <v>57</v>
      </c>
      <c r="D101">
        <v>17041</v>
      </c>
      <c r="E101" s="1">
        <v>45568</v>
      </c>
      <c r="F101">
        <v>10810</v>
      </c>
      <c r="G101" t="s">
        <v>19</v>
      </c>
      <c r="H101">
        <v>200000</v>
      </c>
      <c r="I101">
        <v>270000</v>
      </c>
      <c r="J101" s="4">
        <v>421049</v>
      </c>
      <c r="K101" t="s">
        <v>17</v>
      </c>
      <c r="L101" t="s">
        <v>14</v>
      </c>
    </row>
    <row r="102" spans="1:12" x14ac:dyDescent="0.25">
      <c r="A102" t="s">
        <v>93</v>
      </c>
      <c r="B102" t="s">
        <v>11</v>
      </c>
      <c r="C102" t="s">
        <v>65</v>
      </c>
      <c r="D102">
        <v>14279</v>
      </c>
      <c r="E102" s="1">
        <v>16862</v>
      </c>
      <c r="F102">
        <v>12550</v>
      </c>
      <c r="G102" t="s">
        <v>80</v>
      </c>
      <c r="H102">
        <v>200000</v>
      </c>
      <c r="I102">
        <v>270000</v>
      </c>
      <c r="J102" s="4">
        <v>28533</v>
      </c>
      <c r="K102" t="s">
        <v>17</v>
      </c>
      <c r="L102" t="s">
        <v>14</v>
      </c>
    </row>
    <row r="103" spans="1:12" x14ac:dyDescent="0.25">
      <c r="A103" t="s">
        <v>93</v>
      </c>
      <c r="B103" t="s">
        <v>11</v>
      </c>
      <c r="C103" t="s">
        <v>59</v>
      </c>
      <c r="D103">
        <v>18479</v>
      </c>
      <c r="E103" s="1">
        <v>47210</v>
      </c>
      <c r="F103">
        <v>12683</v>
      </c>
      <c r="G103" t="s">
        <v>81</v>
      </c>
      <c r="H103">
        <v>200000</v>
      </c>
      <c r="I103">
        <v>270000</v>
      </c>
      <c r="J103" s="4">
        <v>1364040</v>
      </c>
      <c r="K103" t="s">
        <v>17</v>
      </c>
      <c r="L103" t="s">
        <v>14</v>
      </c>
    </row>
    <row r="104" spans="1:12" x14ac:dyDescent="0.25">
      <c r="A104" t="s">
        <v>93</v>
      </c>
      <c r="B104" t="s">
        <v>11</v>
      </c>
      <c r="C104" t="s">
        <v>27</v>
      </c>
      <c r="D104">
        <v>15421</v>
      </c>
      <c r="E104" s="1">
        <v>47210</v>
      </c>
      <c r="F104">
        <v>12888</v>
      </c>
      <c r="G104" t="s">
        <v>82</v>
      </c>
      <c r="H104">
        <v>200000</v>
      </c>
      <c r="I104">
        <v>230000</v>
      </c>
      <c r="J104" s="4">
        <v>1367180</v>
      </c>
      <c r="K104" t="s">
        <v>17</v>
      </c>
      <c r="L104" t="s">
        <v>14</v>
      </c>
    </row>
    <row r="105" spans="1:12" x14ac:dyDescent="0.25">
      <c r="A105" t="s">
        <v>93</v>
      </c>
      <c r="B105" t="s">
        <v>11</v>
      </c>
      <c r="C105" t="s">
        <v>51</v>
      </c>
      <c r="D105">
        <v>10400</v>
      </c>
      <c r="E105" s="1">
        <v>45568</v>
      </c>
      <c r="F105">
        <v>12993</v>
      </c>
      <c r="G105" t="s">
        <v>83</v>
      </c>
      <c r="H105">
        <v>200000</v>
      </c>
      <c r="I105">
        <v>270000</v>
      </c>
      <c r="J105" s="4">
        <v>1495360</v>
      </c>
      <c r="K105" t="s">
        <v>17</v>
      </c>
      <c r="L105" t="s">
        <v>14</v>
      </c>
    </row>
    <row r="106" spans="1:12" x14ac:dyDescent="0.25">
      <c r="A106" t="s">
        <v>93</v>
      </c>
      <c r="B106" t="s">
        <v>11</v>
      </c>
      <c r="C106" t="s">
        <v>29</v>
      </c>
      <c r="D106">
        <v>12651</v>
      </c>
      <c r="E106" s="1">
        <v>16862</v>
      </c>
      <c r="F106">
        <v>13922</v>
      </c>
      <c r="G106" t="s">
        <v>84</v>
      </c>
      <c r="H106">
        <v>200000</v>
      </c>
      <c r="I106">
        <v>250000</v>
      </c>
      <c r="J106" s="4">
        <v>6870700</v>
      </c>
      <c r="K106" t="s">
        <v>13</v>
      </c>
      <c r="L106" t="s">
        <v>14</v>
      </c>
    </row>
    <row r="107" spans="1:12" x14ac:dyDescent="0.25">
      <c r="A107" t="s">
        <v>93</v>
      </c>
      <c r="B107" t="s">
        <v>11</v>
      </c>
      <c r="C107" t="s">
        <v>66</v>
      </c>
      <c r="D107">
        <v>12631</v>
      </c>
      <c r="E107" s="1">
        <v>47210</v>
      </c>
      <c r="F107">
        <v>15551</v>
      </c>
      <c r="G107" t="s">
        <v>85</v>
      </c>
      <c r="H107">
        <v>200000</v>
      </c>
      <c r="I107">
        <v>270000</v>
      </c>
      <c r="J107" s="4">
        <v>2326380</v>
      </c>
      <c r="K107" t="s">
        <v>17</v>
      </c>
      <c r="L107" t="s">
        <v>14</v>
      </c>
    </row>
    <row r="108" spans="1:12" x14ac:dyDescent="0.25">
      <c r="A108" t="s">
        <v>93</v>
      </c>
      <c r="B108" t="s">
        <v>11</v>
      </c>
      <c r="C108" t="s">
        <v>47</v>
      </c>
      <c r="D108">
        <v>12026</v>
      </c>
      <c r="E108" s="1">
        <v>47210</v>
      </c>
      <c r="F108">
        <v>15693</v>
      </c>
      <c r="G108" t="s">
        <v>86</v>
      </c>
      <c r="H108">
        <v>200000</v>
      </c>
      <c r="I108">
        <v>270000</v>
      </c>
      <c r="J108" s="4">
        <v>2720760</v>
      </c>
      <c r="K108" t="s">
        <v>17</v>
      </c>
      <c r="L108" t="s">
        <v>14</v>
      </c>
    </row>
    <row r="109" spans="1:12" x14ac:dyDescent="0.25">
      <c r="A109" t="s">
        <v>93</v>
      </c>
      <c r="B109" t="s">
        <v>11</v>
      </c>
      <c r="C109" t="s">
        <v>12</v>
      </c>
      <c r="D109">
        <v>14719</v>
      </c>
      <c r="E109" s="1">
        <v>47210</v>
      </c>
      <c r="F109">
        <v>16640</v>
      </c>
      <c r="G109" t="s">
        <v>87</v>
      </c>
      <c r="H109">
        <v>200000</v>
      </c>
      <c r="I109">
        <v>170000</v>
      </c>
      <c r="J109" s="4">
        <v>3153480</v>
      </c>
      <c r="K109" t="s">
        <v>17</v>
      </c>
      <c r="L109" t="s">
        <v>14</v>
      </c>
    </row>
    <row r="110" spans="1:12" x14ac:dyDescent="0.25">
      <c r="A110" t="s">
        <v>93</v>
      </c>
      <c r="B110" t="s">
        <v>11</v>
      </c>
      <c r="C110" t="s">
        <v>23</v>
      </c>
      <c r="D110">
        <v>15851</v>
      </c>
      <c r="E110" s="1">
        <v>47210</v>
      </c>
      <c r="F110">
        <v>16681</v>
      </c>
      <c r="G110" t="s">
        <v>88</v>
      </c>
      <c r="H110">
        <v>200000</v>
      </c>
      <c r="I110">
        <v>200000</v>
      </c>
      <c r="J110" s="4">
        <v>3343640</v>
      </c>
      <c r="K110" t="s">
        <v>16</v>
      </c>
      <c r="L110" t="s">
        <v>14</v>
      </c>
    </row>
    <row r="111" spans="1:12" x14ac:dyDescent="0.25">
      <c r="A111" t="s">
        <v>93</v>
      </c>
      <c r="B111" t="s">
        <v>11</v>
      </c>
      <c r="C111" t="s">
        <v>69</v>
      </c>
      <c r="D111">
        <v>13855</v>
      </c>
      <c r="E111" s="1">
        <v>16862</v>
      </c>
      <c r="F111">
        <v>18226</v>
      </c>
      <c r="G111" t="s">
        <v>89</v>
      </c>
      <c r="H111">
        <v>200000</v>
      </c>
      <c r="I111">
        <v>270000</v>
      </c>
      <c r="J111" s="4">
        <v>3655510</v>
      </c>
      <c r="K111" t="s">
        <v>17</v>
      </c>
      <c r="L111" t="s">
        <v>14</v>
      </c>
    </row>
    <row r="112" spans="1:12" x14ac:dyDescent="0.25">
      <c r="A112" t="s">
        <v>93</v>
      </c>
      <c r="B112" t="s">
        <v>11</v>
      </c>
      <c r="C112" t="s">
        <v>41</v>
      </c>
      <c r="D112">
        <v>14278</v>
      </c>
      <c r="E112" s="1">
        <v>45568</v>
      </c>
      <c r="F112">
        <v>18733</v>
      </c>
      <c r="G112" t="s">
        <v>35</v>
      </c>
      <c r="H112">
        <v>200000</v>
      </c>
      <c r="I112">
        <v>270000</v>
      </c>
      <c r="J112" s="4">
        <v>3746670</v>
      </c>
      <c r="K112" t="s">
        <v>17</v>
      </c>
      <c r="L112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258C-1862-418C-8F61-F8169E46FB29}">
  <dimension ref="A3:E36"/>
  <sheetViews>
    <sheetView workbookViewId="0">
      <selection activeCell="O47" sqref="O47"/>
    </sheetView>
  </sheetViews>
  <sheetFormatPr defaultRowHeight="15" x14ac:dyDescent="0.25"/>
  <cols>
    <col min="1" max="1" width="25.42578125" bestFit="1" customWidth="1"/>
    <col min="2" max="2" width="21.7109375" bestFit="1" customWidth="1"/>
    <col min="3" max="3" width="22.5703125" bestFit="1" customWidth="1"/>
    <col min="4" max="4" width="16.28515625" customWidth="1"/>
    <col min="5" max="5" width="21" customWidth="1"/>
  </cols>
  <sheetData>
    <row r="3" spans="1:3" x14ac:dyDescent="0.25">
      <c r="A3" t="s">
        <v>4</v>
      </c>
      <c r="B3" t="s">
        <v>96</v>
      </c>
      <c r="C3" t="s">
        <v>110</v>
      </c>
    </row>
    <row r="4" spans="1:3" x14ac:dyDescent="0.25">
      <c r="A4">
        <v>10637</v>
      </c>
      <c r="B4" t="s">
        <v>79</v>
      </c>
      <c r="C4" s="9">
        <v>400322</v>
      </c>
    </row>
    <row r="5" spans="1:3" x14ac:dyDescent="0.25">
      <c r="A5">
        <v>10640</v>
      </c>
      <c r="B5" t="s">
        <v>55</v>
      </c>
      <c r="C5" s="9">
        <v>15000000</v>
      </c>
    </row>
    <row r="6" spans="1:3" x14ac:dyDescent="0.25">
      <c r="A6">
        <v>10810</v>
      </c>
      <c r="B6" t="s">
        <v>19</v>
      </c>
      <c r="C6" s="9">
        <v>300000</v>
      </c>
    </row>
    <row r="7" spans="1:3" x14ac:dyDescent="0.25">
      <c r="A7">
        <v>12550</v>
      </c>
      <c r="B7" t="s">
        <v>80</v>
      </c>
      <c r="C7" s="9">
        <v>10101</v>
      </c>
    </row>
    <row r="8" spans="1:3" x14ac:dyDescent="0.25">
      <c r="A8">
        <v>12683</v>
      </c>
      <c r="B8" t="s">
        <v>81</v>
      </c>
      <c r="C8" s="9">
        <v>433332</v>
      </c>
    </row>
    <row r="9" spans="1:3" x14ac:dyDescent="0.25">
      <c r="A9">
        <v>12888</v>
      </c>
      <c r="B9" t="s">
        <v>82</v>
      </c>
      <c r="C9" s="9">
        <v>500000</v>
      </c>
    </row>
    <row r="10" spans="1:3" x14ac:dyDescent="0.25">
      <c r="A10">
        <v>12993</v>
      </c>
      <c r="B10" t="s">
        <v>83</v>
      </c>
      <c r="C10" s="9">
        <v>250000</v>
      </c>
    </row>
    <row r="11" spans="1:3" x14ac:dyDescent="0.25">
      <c r="A11">
        <v>13922</v>
      </c>
      <c r="B11" t="s">
        <v>84</v>
      </c>
      <c r="C11" s="9">
        <v>5000000</v>
      </c>
    </row>
    <row r="12" spans="1:3" x14ac:dyDescent="0.25">
      <c r="A12">
        <v>15551</v>
      </c>
      <c r="B12" t="s">
        <v>85</v>
      </c>
      <c r="C12" s="9">
        <v>1220000</v>
      </c>
    </row>
    <row r="13" spans="1:3" x14ac:dyDescent="0.25">
      <c r="A13">
        <v>15693</v>
      </c>
      <c r="B13" t="s">
        <v>86</v>
      </c>
      <c r="C13" s="9">
        <v>1034055</v>
      </c>
    </row>
    <row r="14" spans="1:3" x14ac:dyDescent="0.25">
      <c r="A14">
        <v>16640</v>
      </c>
      <c r="B14" t="s">
        <v>87</v>
      </c>
      <c r="C14" s="9">
        <v>30000</v>
      </c>
    </row>
    <row r="15" spans="1:3" x14ac:dyDescent="0.25">
      <c r="A15">
        <v>16681</v>
      </c>
      <c r="B15" t="s">
        <v>88</v>
      </c>
      <c r="C15" s="9">
        <v>20000</v>
      </c>
    </row>
    <row r="16" spans="1:3" x14ac:dyDescent="0.25">
      <c r="A16">
        <v>18226</v>
      </c>
      <c r="B16" t="s">
        <v>89</v>
      </c>
      <c r="C16" s="9">
        <v>222345</v>
      </c>
    </row>
    <row r="17" spans="1:5" x14ac:dyDescent="0.25">
      <c r="A17">
        <v>18733</v>
      </c>
      <c r="B17" t="s">
        <v>35</v>
      </c>
      <c r="C17" s="9">
        <v>12222</v>
      </c>
    </row>
    <row r="18" spans="1:5" x14ac:dyDescent="0.25">
      <c r="A18" t="s">
        <v>113</v>
      </c>
      <c r="B18" t="s">
        <v>113</v>
      </c>
      <c r="C18" s="9"/>
    </row>
    <row r="19" spans="1:5" x14ac:dyDescent="0.25">
      <c r="A19" t="s">
        <v>109</v>
      </c>
      <c r="C19" s="9">
        <v>24432377</v>
      </c>
    </row>
    <row r="21" spans="1:5" x14ac:dyDescent="0.25">
      <c r="A21" t="s">
        <v>4</v>
      </c>
      <c r="B21" t="s">
        <v>96</v>
      </c>
      <c r="C21" t="s">
        <v>110</v>
      </c>
      <c r="D21" t="s">
        <v>111</v>
      </c>
      <c r="E21" t="s">
        <v>112</v>
      </c>
    </row>
    <row r="22" spans="1:5" x14ac:dyDescent="0.25">
      <c r="A22">
        <v>10637</v>
      </c>
      <c r="B22" t="s">
        <v>79</v>
      </c>
      <c r="C22" s="4">
        <v>400322</v>
      </c>
      <c r="D22" s="4">
        <f>SUMIF('After Update'!$E$2:$E$50,'Customer Balances Update'!A22,'After Update'!$I$2:$I$50)</f>
        <v>570933</v>
      </c>
      <c r="E22" s="5">
        <f>D22-C22</f>
        <v>170611</v>
      </c>
    </row>
    <row r="23" spans="1:5" x14ac:dyDescent="0.25">
      <c r="A23">
        <v>10640</v>
      </c>
      <c r="B23" t="s">
        <v>55</v>
      </c>
      <c r="C23" s="4">
        <v>15000000</v>
      </c>
      <c r="D23" s="4">
        <f>SUMIF('After Update'!$E$2:$E$50,'Customer Balances Update'!A23,'After Update'!$I$2:$I$50)</f>
        <v>15594754</v>
      </c>
      <c r="E23" s="5">
        <f t="shared" ref="E23:E35" si="0">D23-C23</f>
        <v>594754</v>
      </c>
    </row>
    <row r="24" spans="1:5" x14ac:dyDescent="0.25">
      <c r="A24">
        <v>10810</v>
      </c>
      <c r="B24" t="s">
        <v>19</v>
      </c>
      <c r="C24" s="4">
        <v>300000</v>
      </c>
      <c r="D24" s="4">
        <f>SUMIF('After Update'!$E$2:$E$50,'Customer Balances Update'!A24,'After Update'!$I$2:$I$50)</f>
        <v>421049</v>
      </c>
      <c r="E24" s="5">
        <f t="shared" si="0"/>
        <v>121049</v>
      </c>
    </row>
    <row r="25" spans="1:5" x14ac:dyDescent="0.25">
      <c r="A25">
        <v>12550</v>
      </c>
      <c r="B25" t="s">
        <v>80</v>
      </c>
      <c r="C25" s="4">
        <v>10101</v>
      </c>
      <c r="D25" s="4">
        <f>SUMIF('After Update'!$E$2:$E$50,'Customer Balances Update'!A25,'After Update'!$I$2:$I$50)</f>
        <v>28533</v>
      </c>
      <c r="E25" s="5">
        <f t="shared" si="0"/>
        <v>18432</v>
      </c>
    </row>
    <row r="26" spans="1:5" x14ac:dyDescent="0.25">
      <c r="A26">
        <v>12683</v>
      </c>
      <c r="B26" t="s">
        <v>81</v>
      </c>
      <c r="C26" s="4">
        <v>433332</v>
      </c>
      <c r="D26" s="4">
        <f>SUMIF('After Update'!$E$2:$E$50,'Customer Balances Update'!A26,'After Update'!$I$2:$I$50)</f>
        <v>1364042</v>
      </c>
      <c r="E26" s="5">
        <f t="shared" si="0"/>
        <v>930710</v>
      </c>
    </row>
    <row r="27" spans="1:5" x14ac:dyDescent="0.25">
      <c r="A27">
        <v>12888</v>
      </c>
      <c r="B27" t="s">
        <v>82</v>
      </c>
      <c r="C27" s="4">
        <v>500000</v>
      </c>
      <c r="D27" s="4">
        <f>SUMIF('After Update'!$E$2:$E$50,'Customer Balances Update'!A27,'After Update'!$I$2:$I$50)</f>
        <v>1367181</v>
      </c>
      <c r="E27" s="5">
        <f t="shared" si="0"/>
        <v>867181</v>
      </c>
    </row>
    <row r="28" spans="1:5" x14ac:dyDescent="0.25">
      <c r="A28">
        <v>12993</v>
      </c>
      <c r="B28" t="s">
        <v>83</v>
      </c>
      <c r="C28" s="4">
        <v>250000</v>
      </c>
      <c r="D28" s="4">
        <f>SUMIF('After Update'!$E$2:$E$50,'Customer Balances Update'!A28,'After Update'!$I$2:$I$50)</f>
        <v>1495358</v>
      </c>
      <c r="E28" s="5">
        <f t="shared" si="0"/>
        <v>1245358</v>
      </c>
    </row>
    <row r="29" spans="1:5" x14ac:dyDescent="0.25">
      <c r="A29">
        <v>13922</v>
      </c>
      <c r="B29" t="s">
        <v>84</v>
      </c>
      <c r="C29" s="4">
        <v>5000000</v>
      </c>
      <c r="D29" s="4">
        <f>SUMIF('After Update'!$E$2:$E$50,'Customer Balances Update'!A29,'After Update'!$I$2:$I$50)</f>
        <v>7095310</v>
      </c>
      <c r="E29" s="5">
        <f t="shared" si="0"/>
        <v>2095310</v>
      </c>
    </row>
    <row r="30" spans="1:5" x14ac:dyDescent="0.25">
      <c r="A30">
        <v>15551</v>
      </c>
      <c r="B30" t="s">
        <v>85</v>
      </c>
      <c r="C30" s="4">
        <v>1220000</v>
      </c>
      <c r="D30" s="4">
        <f>SUMIF('After Update'!$E$2:$E$50,'Customer Balances Update'!A30,'After Update'!$I$2:$I$50)</f>
        <v>2326384</v>
      </c>
      <c r="E30" s="5">
        <f t="shared" si="0"/>
        <v>1106384</v>
      </c>
    </row>
    <row r="31" spans="1:5" x14ac:dyDescent="0.25">
      <c r="A31">
        <v>15693</v>
      </c>
      <c r="B31" t="s">
        <v>86</v>
      </c>
      <c r="C31" s="4">
        <v>1034055</v>
      </c>
      <c r="D31" s="4">
        <f>SUMIF('After Update'!$E$2:$E$50,'Customer Balances Update'!A31,'After Update'!$I$2:$I$50)</f>
        <v>2720765</v>
      </c>
      <c r="E31" s="5">
        <f t="shared" si="0"/>
        <v>1686710</v>
      </c>
    </row>
    <row r="32" spans="1:5" x14ac:dyDescent="0.25">
      <c r="A32">
        <v>16640</v>
      </c>
      <c r="B32" t="s">
        <v>87</v>
      </c>
      <c r="C32" s="4">
        <v>30000</v>
      </c>
      <c r="D32" s="4">
        <f>SUMIF('After Update'!$E$2:$E$50,'Customer Balances Update'!A32,'After Update'!$I$2:$I$50)</f>
        <v>3153482</v>
      </c>
      <c r="E32" s="5">
        <f t="shared" si="0"/>
        <v>3123482</v>
      </c>
    </row>
    <row r="33" spans="1:5" x14ac:dyDescent="0.25">
      <c r="A33">
        <v>16681</v>
      </c>
      <c r="B33" t="s">
        <v>88</v>
      </c>
      <c r="C33" s="4">
        <v>20000</v>
      </c>
      <c r="D33" s="4">
        <f>SUMIF('After Update'!$E$2:$E$50,'Customer Balances Update'!A33,'After Update'!$I$2:$I$50)</f>
        <v>3343645</v>
      </c>
      <c r="E33" s="5">
        <f t="shared" si="0"/>
        <v>3323645</v>
      </c>
    </row>
    <row r="34" spans="1:5" x14ac:dyDescent="0.25">
      <c r="A34">
        <v>18226</v>
      </c>
      <c r="B34" t="s">
        <v>89</v>
      </c>
      <c r="C34" s="4">
        <v>222345</v>
      </c>
      <c r="D34" s="4">
        <f>SUMIF('After Update'!$E$2:$E$50,'Customer Balances Update'!A34,'After Update'!$I$2:$I$50)</f>
        <v>3655508</v>
      </c>
      <c r="E34" s="5">
        <f t="shared" si="0"/>
        <v>3433163</v>
      </c>
    </row>
    <row r="35" spans="1:5" x14ac:dyDescent="0.25">
      <c r="A35">
        <v>18733</v>
      </c>
      <c r="B35" t="s">
        <v>35</v>
      </c>
      <c r="C35" s="4">
        <v>12222</v>
      </c>
      <c r="D35" s="4">
        <f>SUMIF('After Update'!$E$2:$E$50,'Customer Balances Update'!A35,'After Update'!$I$2:$I$50)</f>
        <v>3746672</v>
      </c>
      <c r="E35" s="5">
        <f t="shared" si="0"/>
        <v>3734450</v>
      </c>
    </row>
    <row r="36" spans="1:5" x14ac:dyDescent="0.25">
      <c r="C36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AAD-E564-4A0F-BC09-5476525448C7}">
  <dimension ref="A3:E36"/>
  <sheetViews>
    <sheetView workbookViewId="0">
      <selection activeCell="F53" sqref="F53"/>
    </sheetView>
  </sheetViews>
  <sheetFormatPr defaultRowHeight="15" x14ac:dyDescent="0.25"/>
  <cols>
    <col min="1" max="1" width="25.42578125" bestFit="1" customWidth="1"/>
    <col min="2" max="2" width="21.7109375" bestFit="1" customWidth="1"/>
    <col min="3" max="3" width="22.5703125" bestFit="1" customWidth="1"/>
    <col min="4" max="4" width="16.28515625" customWidth="1"/>
    <col min="5" max="5" width="21" customWidth="1"/>
  </cols>
  <sheetData>
    <row r="3" spans="1:3" x14ac:dyDescent="0.25">
      <c r="A3" s="8" t="s">
        <v>4</v>
      </c>
      <c r="B3" s="8" t="s">
        <v>96</v>
      </c>
      <c r="C3" t="s">
        <v>110</v>
      </c>
    </row>
    <row r="4" spans="1:3" x14ac:dyDescent="0.25">
      <c r="A4">
        <v>10637</v>
      </c>
      <c r="B4" t="s">
        <v>79</v>
      </c>
      <c r="C4" s="9">
        <v>400322</v>
      </c>
    </row>
    <row r="5" spans="1:3" x14ac:dyDescent="0.25">
      <c r="A5">
        <v>10640</v>
      </c>
      <c r="B5" t="s">
        <v>55</v>
      </c>
      <c r="C5" s="9">
        <v>15000000</v>
      </c>
    </row>
    <row r="6" spans="1:3" x14ac:dyDescent="0.25">
      <c r="A6">
        <v>10810</v>
      </c>
      <c r="B6" t="s">
        <v>19</v>
      </c>
      <c r="C6" s="9">
        <v>300000</v>
      </c>
    </row>
    <row r="7" spans="1:3" x14ac:dyDescent="0.25">
      <c r="A7">
        <v>12550</v>
      </c>
      <c r="B7" t="s">
        <v>80</v>
      </c>
      <c r="C7" s="9">
        <v>10101</v>
      </c>
    </row>
    <row r="8" spans="1:3" x14ac:dyDescent="0.25">
      <c r="A8">
        <v>12683</v>
      </c>
      <c r="B8" t="s">
        <v>81</v>
      </c>
      <c r="C8" s="9">
        <v>433332</v>
      </c>
    </row>
    <row r="9" spans="1:3" x14ac:dyDescent="0.25">
      <c r="A9">
        <v>12888</v>
      </c>
      <c r="B9" t="s">
        <v>82</v>
      </c>
      <c r="C9" s="9">
        <v>500000</v>
      </c>
    </row>
    <row r="10" spans="1:3" x14ac:dyDescent="0.25">
      <c r="A10">
        <v>12993</v>
      </c>
      <c r="B10" t="s">
        <v>83</v>
      </c>
      <c r="C10" s="9">
        <v>250000</v>
      </c>
    </row>
    <row r="11" spans="1:3" x14ac:dyDescent="0.25">
      <c r="A11">
        <v>13922</v>
      </c>
      <c r="B11" t="s">
        <v>84</v>
      </c>
      <c r="C11" s="9">
        <v>5000000</v>
      </c>
    </row>
    <row r="12" spans="1:3" x14ac:dyDescent="0.25">
      <c r="A12">
        <v>15551</v>
      </c>
      <c r="B12" t="s">
        <v>85</v>
      </c>
      <c r="C12" s="9">
        <v>1220000</v>
      </c>
    </row>
    <row r="13" spans="1:3" x14ac:dyDescent="0.25">
      <c r="A13">
        <v>15693</v>
      </c>
      <c r="B13" t="s">
        <v>86</v>
      </c>
      <c r="C13" s="9">
        <v>1034055</v>
      </c>
    </row>
    <row r="14" spans="1:3" x14ac:dyDescent="0.25">
      <c r="A14">
        <v>16640</v>
      </c>
      <c r="B14" t="s">
        <v>87</v>
      </c>
      <c r="C14" s="9">
        <v>30000</v>
      </c>
    </row>
    <row r="15" spans="1:3" x14ac:dyDescent="0.25">
      <c r="A15">
        <v>16681</v>
      </c>
      <c r="B15" t="s">
        <v>88</v>
      </c>
      <c r="C15" s="9">
        <v>20000</v>
      </c>
    </row>
    <row r="16" spans="1:3" x14ac:dyDescent="0.25">
      <c r="A16">
        <v>18226</v>
      </c>
      <c r="B16" t="s">
        <v>89</v>
      </c>
      <c r="C16" s="9">
        <v>222345</v>
      </c>
    </row>
    <row r="17" spans="1:5" x14ac:dyDescent="0.25">
      <c r="A17">
        <v>18733</v>
      </c>
      <c r="B17" t="s">
        <v>35</v>
      </c>
      <c r="C17" s="9">
        <v>12222</v>
      </c>
    </row>
    <row r="18" spans="1:5" x14ac:dyDescent="0.25">
      <c r="A18" t="s">
        <v>113</v>
      </c>
      <c r="B18" t="s">
        <v>113</v>
      </c>
      <c r="C18" s="9"/>
    </row>
    <row r="19" spans="1:5" x14ac:dyDescent="0.25">
      <c r="A19" t="s">
        <v>109</v>
      </c>
      <c r="C19" s="9">
        <v>24432377</v>
      </c>
    </row>
    <row r="21" spans="1:5" x14ac:dyDescent="0.25">
      <c r="A21" t="s">
        <v>4</v>
      </c>
      <c r="B21" t="s">
        <v>96</v>
      </c>
      <c r="C21" t="s">
        <v>110</v>
      </c>
      <c r="D21" t="s">
        <v>111</v>
      </c>
      <c r="E21" t="s">
        <v>112</v>
      </c>
    </row>
    <row r="22" spans="1:5" x14ac:dyDescent="0.25">
      <c r="A22">
        <v>10637</v>
      </c>
      <c r="B22" t="s">
        <v>79</v>
      </c>
      <c r="C22" s="4">
        <v>400322</v>
      </c>
      <c r="D22" s="4">
        <f>SUMIF('After Clear All and Pledge'!$E$2:$E$50,'Customer Balances Clear A &amp; P'!A22,'After Clear All and Pledge'!$I$2:$I$50)</f>
        <v>570933</v>
      </c>
      <c r="E22" s="5">
        <f>D22-C22</f>
        <v>170611</v>
      </c>
    </row>
    <row r="23" spans="1:5" x14ac:dyDescent="0.25">
      <c r="A23">
        <v>10640</v>
      </c>
      <c r="B23" t="s">
        <v>55</v>
      </c>
      <c r="C23" s="4">
        <v>15000000</v>
      </c>
      <c r="D23" s="4">
        <f>SUMIF('After Clear All and Pledge'!$E$2:$E$50,'Customer Balances Clear A &amp; P'!A23,'After Clear All and Pledge'!$I$2:$I$50)</f>
        <v>15864933</v>
      </c>
      <c r="E23" s="5">
        <f t="shared" ref="E23:E35" si="0">D23-C23</f>
        <v>864933</v>
      </c>
    </row>
    <row r="24" spans="1:5" x14ac:dyDescent="0.25">
      <c r="A24">
        <v>10810</v>
      </c>
      <c r="B24" t="s">
        <v>19</v>
      </c>
      <c r="C24" s="4">
        <v>300000</v>
      </c>
      <c r="D24" s="4">
        <f>SUMIF('After Clear All and Pledge'!$E$2:$E$50,'Customer Balances Clear A &amp; P'!A24,'After Clear All and Pledge'!$I$2:$I$50)</f>
        <v>421049</v>
      </c>
      <c r="E24" s="5">
        <f t="shared" si="0"/>
        <v>121049</v>
      </c>
    </row>
    <row r="25" spans="1:5" x14ac:dyDescent="0.25">
      <c r="A25">
        <v>12550</v>
      </c>
      <c r="B25" t="s">
        <v>80</v>
      </c>
      <c r="C25" s="4">
        <v>10101</v>
      </c>
      <c r="D25" s="4">
        <f>SUMIF('After Clear All and Pledge'!$E$2:$E$50,'Customer Balances Clear A &amp; P'!A25,'After Clear All and Pledge'!$I$2:$I$50)</f>
        <v>28533</v>
      </c>
      <c r="E25" s="5">
        <f t="shared" si="0"/>
        <v>18432</v>
      </c>
    </row>
    <row r="26" spans="1:5" x14ac:dyDescent="0.25">
      <c r="A26">
        <v>12683</v>
      </c>
      <c r="B26" t="s">
        <v>81</v>
      </c>
      <c r="C26" s="4">
        <v>433332</v>
      </c>
      <c r="D26" s="4">
        <f>SUMIF('After Clear All and Pledge'!$E$2:$E$50,'Customer Balances Clear A &amp; P'!A26,'After Clear All and Pledge'!$I$2:$I$50)</f>
        <v>1364042</v>
      </c>
      <c r="E26" s="5">
        <f t="shared" si="0"/>
        <v>930710</v>
      </c>
    </row>
    <row r="27" spans="1:5" x14ac:dyDescent="0.25">
      <c r="A27">
        <v>12888</v>
      </c>
      <c r="B27" t="s">
        <v>82</v>
      </c>
      <c r="C27" s="4">
        <v>500000</v>
      </c>
      <c r="D27" s="4">
        <f>SUMIF('After Clear All and Pledge'!$E$2:$E$50,'Customer Balances Clear A &amp; P'!A27,'After Clear All and Pledge'!$I$2:$I$50)</f>
        <v>1367181</v>
      </c>
      <c r="E27" s="5">
        <f t="shared" si="0"/>
        <v>867181</v>
      </c>
    </row>
    <row r="28" spans="1:5" x14ac:dyDescent="0.25">
      <c r="A28">
        <v>12993</v>
      </c>
      <c r="B28" t="s">
        <v>83</v>
      </c>
      <c r="C28" s="4">
        <v>250000</v>
      </c>
      <c r="D28" s="4">
        <f>SUMIF('After Clear All and Pledge'!$E$2:$E$50,'Customer Balances Clear A &amp; P'!A28,'After Clear All and Pledge'!$I$2:$I$50)</f>
        <v>1495358</v>
      </c>
      <c r="E28" s="5">
        <f t="shared" si="0"/>
        <v>1245358</v>
      </c>
    </row>
    <row r="29" spans="1:5" x14ac:dyDescent="0.25">
      <c r="A29">
        <v>13922</v>
      </c>
      <c r="B29" t="s">
        <v>84</v>
      </c>
      <c r="C29" s="4">
        <v>5000000</v>
      </c>
      <c r="D29" s="4">
        <f>SUMIF('After Clear All and Pledge'!$E$2:$E$50,'Customer Balances Clear A &amp; P'!A29,'After Clear All and Pledge'!$I$2:$I$50)</f>
        <v>6870701</v>
      </c>
      <c r="E29" s="5">
        <f t="shared" si="0"/>
        <v>1870701</v>
      </c>
    </row>
    <row r="30" spans="1:5" x14ac:dyDescent="0.25">
      <c r="A30">
        <v>15551</v>
      </c>
      <c r="B30" t="s">
        <v>85</v>
      </c>
      <c r="C30" s="4">
        <v>1220000</v>
      </c>
      <c r="D30" s="4">
        <f>SUMIF('After Clear All and Pledge'!$E$2:$E$50,'Customer Balances Clear A &amp; P'!A30,'After Clear All and Pledge'!$I$2:$I$50)</f>
        <v>2326384</v>
      </c>
      <c r="E30" s="5">
        <f t="shared" si="0"/>
        <v>1106384</v>
      </c>
    </row>
    <row r="31" spans="1:5" x14ac:dyDescent="0.25">
      <c r="A31">
        <v>15693</v>
      </c>
      <c r="B31" t="s">
        <v>86</v>
      </c>
      <c r="C31" s="4">
        <v>1034055</v>
      </c>
      <c r="D31" s="4">
        <f>SUMIF('After Clear All and Pledge'!$E$2:$E$50,'Customer Balances Clear A &amp; P'!A31,'After Clear All and Pledge'!$I$2:$I$50)</f>
        <v>2720765</v>
      </c>
      <c r="E31" s="5">
        <f t="shared" si="0"/>
        <v>1686710</v>
      </c>
    </row>
    <row r="32" spans="1:5" x14ac:dyDescent="0.25">
      <c r="A32">
        <v>16640</v>
      </c>
      <c r="B32" t="s">
        <v>87</v>
      </c>
      <c r="C32" s="4">
        <v>30000</v>
      </c>
      <c r="D32" s="4">
        <f>SUMIF('After Clear All and Pledge'!$E$2:$E$50,'Customer Balances Clear A &amp; P'!A32,'After Clear All and Pledge'!$I$2:$I$50)</f>
        <v>3153482</v>
      </c>
      <c r="E32" s="5">
        <f t="shared" si="0"/>
        <v>3123482</v>
      </c>
    </row>
    <row r="33" spans="1:5" x14ac:dyDescent="0.25">
      <c r="A33">
        <v>16681</v>
      </c>
      <c r="B33" t="s">
        <v>88</v>
      </c>
      <c r="C33" s="4">
        <v>20000</v>
      </c>
      <c r="D33" s="4">
        <f>SUMIF('After Clear All and Pledge'!$E$2:$E$50,'Customer Balances Clear A &amp; P'!A33,'After Clear All and Pledge'!$I$2:$I$50)</f>
        <v>3343645</v>
      </c>
      <c r="E33" s="5">
        <f t="shared" si="0"/>
        <v>3323645</v>
      </c>
    </row>
    <row r="34" spans="1:5" x14ac:dyDescent="0.25">
      <c r="A34">
        <v>18226</v>
      </c>
      <c r="B34" t="s">
        <v>89</v>
      </c>
      <c r="C34" s="4">
        <v>222345</v>
      </c>
      <c r="D34" s="4">
        <f>SUMIF('After Clear All and Pledge'!$E$2:$E$50,'Customer Balances Clear A &amp; P'!A34,'After Clear All and Pledge'!$I$2:$I$50)</f>
        <v>3655508</v>
      </c>
      <c r="E34" s="5">
        <f t="shared" si="0"/>
        <v>3433163</v>
      </c>
    </row>
    <row r="35" spans="1:5" x14ac:dyDescent="0.25">
      <c r="A35">
        <v>18733</v>
      </c>
      <c r="B35" t="s">
        <v>35</v>
      </c>
      <c r="C35" s="4">
        <v>12222</v>
      </c>
      <c r="D35" s="4">
        <f>SUMIF('After Clear All and Pledge'!$E$2:$E$50,'Customer Balances Clear A &amp; P'!A35,'After Clear All and Pledge'!$I$2:$I$50)</f>
        <v>3746672</v>
      </c>
      <c r="E35" s="5">
        <f t="shared" si="0"/>
        <v>3734450</v>
      </c>
    </row>
    <row r="36" spans="1:5" x14ac:dyDescent="0.25">
      <c r="C36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Originial</vt:lpstr>
      <vt:lpstr>Customer Balances - Original</vt:lpstr>
      <vt:lpstr>After Update</vt:lpstr>
      <vt:lpstr>After Clear All and Pledge</vt:lpstr>
      <vt:lpstr>Customer Balances Update</vt:lpstr>
      <vt:lpstr>Customer Balances Clear A &amp;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Lassiter</dc:creator>
  <cp:lastModifiedBy>Justin Lassiter</cp:lastModifiedBy>
  <dcterms:created xsi:type="dcterms:W3CDTF">2024-12-12T00:11:58Z</dcterms:created>
  <dcterms:modified xsi:type="dcterms:W3CDTF">2024-12-12T00:53:26Z</dcterms:modified>
</cp:coreProperties>
</file>