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mall/Git/lassp/"/>
    </mc:Choice>
  </mc:AlternateContent>
  <xr:revisionPtr revIDLastSave="0" documentId="13_ncr:1_{52A43BCC-3AFF-AF44-A1A0-05F853C9A966}" xr6:coauthVersionLast="47" xr6:coauthVersionMax="47" xr10:uidLastSave="{00000000-0000-0000-0000-000000000000}"/>
  <bookViews>
    <workbookView xWindow="19540" yWindow="1900" windowWidth="10000" windowHeight="9680" activeTab="3" xr2:uid="{26327C24-766D-5D49-9BFD-19571218BEE3}"/>
  </bookViews>
  <sheets>
    <sheet name="Factors" sheetId="1" r:id="rId1"/>
    <sheet name="Actual" sheetId="2" r:id="rId2"/>
    <sheet name="LA" sheetId="3" r:id="rId3"/>
    <sheet name="Vega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2" i="4" s="1"/>
  <c r="B3" i="2"/>
  <c r="B3" i="4" s="1"/>
  <c r="B4" i="2"/>
  <c r="B4" i="4" s="1"/>
  <c r="B5" i="2"/>
  <c r="B5" i="4" s="1"/>
  <c r="B6" i="2"/>
  <c r="B6" i="4" s="1"/>
  <c r="B7" i="2"/>
  <c r="B7" i="4" s="1"/>
  <c r="B8" i="2"/>
  <c r="B8" i="4" s="1"/>
  <c r="B9" i="2"/>
  <c r="B9" i="4" s="1"/>
  <c r="B10" i="2"/>
  <c r="B10" i="4" s="1"/>
  <c r="B11" i="2"/>
  <c r="B11" i="4" s="1"/>
  <c r="B2" i="2"/>
  <c r="B2" i="4" s="1"/>
  <c r="C3" i="2"/>
  <c r="C3" i="4" s="1"/>
  <c r="C4" i="2"/>
  <c r="C4" i="4" s="1"/>
  <c r="C5" i="2"/>
  <c r="C5" i="4" s="1"/>
  <c r="C6" i="2"/>
  <c r="C6" i="4" s="1"/>
  <c r="C7" i="2"/>
  <c r="C7" i="4" s="1"/>
  <c r="C8" i="2"/>
  <c r="C8" i="4" s="1"/>
  <c r="C9" i="2"/>
  <c r="C9" i="4" s="1"/>
  <c r="C10" i="2"/>
  <c r="C10" i="4" s="1"/>
  <c r="C11" i="2"/>
  <c r="C11" i="4" s="1"/>
  <c r="E4" i="1"/>
  <c r="E5" i="1"/>
  <c r="E2" i="1"/>
  <c r="E3" i="1"/>
  <c r="C5" i="1"/>
  <c r="B4" i="1"/>
  <c r="C4" i="1" s="1"/>
  <c r="C2" i="1"/>
  <c r="C3" i="1"/>
</calcChain>
</file>

<file path=xl/sharedStrings.xml><?xml version="1.0" encoding="utf-8"?>
<sst xmlns="http://schemas.openxmlformats.org/spreadsheetml/2006/main" count="48" uniqueCount="22">
  <si>
    <t>Body</t>
  </si>
  <si>
    <t>Mercury</t>
  </si>
  <si>
    <t>Venus</t>
  </si>
  <si>
    <t>Earth</t>
  </si>
  <si>
    <t>Mars</t>
  </si>
  <si>
    <t>Asteroid Belt</t>
  </si>
  <si>
    <t>Jupiter</t>
  </si>
  <si>
    <t>Saturn</t>
  </si>
  <si>
    <t>Uranus</t>
  </si>
  <si>
    <t>Neptune</t>
  </si>
  <si>
    <t>Pluto</t>
  </si>
  <si>
    <t>Perihelion Miles</t>
  </si>
  <si>
    <t>Aphelion Miles</t>
  </si>
  <si>
    <t>Scale</t>
  </si>
  <si>
    <t>Vegas</t>
  </si>
  <si>
    <t>Reality</t>
  </si>
  <si>
    <t>LA</t>
  </si>
  <si>
    <t>Control</t>
  </si>
  <si>
    <t>ScaleMilesSunDiam</t>
  </si>
  <si>
    <t>ScaleFeetSunDiam</t>
  </si>
  <si>
    <t>ActualMilesSumDiam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</si>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</sst>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#,##0.000000000000000000000000000000"/>
    <numFmt numFmtId="170" formatCode="0.0000000000000000000000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9" fontId="0" fillId="0" borderId="0" xfId="0" applyNumberFormat="1"/>
    <xf numFmtId="0" fontId="2" fillId="0" borderId="0" xfId="0" applyFont="1"/>
    <xf numFmtId="169" fontId="2" fillId="0" borderId="0" xfId="0" applyNumberFormat="1" applyFont="1"/>
    <xf numFmtId="170" fontId="2" fillId="0" borderId="0" xfId="0" applyNumberFormat="1" applyFont="1"/>
    <xf numFmtId="170" fontId="0" fillId="0" borderId="0" xfId="0" applyNumberFormat="1"/>
    <xf numFmtId="43" fontId="0" fillId="0" borderId="0" xfId="1" applyFont="1"/>
    <xf numFmtId="2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E549-8177-1648-BB72-D66602C113A9}">
  <dimension ref="A1:E5"/>
  <sheetViews>
    <sheetView workbookViewId="0">
      <selection activeCell="E2" sqref="E2"/>
    </sheetView>
  </sheetViews>
  <sheetFormatPr baseColWidth="10" defaultRowHeight="16" x14ac:dyDescent="0.2"/>
  <cols>
    <col min="1" max="1" width="9.5" style="3" customWidth="1"/>
    <col min="2" max="2" width="44.1640625" style="2" bestFit="1" customWidth="1"/>
    <col min="3" max="3" width="44.5" style="2" customWidth="1"/>
    <col min="4" max="4" width="49.5" style="2" customWidth="1"/>
    <col min="5" max="5" width="45.83203125" style="6" customWidth="1"/>
  </cols>
  <sheetData>
    <row r="1" spans="1:5" s="3" customFormat="1" x14ac:dyDescent="0.2">
      <c r="A1" s="3" t="s">
        <v>13</v>
      </c>
      <c r="B1" s="4" t="s">
        <v>19</v>
      </c>
      <c r="C1" s="4" t="s">
        <v>18</v>
      </c>
      <c r="D1" s="4" t="s">
        <v>20</v>
      </c>
      <c r="E1" s="5" t="s">
        <v>21</v>
      </c>
    </row>
    <row r="2" spans="1:5" x14ac:dyDescent="0.2">
      <c r="A2" s="3" t="s">
        <v>14</v>
      </c>
      <c r="B2" s="2">
        <v>491</v>
      </c>
      <c r="C2" s="2">
        <f>B2/5280</f>
        <v>9.2992424242424238E-2</v>
      </c>
      <c r="D2" s="2">
        <v>865370</v>
      </c>
      <c r="E2" s="6">
        <f>C2/D2</f>
        <v>1.0745972733330741E-7</v>
      </c>
    </row>
    <row r="3" spans="1:5" x14ac:dyDescent="0.2">
      <c r="A3" s="3" t="s">
        <v>17</v>
      </c>
      <c r="B3" s="2">
        <v>5280</v>
      </c>
      <c r="C3" s="2">
        <f>B3/5280</f>
        <v>1</v>
      </c>
      <c r="D3" s="2">
        <v>865370</v>
      </c>
      <c r="E3" s="6">
        <f>C3/D3</f>
        <v>1.1555750719345483E-6</v>
      </c>
    </row>
    <row r="4" spans="1:5" x14ac:dyDescent="0.2">
      <c r="A4" s="3" t="s">
        <v>15</v>
      </c>
      <c r="B4" s="2">
        <f>865370*5280</f>
        <v>4569153600</v>
      </c>
      <c r="C4" s="2">
        <f>B4/5280</f>
        <v>865370</v>
      </c>
      <c r="D4" s="2">
        <v>865370</v>
      </c>
      <c r="E4" s="6">
        <f>C4/D4</f>
        <v>1</v>
      </c>
    </row>
    <row r="5" spans="1:5" x14ac:dyDescent="0.2">
      <c r="A5" s="3" t="s">
        <v>16</v>
      </c>
      <c r="B5" s="2">
        <v>85</v>
      </c>
      <c r="C5" s="2">
        <f>B5/5280</f>
        <v>1.6098484848484848E-2</v>
      </c>
      <c r="D5" s="2">
        <v>865370</v>
      </c>
      <c r="E5" s="6">
        <f>C5/D5</f>
        <v>1.8603007786825114E-8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A437-7308-2E46-B07B-0E22D1EB193C}">
  <dimension ref="A1:C11"/>
  <sheetViews>
    <sheetView workbookViewId="0">
      <selection activeCell="A2" sqref="A2:XFD2"/>
    </sheetView>
  </sheetViews>
  <sheetFormatPr baseColWidth="10" defaultRowHeight="16" x14ac:dyDescent="0.2"/>
  <cols>
    <col min="1" max="1" width="11.83203125" style="3" bestFit="1" customWidth="1"/>
    <col min="2" max="2" width="16.6640625" bestFit="1" customWidth="1"/>
    <col min="3" max="3" width="16.6640625" style="7" bestFit="1" customWidth="1"/>
  </cols>
  <sheetData>
    <row r="1" spans="1:3" s="3" customFormat="1" x14ac:dyDescent="0.2">
      <c r="A1" s="3" t="s">
        <v>0</v>
      </c>
      <c r="B1" s="3" t="s">
        <v>11</v>
      </c>
      <c r="C1" s="9" t="s">
        <v>12</v>
      </c>
    </row>
    <row r="2" spans="1:3" x14ac:dyDescent="0.2">
      <c r="A2" s="3" t="s">
        <v>1</v>
      </c>
      <c r="B2" s="7">
        <f>LA!B2/Factors!$E$5</f>
        <v>27952469.08235294</v>
      </c>
      <c r="C2" s="7">
        <f>LA!C2/Factors!$E$5</f>
        <v>42466251.105882354</v>
      </c>
    </row>
    <row r="3" spans="1:3" x14ac:dyDescent="0.2">
      <c r="A3" s="3" t="s">
        <v>2</v>
      </c>
      <c r="B3" s="7">
        <f>LA!B3/Factors!$E$5</f>
        <v>65043245.364705876</v>
      </c>
      <c r="C3" s="7">
        <f>LA!C3/Factors!$E$5</f>
        <v>66118340.32941176</v>
      </c>
    </row>
    <row r="4" spans="1:3" x14ac:dyDescent="0.2">
      <c r="A4" s="3" t="s">
        <v>3</v>
      </c>
      <c r="B4" s="7">
        <f>LA!B4/Factors!$E$5</f>
        <v>89232882.070588231</v>
      </c>
      <c r="C4" s="7">
        <f>LA!C4/Factors!$E$5</f>
        <v>91920619.482352942</v>
      </c>
    </row>
    <row r="5" spans="1:3" x14ac:dyDescent="0.2">
      <c r="A5" s="3" t="s">
        <v>4</v>
      </c>
      <c r="B5" s="7">
        <f>LA!B5/Factors!$E$5</f>
        <v>125248563.38823529</v>
      </c>
      <c r="C5" s="7">
        <f>LA!C5/Factors!$E$5</f>
        <v>151050842.54117647</v>
      </c>
    </row>
    <row r="6" spans="1:3" x14ac:dyDescent="0.2">
      <c r="A6" s="3" t="s">
        <v>5</v>
      </c>
      <c r="B6" s="7">
        <f>LA!B6/Factors!$E$5</f>
        <v>160726697.22352943</v>
      </c>
      <c r="C6" s="7">
        <f>LA!C6/Factors!$E$5</f>
        <v>349943411.01176471</v>
      </c>
    </row>
    <row r="7" spans="1:3" x14ac:dyDescent="0.2">
      <c r="A7" s="3" t="s">
        <v>6</v>
      </c>
      <c r="B7" s="7">
        <f>LA!B7/Factors!$E$5</f>
        <v>448852147.76470584</v>
      </c>
      <c r="C7" s="7">
        <f>LA!C7/Factors!$E$5</f>
        <v>494543683.76470584</v>
      </c>
    </row>
    <row r="8" spans="1:3" x14ac:dyDescent="0.2">
      <c r="A8" s="3" t="s">
        <v>7</v>
      </c>
      <c r="B8" s="7">
        <f>LA!B8/Factors!$E$5</f>
        <v>817609720.65882349</v>
      </c>
      <c r="C8" s="7">
        <f>LA!C8/Factors!$E$5</f>
        <v>911142982.58823526</v>
      </c>
    </row>
    <row r="9" spans="1:3" x14ac:dyDescent="0.2">
      <c r="A9" s="3" t="s">
        <v>8</v>
      </c>
      <c r="B9" s="7">
        <f>LA!B9/Factors!$E$5</f>
        <v>1661021720.4705882</v>
      </c>
      <c r="C9" s="7">
        <f>LA!C9/Factors!$E$5</f>
        <v>1819598227.7647059</v>
      </c>
    </row>
    <row r="10" spans="1:3" x14ac:dyDescent="0.2">
      <c r="A10" s="3" t="s">
        <v>9</v>
      </c>
      <c r="B10" s="7">
        <f>LA!B10/Factors!$E$5</f>
        <v>2692575339.1058826</v>
      </c>
      <c r="C10" s="7">
        <f>LA!C10/Factors!$E$5</f>
        <v>2753855752.0941172</v>
      </c>
    </row>
    <row r="11" spans="1:3" x14ac:dyDescent="0.2">
      <c r="A11" s="3" t="s">
        <v>10</v>
      </c>
      <c r="B11" s="7">
        <f>LA!B11/Factors!$E$5</f>
        <v>2753855752.0941172</v>
      </c>
      <c r="C11" s="7">
        <f>LA!C11/Factors!$E$5</f>
        <v>4468632220.7999992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2583-BC61-C343-9CF9-039FF3A90427}">
  <dimension ref="A1:C11"/>
  <sheetViews>
    <sheetView workbookViewId="0">
      <selection activeCell="A2" sqref="A2:XFD2"/>
    </sheetView>
  </sheetViews>
  <sheetFormatPr baseColWidth="10" defaultRowHeight="16" x14ac:dyDescent="0.2"/>
  <cols>
    <col min="1" max="1" width="11.83203125" style="3" bestFit="1" customWidth="1"/>
    <col min="2" max="2" width="14.33203125" bestFit="1" customWidth="1"/>
    <col min="3" max="3" width="13.33203125" bestFit="1" customWidth="1"/>
  </cols>
  <sheetData>
    <row r="1" spans="1:3" s="3" customFormat="1" x14ac:dyDescent="0.2">
      <c r="A1" s="3" t="s">
        <v>0</v>
      </c>
      <c r="B1" s="3" t="s">
        <v>11</v>
      </c>
      <c r="C1" s="3" t="s">
        <v>12</v>
      </c>
    </row>
    <row r="2" spans="1:3" x14ac:dyDescent="0.2">
      <c r="A2" s="3" t="s">
        <v>1</v>
      </c>
      <c r="B2">
        <v>0.52</v>
      </c>
      <c r="C2">
        <v>0.79</v>
      </c>
    </row>
    <row r="3" spans="1:3" x14ac:dyDescent="0.2">
      <c r="A3" s="3" t="s">
        <v>2</v>
      </c>
      <c r="B3">
        <v>1.21</v>
      </c>
      <c r="C3">
        <v>1.23</v>
      </c>
    </row>
    <row r="4" spans="1:3" x14ac:dyDescent="0.2">
      <c r="A4" s="3" t="s">
        <v>3</v>
      </c>
      <c r="B4">
        <v>1.66</v>
      </c>
      <c r="C4">
        <v>1.71</v>
      </c>
    </row>
    <row r="5" spans="1:3" x14ac:dyDescent="0.2">
      <c r="A5" s="3" t="s">
        <v>4</v>
      </c>
      <c r="B5">
        <v>2.33</v>
      </c>
      <c r="C5">
        <v>2.81</v>
      </c>
    </row>
    <row r="6" spans="1:3" x14ac:dyDescent="0.2">
      <c r="A6" s="3" t="s">
        <v>5</v>
      </c>
      <c r="B6">
        <v>2.99</v>
      </c>
      <c r="C6">
        <v>6.51</v>
      </c>
    </row>
    <row r="7" spans="1:3" x14ac:dyDescent="0.2">
      <c r="A7" s="3" t="s">
        <v>6</v>
      </c>
      <c r="B7">
        <v>8.35</v>
      </c>
      <c r="C7">
        <v>9.1999999999999993</v>
      </c>
    </row>
    <row r="8" spans="1:3" x14ac:dyDescent="0.2">
      <c r="A8" s="3" t="s">
        <v>7</v>
      </c>
      <c r="B8">
        <v>15.21</v>
      </c>
      <c r="C8">
        <v>16.95</v>
      </c>
    </row>
    <row r="9" spans="1:3" x14ac:dyDescent="0.2">
      <c r="A9" s="3" t="s">
        <v>8</v>
      </c>
      <c r="B9">
        <v>30.9</v>
      </c>
      <c r="C9">
        <v>33.85</v>
      </c>
    </row>
    <row r="10" spans="1:3" x14ac:dyDescent="0.2">
      <c r="A10" s="3" t="s">
        <v>9</v>
      </c>
      <c r="B10">
        <v>50.09</v>
      </c>
      <c r="C10">
        <v>51.23</v>
      </c>
    </row>
    <row r="11" spans="1:3" x14ac:dyDescent="0.2">
      <c r="A11" s="3" t="s">
        <v>10</v>
      </c>
      <c r="B11">
        <v>51.23</v>
      </c>
      <c r="C11">
        <v>83.13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68B4-F939-4D4E-BAA5-A0F71F38BFA3}">
  <dimension ref="A1:C11"/>
  <sheetViews>
    <sheetView tabSelected="1" workbookViewId="0"/>
  </sheetViews>
  <sheetFormatPr baseColWidth="10" defaultRowHeight="16" x14ac:dyDescent="0.2"/>
  <cols>
    <col min="1" max="1" width="11.83203125" style="3" bestFit="1" customWidth="1"/>
    <col min="2" max="2" width="14.33203125" style="1" bestFit="1" customWidth="1"/>
    <col min="3" max="3" width="13.33203125" style="1" bestFit="1" customWidth="1"/>
  </cols>
  <sheetData>
    <row r="1" spans="1:3" s="3" customFormat="1" x14ac:dyDescent="0.2">
      <c r="A1" s="3" t="s">
        <v>0</v>
      </c>
      <c r="B1" s="8" t="s">
        <v>11</v>
      </c>
      <c r="C1" s="8" t="s">
        <v>12</v>
      </c>
    </row>
    <row r="2" spans="1:3" x14ac:dyDescent="0.2">
      <c r="A2" s="3" t="s">
        <v>1</v>
      </c>
      <c r="B2" s="1">
        <f>Factors!$E$2*Actual!B2</f>
        <v>3.0037647058823524</v>
      </c>
      <c r="C2" s="1">
        <f>Factors!$E$2*Actual!C2</f>
        <v>4.5634117647058821</v>
      </c>
    </row>
    <row r="3" spans="1:3" x14ac:dyDescent="0.2">
      <c r="A3" s="3" t="s">
        <v>2</v>
      </c>
      <c r="B3" s="1">
        <f>Factors!$E$2*Actual!B3</f>
        <v>6.9895294117647042</v>
      </c>
      <c r="C3" s="1">
        <f>Factors!$E$2*Actual!C3</f>
        <v>7.1050588235294105</v>
      </c>
    </row>
    <row r="4" spans="1:3" x14ac:dyDescent="0.2">
      <c r="A4" s="3" t="s">
        <v>3</v>
      </c>
      <c r="B4" s="1">
        <f>Factors!$E$2*Actual!B4</f>
        <v>9.5889411764705876</v>
      </c>
      <c r="C4" s="1">
        <f>Factors!$E$2*Actual!C4</f>
        <v>9.8777647058823526</v>
      </c>
    </row>
    <row r="5" spans="1:3" x14ac:dyDescent="0.2">
      <c r="A5" s="3" t="s">
        <v>4</v>
      </c>
      <c r="B5" s="1">
        <f>Factors!$E$2*Actual!B5</f>
        <v>13.459176470588233</v>
      </c>
      <c r="C5" s="1">
        <f>Factors!$E$2*Actual!C5</f>
        <v>16.231882352941174</v>
      </c>
    </row>
    <row r="6" spans="1:3" x14ac:dyDescent="0.2">
      <c r="A6" s="3" t="s">
        <v>5</v>
      </c>
      <c r="B6" s="1">
        <f>Factors!$E$2*Actual!B6</f>
        <v>17.271647058823529</v>
      </c>
      <c r="C6" s="1">
        <f>Factors!$E$2*Actual!C6</f>
        <v>37.60482352941176</v>
      </c>
    </row>
    <row r="7" spans="1:3" x14ac:dyDescent="0.2">
      <c r="A7" s="3" t="s">
        <v>6</v>
      </c>
      <c r="B7" s="1">
        <f>Factors!$E$2*Actual!B7</f>
        <v>48.2335294117647</v>
      </c>
      <c r="C7" s="1">
        <f>Factors!$E$2*Actual!C7</f>
        <v>53.143529411764696</v>
      </c>
    </row>
    <row r="8" spans="1:3" x14ac:dyDescent="0.2">
      <c r="A8" s="3" t="s">
        <v>7</v>
      </c>
      <c r="B8" s="1">
        <f>Factors!$E$2*Actual!B8</f>
        <v>87.860117647058814</v>
      </c>
      <c r="C8" s="1">
        <f>Factors!$E$2*Actual!C8</f>
        <v>97.911176470588217</v>
      </c>
    </row>
    <row r="9" spans="1:3" x14ac:dyDescent="0.2">
      <c r="A9" s="3" t="s">
        <v>8</v>
      </c>
      <c r="B9" s="1">
        <f>Factors!$E$2*Actual!B9</f>
        <v>178.49294117647057</v>
      </c>
      <c r="C9" s="1">
        <f>Factors!$E$2*Actual!C9</f>
        <v>195.5335294117647</v>
      </c>
    </row>
    <row r="10" spans="1:3" x14ac:dyDescent="0.2">
      <c r="A10" s="3" t="s">
        <v>9</v>
      </c>
      <c r="B10" s="1">
        <f>Factors!$E$2*Actual!B10</f>
        <v>289.34341176470588</v>
      </c>
      <c r="C10" s="1">
        <f>Factors!$E$2*Actual!C10</f>
        <v>295.92858823529406</v>
      </c>
    </row>
    <row r="11" spans="1:3" x14ac:dyDescent="0.2">
      <c r="A11" s="3" t="s">
        <v>10</v>
      </c>
      <c r="B11" s="1">
        <f>Factors!$E$2*Actual!B11</f>
        <v>295.92858823529406</v>
      </c>
      <c r="C11" s="1">
        <f>Factors!$E$2*Actual!C11</f>
        <v>480.19799999999987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Actual</vt:lpstr>
      <vt:lpstr>LA</vt:lpstr>
      <vt:lpstr>Vegas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2023-04-21T16:08:05Z</dcterms:created>
  <dcterms:modified xsi:type="dcterms:W3CDTF">2023-04-21T17:05:02Z</dcterms:modified>
</cp:coreProperties>
</file>