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mall/Git/lassp/"/>
    </mc:Choice>
  </mc:AlternateContent>
  <xr:revisionPtr revIDLastSave="0" documentId="13_ncr:1_{C0C96CAA-69FD-354E-BFD4-B88933B7AC71}" xr6:coauthVersionLast="47" xr6:coauthVersionMax="47" xr10:uidLastSave="{00000000-0000-0000-0000-000000000000}"/>
  <bookViews>
    <workbookView xWindow="8320" yWindow="1900" windowWidth="24260" windowHeight="15880" xr2:uid="{26327C24-766D-5D49-9BFD-19571218BEE3}"/>
  </bookViews>
  <sheets>
    <sheet name="Factors" sheetId="1" r:id="rId1"/>
    <sheet name="Actual" sheetId="2" r:id="rId2"/>
    <sheet name="LA" sheetId="3" r:id="rId3"/>
    <sheet name="Vega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/>
  <c r="C4" i="1"/>
  <c r="E4" i="1"/>
  <c r="E3" i="1"/>
  <c r="C5" i="1"/>
  <c r="E5" i="1" s="1"/>
  <c r="C2" i="1"/>
  <c r="E2" i="1" s="1"/>
  <c r="C3" i="1"/>
  <c r="C10" i="2" l="1"/>
  <c r="B11" i="2"/>
  <c r="C4" i="2"/>
  <c r="C4" i="4" s="1"/>
  <c r="B5" i="2"/>
  <c r="C5" i="2"/>
  <c r="B6" i="2"/>
  <c r="B6" i="4" s="1"/>
  <c r="C6" i="2"/>
  <c r="C6" i="4" s="1"/>
  <c r="B8" i="2"/>
  <c r="B8" i="4" s="1"/>
  <c r="C9" i="2"/>
  <c r="C9" i="4" s="1"/>
  <c r="C2" i="2"/>
  <c r="C2" i="4" s="1"/>
  <c r="B2" i="2"/>
  <c r="B3" i="2"/>
  <c r="C3" i="2"/>
  <c r="C3" i="4" s="1"/>
  <c r="B4" i="2"/>
  <c r="B7" i="2"/>
  <c r="C7" i="2"/>
  <c r="C7" i="4" s="1"/>
  <c r="C8" i="2"/>
  <c r="C8" i="4" s="1"/>
  <c r="B9" i="2"/>
  <c r="B9" i="4" s="1"/>
  <c r="C11" i="2"/>
  <c r="C11" i="4" s="1"/>
  <c r="B10" i="2"/>
  <c r="B10" i="4" s="1"/>
  <c r="C10" i="4"/>
  <c r="C5" i="4"/>
  <c r="B4" i="4"/>
  <c r="B2" i="4"/>
  <c r="B11" i="4"/>
  <c r="B7" i="4"/>
  <c r="B5" i="4"/>
  <c r="B3" i="4"/>
</calcChain>
</file>

<file path=xl/sharedStrings.xml><?xml version="1.0" encoding="utf-8"?>
<sst xmlns="http://schemas.openxmlformats.org/spreadsheetml/2006/main" count="48" uniqueCount="22">
  <si>
    <t>Body</t>
  </si>
  <si>
    <t>Mercury</t>
  </si>
  <si>
    <t>Venus</t>
  </si>
  <si>
    <t>Earth</t>
  </si>
  <si>
    <t>Mars</t>
  </si>
  <si>
    <t>Asteroid Belt</t>
  </si>
  <si>
    <t>Jupiter</t>
  </si>
  <si>
    <t>Saturn</t>
  </si>
  <si>
    <t>Uranus</t>
  </si>
  <si>
    <t>Neptune</t>
  </si>
  <si>
    <t>Pluto</t>
  </si>
  <si>
    <t>Perihelion Miles</t>
  </si>
  <si>
    <t>Aphelion Miles</t>
  </si>
  <si>
    <t>Scale</t>
  </si>
  <si>
    <t>Vegas</t>
  </si>
  <si>
    <t>Reality</t>
  </si>
  <si>
    <t>LA</t>
  </si>
  <si>
    <t>Control</t>
  </si>
  <si>
    <t>ScaleMilesSunDiam</t>
  </si>
  <si>
    <t>ScaleFeetSunDiam</t>
  </si>
  <si>
    <t>ActualMilesSumDiam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</si>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</sst>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9" formatCode="#,##0.000000000000000000000000000000"/>
    <numFmt numFmtId="170" formatCode="0.000000000000000000000000000000"/>
    <numFmt numFmtId="172" formatCode="0_);\(0\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2" fontId="0" fillId="0" borderId="0" xfId="0" applyNumberFormat="1"/>
    <xf numFmtId="169" fontId="0" fillId="0" borderId="0" xfId="0" applyNumberFormat="1"/>
    <xf numFmtId="0" fontId="2" fillId="0" borderId="0" xfId="0" applyFont="1"/>
    <xf numFmtId="169" fontId="2" fillId="0" borderId="0" xfId="0" applyNumberFormat="1" applyFont="1"/>
    <xf numFmtId="170" fontId="2" fillId="0" borderId="0" xfId="0" applyNumberFormat="1" applyFont="1"/>
    <xf numFmtId="170" fontId="0" fillId="0" borderId="0" xfId="0" applyNumberFormat="1"/>
    <xf numFmtId="2" fontId="2" fillId="0" borderId="0" xfId="0" applyNumberFormat="1" applyFont="1"/>
    <xf numFmtId="172" fontId="2" fillId="0" borderId="0" xfId="1" applyNumberFormat="1" applyFont="1"/>
    <xf numFmtId="17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FE549-8177-1648-BB72-D66602C113A9}">
  <dimension ref="A1:E5"/>
  <sheetViews>
    <sheetView tabSelected="1" workbookViewId="0">
      <selection activeCell="B4" sqref="B4"/>
    </sheetView>
  </sheetViews>
  <sheetFormatPr baseColWidth="10" defaultRowHeight="16" x14ac:dyDescent="0.2"/>
  <cols>
    <col min="1" max="1" width="9.5" style="3" customWidth="1"/>
    <col min="2" max="2" width="44.1640625" style="2" bestFit="1" customWidth="1"/>
    <col min="3" max="3" width="44.5" style="2" customWidth="1"/>
    <col min="4" max="4" width="49.5" style="2" customWidth="1"/>
    <col min="5" max="5" width="45.83203125" style="6" customWidth="1"/>
  </cols>
  <sheetData>
    <row r="1" spans="1:5" s="3" customFormat="1" x14ac:dyDescent="0.2">
      <c r="A1" s="3" t="s">
        <v>13</v>
      </c>
      <c r="B1" s="4" t="s">
        <v>19</v>
      </c>
      <c r="C1" s="4" t="s">
        <v>18</v>
      </c>
      <c r="D1" s="4" t="s">
        <v>20</v>
      </c>
      <c r="E1" s="5" t="s">
        <v>21</v>
      </c>
    </row>
    <row r="2" spans="1:5" x14ac:dyDescent="0.2">
      <c r="A2" s="3" t="s">
        <v>14</v>
      </c>
      <c r="B2" s="2">
        <v>447</v>
      </c>
      <c r="C2" s="2">
        <f>B2/5280</f>
        <v>8.4659090909090906E-2</v>
      </c>
      <c r="D2" s="2">
        <v>864948</v>
      </c>
      <c r="E2" s="6">
        <f>C2/D2</f>
        <v>9.7877665373052382E-8</v>
      </c>
    </row>
    <row r="3" spans="1:5" x14ac:dyDescent="0.2">
      <c r="A3" s="3" t="s">
        <v>17</v>
      </c>
      <c r="B3" s="2">
        <v>5280</v>
      </c>
      <c r="C3" s="2">
        <f>B3/5280</f>
        <v>1</v>
      </c>
      <c r="D3" s="2">
        <v>864948</v>
      </c>
      <c r="E3" s="6">
        <f>C3/D3</f>
        <v>1.1561388661514912E-6</v>
      </c>
    </row>
    <row r="4" spans="1:5" x14ac:dyDescent="0.2">
      <c r="A4" s="3" t="s">
        <v>15</v>
      </c>
      <c r="B4" s="2">
        <f>D4*5280</f>
        <v>4566925440</v>
      </c>
      <c r="C4" s="2">
        <f>B4/5280</f>
        <v>864948</v>
      </c>
      <c r="D4" s="2">
        <v>864948</v>
      </c>
      <c r="E4" s="6">
        <f>C4/D4</f>
        <v>1</v>
      </c>
    </row>
    <row r="5" spans="1:5" x14ac:dyDescent="0.2">
      <c r="A5" s="3" t="s">
        <v>16</v>
      </c>
      <c r="B5" s="2">
        <v>83</v>
      </c>
      <c r="C5" s="2">
        <f>B5/5280</f>
        <v>1.571969696969697E-2</v>
      </c>
      <c r="D5" s="2">
        <v>864948</v>
      </c>
      <c r="E5" s="6">
        <f>C5/D5</f>
        <v>1.8174152630790488E-8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9A437-7308-2E46-B07B-0E22D1EB193C}">
  <dimension ref="A1:C11"/>
  <sheetViews>
    <sheetView workbookViewId="0">
      <selection activeCell="C11" sqref="C11"/>
    </sheetView>
  </sheetViews>
  <sheetFormatPr baseColWidth="10" defaultRowHeight="16" x14ac:dyDescent="0.2"/>
  <cols>
    <col min="1" max="1" width="11.83203125" style="3" bestFit="1" customWidth="1"/>
    <col min="2" max="3" width="16.6640625" style="9" bestFit="1" customWidth="1"/>
  </cols>
  <sheetData>
    <row r="1" spans="1:3" s="3" customFormat="1" x14ac:dyDescent="0.2">
      <c r="A1" s="3" t="s">
        <v>0</v>
      </c>
      <c r="B1" s="8" t="s">
        <v>11</v>
      </c>
      <c r="C1" s="8" t="s">
        <v>12</v>
      </c>
    </row>
    <row r="2" spans="1:3" x14ac:dyDescent="0.2">
      <c r="A2" s="3" t="s">
        <v>1</v>
      </c>
      <c r="B2" s="9">
        <f>LA!B2/Factors!$E$5</f>
        <v>28612062.997590359</v>
      </c>
      <c r="C2" s="9">
        <f>LA!C2/Factors!$E$5</f>
        <v>43468326.477108434</v>
      </c>
    </row>
    <row r="3" spans="1:3" x14ac:dyDescent="0.2">
      <c r="A3" s="3" t="s">
        <v>2</v>
      </c>
      <c r="B3" s="9">
        <f>LA!B3/Factors!$E$5</f>
        <v>66578069.667469874</v>
      </c>
      <c r="C3" s="9">
        <f>LA!C3/Factors!$E$5</f>
        <v>67678533.628915653</v>
      </c>
    </row>
    <row r="4" spans="1:3" x14ac:dyDescent="0.2">
      <c r="A4" s="3" t="s">
        <v>3</v>
      </c>
      <c r="B4" s="9">
        <f>LA!B4/Factors!$E$5</f>
        <v>91338508.799999982</v>
      </c>
      <c r="C4" s="9">
        <f>LA!C4/Factors!$E$5</f>
        <v>94089668.703614444</v>
      </c>
    </row>
    <row r="5" spans="1:3" x14ac:dyDescent="0.2">
      <c r="A5" s="3" t="s">
        <v>4</v>
      </c>
      <c r="B5" s="9">
        <f>LA!B5/Factors!$E$5</f>
        <v>128204051.50843373</v>
      </c>
      <c r="C5" s="9">
        <f>LA!C5/Factors!$E$5</f>
        <v>154615186.58313251</v>
      </c>
    </row>
    <row r="6" spans="1:3" x14ac:dyDescent="0.2">
      <c r="A6" s="3" t="s">
        <v>5</v>
      </c>
      <c r="B6" s="9">
        <f>LA!B6/Factors!$E$5</f>
        <v>164519362.23614457</v>
      </c>
      <c r="C6" s="9">
        <f>LA!C6/Factors!$E$5</f>
        <v>358201019.45060235</v>
      </c>
    </row>
    <row r="7" spans="1:3" x14ac:dyDescent="0.2">
      <c r="A7" s="3" t="s">
        <v>6</v>
      </c>
      <c r="B7" s="9">
        <f>LA!B7/Factors!$E$5</f>
        <v>459443703.9036144</v>
      </c>
      <c r="C7" s="9">
        <f>LA!C7/Factors!$E$5</f>
        <v>506213422.26506013</v>
      </c>
    </row>
    <row r="8" spans="1:3" x14ac:dyDescent="0.2">
      <c r="A8" s="3" t="s">
        <v>7</v>
      </c>
      <c r="B8" s="9">
        <f>LA!B8/Factors!$E$5</f>
        <v>836902842.67951798</v>
      </c>
      <c r="C8" s="9">
        <f>LA!C8/Factors!$E$5</f>
        <v>932643207.32530105</v>
      </c>
    </row>
    <row r="9" spans="1:3" x14ac:dyDescent="0.2">
      <c r="A9" s="3" t="s">
        <v>8</v>
      </c>
      <c r="B9" s="9">
        <f>LA!B9/Factors!$E$5</f>
        <v>1700216820.4337347</v>
      </c>
      <c r="C9" s="9">
        <f>LA!C9/Factors!$E$5</f>
        <v>1862535254.7469878</v>
      </c>
    </row>
    <row r="10" spans="1:3" x14ac:dyDescent="0.2">
      <c r="A10" s="3" t="s">
        <v>9</v>
      </c>
      <c r="B10" s="9">
        <f>LA!B10/Factors!$E$5</f>
        <v>2756111991.4409637</v>
      </c>
      <c r="C10" s="9">
        <f>LA!C10/Factors!$E$5</f>
        <v>2818838437.2433729</v>
      </c>
    </row>
    <row r="11" spans="1:3" x14ac:dyDescent="0.2">
      <c r="A11" s="3" t="s">
        <v>10</v>
      </c>
      <c r="B11" s="9">
        <f>LA!B11/Factors!$E$5</f>
        <v>2818838437.2433729</v>
      </c>
      <c r="C11" s="9">
        <f>LA!C11/Factors!$E$5</f>
        <v>4574078455.7493973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52583-BC61-C343-9CF9-039FF3A90427}">
  <dimension ref="A1:C11"/>
  <sheetViews>
    <sheetView workbookViewId="0">
      <selection activeCell="A2" sqref="A2:XFD2"/>
    </sheetView>
  </sheetViews>
  <sheetFormatPr baseColWidth="10" defaultRowHeight="16" x14ac:dyDescent="0.2"/>
  <cols>
    <col min="1" max="1" width="11.83203125" style="3" bestFit="1" customWidth="1"/>
    <col min="2" max="2" width="14.33203125" bestFit="1" customWidth="1"/>
    <col min="3" max="3" width="13.33203125" bestFit="1" customWidth="1"/>
  </cols>
  <sheetData>
    <row r="1" spans="1:3" s="3" customFormat="1" x14ac:dyDescent="0.2">
      <c r="A1" s="3" t="s">
        <v>0</v>
      </c>
      <c r="B1" s="3" t="s">
        <v>11</v>
      </c>
      <c r="C1" s="3" t="s">
        <v>12</v>
      </c>
    </row>
    <row r="2" spans="1:3" x14ac:dyDescent="0.2">
      <c r="A2" s="3" t="s">
        <v>1</v>
      </c>
      <c r="B2">
        <v>0.52</v>
      </c>
      <c r="C2">
        <v>0.79</v>
      </c>
    </row>
    <row r="3" spans="1:3" x14ac:dyDescent="0.2">
      <c r="A3" s="3" t="s">
        <v>2</v>
      </c>
      <c r="B3">
        <v>1.21</v>
      </c>
      <c r="C3">
        <v>1.23</v>
      </c>
    </row>
    <row r="4" spans="1:3" x14ac:dyDescent="0.2">
      <c r="A4" s="3" t="s">
        <v>3</v>
      </c>
      <c r="B4">
        <v>1.66</v>
      </c>
      <c r="C4">
        <v>1.71</v>
      </c>
    </row>
    <row r="5" spans="1:3" x14ac:dyDescent="0.2">
      <c r="A5" s="3" t="s">
        <v>4</v>
      </c>
      <c r="B5">
        <v>2.33</v>
      </c>
      <c r="C5">
        <v>2.81</v>
      </c>
    </row>
    <row r="6" spans="1:3" x14ac:dyDescent="0.2">
      <c r="A6" s="3" t="s">
        <v>5</v>
      </c>
      <c r="B6">
        <v>2.99</v>
      </c>
      <c r="C6">
        <v>6.51</v>
      </c>
    </row>
    <row r="7" spans="1:3" x14ac:dyDescent="0.2">
      <c r="A7" s="3" t="s">
        <v>6</v>
      </c>
      <c r="B7">
        <v>8.35</v>
      </c>
      <c r="C7">
        <v>9.1999999999999993</v>
      </c>
    </row>
    <row r="8" spans="1:3" x14ac:dyDescent="0.2">
      <c r="A8" s="3" t="s">
        <v>7</v>
      </c>
      <c r="B8">
        <v>15.21</v>
      </c>
      <c r="C8">
        <v>16.95</v>
      </c>
    </row>
    <row r="9" spans="1:3" x14ac:dyDescent="0.2">
      <c r="A9" s="3" t="s">
        <v>8</v>
      </c>
      <c r="B9">
        <v>30.9</v>
      </c>
      <c r="C9">
        <v>33.85</v>
      </c>
    </row>
    <row r="10" spans="1:3" x14ac:dyDescent="0.2">
      <c r="A10" s="3" t="s">
        <v>9</v>
      </c>
      <c r="B10">
        <v>50.09</v>
      </c>
      <c r="C10">
        <v>51.23</v>
      </c>
    </row>
    <row r="11" spans="1:3" x14ac:dyDescent="0.2">
      <c r="A11" s="3" t="s">
        <v>10</v>
      </c>
      <c r="B11">
        <v>51.23</v>
      </c>
      <c r="C11">
        <v>83.13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B68B4-F939-4D4E-BAA5-A0F71F38BFA3}">
  <dimension ref="A1:C11"/>
  <sheetViews>
    <sheetView workbookViewId="0">
      <selection activeCell="C1" sqref="C1"/>
    </sheetView>
  </sheetViews>
  <sheetFormatPr baseColWidth="10" defaultRowHeight="16" x14ac:dyDescent="0.2"/>
  <cols>
    <col min="1" max="1" width="11.83203125" style="3" bestFit="1" customWidth="1"/>
    <col min="2" max="2" width="14.33203125" style="1" bestFit="1" customWidth="1"/>
    <col min="3" max="3" width="13.33203125" style="1" bestFit="1" customWidth="1"/>
  </cols>
  <sheetData>
    <row r="1" spans="1:3" s="3" customFormat="1" x14ac:dyDescent="0.2">
      <c r="A1" s="3" t="s">
        <v>0</v>
      </c>
      <c r="B1" s="7" t="s">
        <v>11</v>
      </c>
      <c r="C1" s="7" t="s">
        <v>12</v>
      </c>
    </row>
    <row r="2" spans="1:3" x14ac:dyDescent="0.2">
      <c r="A2" s="3" t="s">
        <v>1</v>
      </c>
      <c r="B2" s="1">
        <f>Factors!$E$2*Actual!B2</f>
        <v>2.8004819277108433</v>
      </c>
      <c r="C2" s="1">
        <f>Factors!$E$2*Actual!C2</f>
        <v>4.2545783132530124</v>
      </c>
    </row>
    <row r="3" spans="1:3" x14ac:dyDescent="0.2">
      <c r="A3" s="3" t="s">
        <v>2</v>
      </c>
      <c r="B3" s="1">
        <f>Factors!$E$2*Actual!B3</f>
        <v>6.516506024096385</v>
      </c>
      <c r="C3" s="1">
        <f>Factors!$E$2*Actual!C3</f>
        <v>6.6242168674698787</v>
      </c>
    </row>
    <row r="4" spans="1:3" x14ac:dyDescent="0.2">
      <c r="A4" s="3" t="s">
        <v>3</v>
      </c>
      <c r="B4" s="1">
        <f>Factors!$E$2*Actual!B4</f>
        <v>8.9399999999999977</v>
      </c>
      <c r="C4" s="1">
        <f>Factors!$E$2*Actual!C4</f>
        <v>9.2092771084337333</v>
      </c>
    </row>
    <row r="5" spans="1:3" x14ac:dyDescent="0.2">
      <c r="A5" s="3" t="s">
        <v>4</v>
      </c>
      <c r="B5" s="1">
        <f>Factors!$E$2*Actual!B5</f>
        <v>12.548313253012047</v>
      </c>
      <c r="C5" s="1">
        <f>Factors!$E$2*Actual!C5</f>
        <v>15.133373493975901</v>
      </c>
    </row>
    <row r="6" spans="1:3" x14ac:dyDescent="0.2">
      <c r="A6" s="3" t="s">
        <v>5</v>
      </c>
      <c r="B6" s="1">
        <f>Factors!$E$2*Actual!B6</f>
        <v>16.102771084337348</v>
      </c>
      <c r="C6" s="1">
        <f>Factors!$E$2*Actual!C6</f>
        <v>35.059879518072286</v>
      </c>
    </row>
    <row r="7" spans="1:3" x14ac:dyDescent="0.2">
      <c r="A7" s="3" t="s">
        <v>6</v>
      </c>
      <c r="B7" s="1">
        <f>Factors!$E$2*Actual!B7</f>
        <v>44.969277108433729</v>
      </c>
      <c r="C7" s="1">
        <f>Factors!$E$2*Actual!C7</f>
        <v>49.546987951807218</v>
      </c>
    </row>
    <row r="8" spans="1:3" x14ac:dyDescent="0.2">
      <c r="A8" s="3" t="s">
        <v>7</v>
      </c>
      <c r="B8" s="1">
        <f>Factors!$E$2*Actual!B8</f>
        <v>81.914096385542166</v>
      </c>
      <c r="C8" s="1">
        <f>Factors!$E$2*Actual!C8</f>
        <v>91.284939759036135</v>
      </c>
    </row>
    <row r="9" spans="1:3" x14ac:dyDescent="0.2">
      <c r="A9" s="3" t="s">
        <v>8</v>
      </c>
      <c r="B9" s="1">
        <f>Factors!$E$2*Actual!B9</f>
        <v>166.41325301204816</v>
      </c>
      <c r="C9" s="1">
        <f>Factors!$E$2*Actual!C9</f>
        <v>182.30060240963854</v>
      </c>
    </row>
    <row r="10" spans="1:3" x14ac:dyDescent="0.2">
      <c r="A10" s="3" t="s">
        <v>9</v>
      </c>
      <c r="B10" s="1">
        <f>Factors!$E$2*Actual!B10</f>
        <v>269.76180722891564</v>
      </c>
      <c r="C10" s="1">
        <f>Factors!$E$2*Actual!C10</f>
        <v>275.90132530120479</v>
      </c>
    </row>
    <row r="11" spans="1:3" x14ac:dyDescent="0.2">
      <c r="A11" s="3" t="s">
        <v>10</v>
      </c>
      <c r="B11" s="1">
        <f>Factors!$E$2*Actual!B11</f>
        <v>275.90132530120479</v>
      </c>
      <c r="C11" s="1">
        <f>Factors!$E$2*Actual!C11</f>
        <v>447.70012048192768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Factors</vt:lpstr>
      <vt:lpstr>Actual</vt:lpstr>
      <vt:lpstr>LA</vt:lpstr>
      <vt:lpstr>Vegas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2023-04-21T16:08:05Z</dcterms:created>
  <dcterms:modified xsi:type="dcterms:W3CDTF">2023-04-21T21:05:10Z</dcterms:modified>
</cp:coreProperties>
</file>