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5015" windowHeight="8415"/>
  </bookViews>
  <sheets>
    <sheet name="거래명세표" sheetId="1" r:id="rId1"/>
  </sheets>
  <externalReferences>
    <externalReference r:id="rId2"/>
  </externalReferences>
  <definedNames>
    <definedName name="요일">WEEKDAY([1]만년달력!$B$4)</definedName>
    <definedName name="자리">(ROW()-7)*7+COLUMN()-1</definedName>
    <definedName name="제품목록">거래명세표!$AA$5:$AC$10</definedName>
  </definedNames>
  <calcPr calcId="125725"/>
</workbook>
</file>

<file path=xl/calcChain.xml><?xml version="1.0" encoding="utf-8"?>
<calcChain xmlns="http://schemas.openxmlformats.org/spreadsheetml/2006/main">
  <c r="L8" i="1"/>
  <c r="G17"/>
  <c r="D8" s="1"/>
  <c r="D12"/>
  <c r="E12"/>
  <c r="D13"/>
  <c r="E13"/>
  <c r="D14"/>
  <c r="E14"/>
  <c r="D15"/>
  <c r="E15"/>
  <c r="D16"/>
  <c r="E16"/>
  <c r="F17"/>
  <c r="E11"/>
  <c r="E10"/>
  <c r="E17" s="1"/>
  <c r="D10"/>
  <c r="D11"/>
  <c r="AA11"/>
  <c r="C3"/>
  <c r="AB11" l="1"/>
</calcChain>
</file>

<file path=xl/comments1.xml><?xml version="1.0" encoding="utf-8"?>
<comments xmlns="http://schemas.openxmlformats.org/spreadsheetml/2006/main">
  <authors>
    <author>이승희</author>
  </authors>
  <commentList>
    <comment ref="AC7" authorId="0">
      <text>
        <r>
          <rPr>
            <b/>
            <sz val="9"/>
            <color indexed="81"/>
            <rFont val="돋움"/>
            <family val="3"/>
            <charset val="129"/>
          </rPr>
          <t>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조정됨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0" authorId="0">
      <text>
        <r>
          <rPr>
            <b/>
            <sz val="9"/>
            <color indexed="81"/>
            <rFont val="돋움"/>
            <family val="3"/>
            <charset val="129"/>
          </rPr>
          <t>다음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단종됨</t>
        </r>
      </text>
    </comment>
  </commentList>
</comments>
</file>

<file path=xl/sharedStrings.xml><?xml version="1.0" encoding="utf-8"?>
<sst xmlns="http://schemas.openxmlformats.org/spreadsheetml/2006/main" count="47" uniqueCount="40">
  <si>
    <t>귀하</t>
    <phoneticPr fontId="2" type="noConversion"/>
  </si>
  <si>
    <t>제품명</t>
    <phoneticPr fontId="2" type="noConversion"/>
  </si>
  <si>
    <t>규격</t>
    <phoneticPr fontId="2" type="noConversion"/>
  </si>
  <si>
    <t>단가</t>
    <phoneticPr fontId="2" type="noConversion"/>
  </si>
  <si>
    <t>게살 통조림</t>
  </si>
  <si>
    <t>cans</t>
  </si>
  <si>
    <t>아래와 같이 계산합니다.</t>
    <phoneticPr fontId="2" type="noConversion"/>
  </si>
  <si>
    <t>델타 청정 생강즙</t>
  </si>
  <si>
    <t>bags</t>
  </si>
  <si>
    <t>합계금액 :</t>
    <phoneticPr fontId="2" type="noConversion"/>
  </si>
  <si>
    <t>태일 적포도주</t>
  </si>
  <si>
    <t>pkgs</t>
  </si>
  <si>
    <t>품      명</t>
    <phoneticPr fontId="2" type="noConversion"/>
  </si>
  <si>
    <t>규 격</t>
    <phoneticPr fontId="2" type="noConversion"/>
  </si>
  <si>
    <t>수량</t>
    <phoneticPr fontId="2" type="noConversion"/>
  </si>
  <si>
    <t>공급가액</t>
    <phoneticPr fontId="2" type="noConversion"/>
  </si>
  <si>
    <t>특제 굴 통조림</t>
  </si>
  <si>
    <t>jars</t>
  </si>
  <si>
    <t>포장 건 오징어</t>
  </si>
  <si>
    <t>OK 체리 셰이크</t>
  </si>
  <si>
    <t>bottles</t>
  </si>
  <si>
    <t>합계</t>
    <phoneticPr fontId="2" type="noConversion"/>
  </si>
  <si>
    <t>거  래  명  세  표</t>
    <phoneticPr fontId="2" type="noConversion"/>
  </si>
  <si>
    <t>[제품목록]</t>
    <phoneticPr fontId="2" type="noConversion"/>
  </si>
  <si>
    <t>123-4567</t>
    <phoneticPr fontId="2" type="noConversion"/>
  </si>
  <si>
    <t>신선식품</t>
    <phoneticPr fontId="2" type="noConversion"/>
  </si>
  <si>
    <t>홍길동</t>
    <phoneticPr fontId="2" type="noConversion"/>
  </si>
  <si>
    <t>서울시 강남구 삼성동 123</t>
    <phoneticPr fontId="2" type="noConversion"/>
  </si>
  <si>
    <t>공 급 자</t>
    <phoneticPr fontId="2" type="noConversion"/>
  </si>
  <si>
    <t>등록번호</t>
    <phoneticPr fontId="2" type="noConversion"/>
  </si>
  <si>
    <t>상호(법인명)</t>
    <phoneticPr fontId="2" type="noConversion"/>
  </si>
  <si>
    <t>사업장주소</t>
    <phoneticPr fontId="2" type="noConversion"/>
  </si>
  <si>
    <t>업태</t>
    <phoneticPr fontId="2" type="noConversion"/>
  </si>
  <si>
    <t>전화번호</t>
    <phoneticPr fontId="2" type="noConversion"/>
  </si>
  <si>
    <t>성명</t>
    <phoneticPr fontId="2" type="noConversion"/>
  </si>
  <si>
    <t>종목</t>
    <phoneticPr fontId="2" type="noConversion"/>
  </si>
  <si>
    <t>도소매</t>
    <phoneticPr fontId="2" type="noConversion"/>
  </si>
  <si>
    <t>식품</t>
    <phoneticPr fontId="2" type="noConversion"/>
  </si>
  <si>
    <t>02-123-4567</t>
    <phoneticPr fontId="2" type="noConversion"/>
  </si>
  <si>
    <t>청송식품</t>
    <phoneticPr fontId="2" type="noConversion"/>
  </si>
</sst>
</file>

<file path=xl/styles.xml><?xml version="1.0" encoding="utf-8"?>
<styleSheet xmlns="http://schemas.openxmlformats.org/spreadsheetml/2006/main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@\(&quot;인&quot;\)"/>
    <numFmt numFmtId="177" formatCode="\(\ &quot;₩&quot;\ #,##0\ \)"/>
    <numFmt numFmtId="178" formatCode=";;;"/>
    <numFmt numFmtId="179" formatCode="[DBNum4][$-412]General"/>
  </numFmts>
  <fonts count="12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3" fillId="0" borderId="6" xfId="0" applyFont="1" applyFill="1" applyBorder="1" applyAlignment="1" applyProtection="1">
      <alignment horizontal="center" vertical="center"/>
    </xf>
    <xf numFmtId="0" fontId="3" fillId="0" borderId="0" xfId="0" applyFont="1" applyFill="1" applyProtection="1">
      <alignment vertical="center"/>
    </xf>
    <xf numFmtId="0" fontId="3" fillId="0" borderId="1" xfId="0" applyFont="1" applyFill="1" applyBorder="1" applyProtection="1">
      <alignment vertical="center"/>
    </xf>
    <xf numFmtId="0" fontId="3" fillId="0" borderId="4" xfId="0" applyFont="1" applyFill="1" applyBorder="1" applyProtection="1">
      <alignment vertical="center"/>
    </xf>
    <xf numFmtId="0" fontId="3" fillId="0" borderId="0" xfId="0" applyFont="1" applyFill="1" applyBorder="1" applyProtection="1">
      <alignment vertical="center"/>
    </xf>
    <xf numFmtId="0" fontId="6" fillId="0" borderId="0" xfId="0" applyFont="1" applyFill="1" applyProtection="1">
      <alignment vertical="center"/>
    </xf>
    <xf numFmtId="0" fontId="5" fillId="2" borderId="6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15" xfId="0" applyFont="1" applyFill="1" applyBorder="1" applyProtection="1">
      <alignment vertical="center"/>
    </xf>
    <xf numFmtId="0" fontId="6" fillId="0" borderId="16" xfId="0" applyFont="1" applyFill="1" applyBorder="1" applyAlignment="1" applyProtection="1">
      <alignment horizontal="center" vertical="center"/>
    </xf>
    <xf numFmtId="0" fontId="5" fillId="0" borderId="19" xfId="0" applyFont="1" applyFill="1" applyBorder="1" applyAlignment="1" applyProtection="1">
      <alignment horizontal="center" vertical="center"/>
    </xf>
    <xf numFmtId="41" fontId="3" fillId="0" borderId="6" xfId="1" applyFont="1" applyFill="1" applyBorder="1" applyAlignment="1" applyProtection="1">
      <alignment horizontal="right" vertical="center"/>
    </xf>
    <xf numFmtId="41" fontId="3" fillId="0" borderId="6" xfId="1" applyFont="1" applyFill="1" applyBorder="1" applyProtection="1">
      <alignment vertical="center"/>
    </xf>
    <xf numFmtId="178" fontId="3" fillId="0" borderId="0" xfId="0" applyNumberFormat="1" applyFont="1" applyFill="1" applyProtection="1">
      <alignment vertical="center"/>
    </xf>
    <xf numFmtId="41" fontId="3" fillId="0" borderId="0" xfId="0" applyNumberFormat="1" applyFont="1" applyFill="1" applyProtection="1">
      <alignment vertical="center"/>
    </xf>
    <xf numFmtId="0" fontId="3" fillId="0" borderId="11" xfId="0" applyFont="1" applyFill="1" applyBorder="1" applyAlignment="1" applyProtection="1">
      <alignment horizontal="center" vertical="center"/>
    </xf>
    <xf numFmtId="41" fontId="3" fillId="0" borderId="11" xfId="1" applyFont="1" applyFill="1" applyBorder="1" applyProtection="1">
      <alignment vertical="center"/>
    </xf>
    <xf numFmtId="41" fontId="3" fillId="0" borderId="25" xfId="1" applyFont="1" applyFill="1" applyBorder="1" applyAlignment="1" applyProtection="1">
      <alignment horizontal="center" vertical="center"/>
    </xf>
    <xf numFmtId="41" fontId="3" fillId="0" borderId="6" xfId="1" applyFont="1" applyBorder="1" applyProtection="1">
      <alignment vertical="center"/>
    </xf>
    <xf numFmtId="41" fontId="3" fillId="0" borderId="29" xfId="1" applyFont="1" applyFill="1" applyBorder="1" applyAlignment="1" applyProtection="1">
      <alignment horizontal="center" vertical="center"/>
    </xf>
    <xf numFmtId="41" fontId="3" fillId="0" borderId="16" xfId="1" applyFont="1" applyFill="1" applyBorder="1" applyAlignment="1" applyProtection="1">
      <alignment horizontal="center" vertical="center"/>
    </xf>
    <xf numFmtId="41" fontId="3" fillId="0" borderId="17" xfId="1" applyFont="1" applyFill="1" applyBorder="1" applyAlignment="1" applyProtection="1">
      <alignment horizontal="center" vertical="center"/>
    </xf>
    <xf numFmtId="0" fontId="5" fillId="0" borderId="15" xfId="0" applyFont="1" applyFill="1" applyBorder="1" applyAlignment="1" applyProtection="1">
      <alignment horizontal="center" vertical="center"/>
    </xf>
    <xf numFmtId="0" fontId="5" fillId="0" borderId="16" xfId="0" applyFont="1" applyFill="1" applyBorder="1" applyAlignment="1" applyProtection="1">
      <alignment horizontal="center" vertical="center"/>
    </xf>
    <xf numFmtId="0" fontId="5" fillId="0" borderId="24" xfId="0" applyFont="1" applyFill="1" applyBorder="1" applyAlignment="1" applyProtection="1">
      <alignment horizontal="center" vertical="center"/>
    </xf>
    <xf numFmtId="0" fontId="5" fillId="0" borderId="26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5" fillId="0" borderId="28" xfId="0" applyFont="1" applyFill="1" applyBorder="1" applyAlignment="1" applyProtection="1">
      <alignment horizontal="center" vertical="center"/>
    </xf>
    <xf numFmtId="41" fontId="3" fillId="0" borderId="7" xfId="1" applyFont="1" applyFill="1" applyBorder="1" applyAlignment="1" applyProtection="1">
      <alignment horizontal="center" vertical="center"/>
    </xf>
    <xf numFmtId="41" fontId="3" fillId="0" borderId="8" xfId="1" applyFont="1" applyFill="1" applyBorder="1" applyAlignment="1" applyProtection="1">
      <alignment horizontal="center" vertical="center"/>
    </xf>
    <xf numFmtId="41" fontId="3" fillId="0" borderId="9" xfId="1" applyFont="1" applyFill="1" applyBorder="1" applyAlignment="1" applyProtection="1">
      <alignment horizontal="center" vertical="center"/>
    </xf>
    <xf numFmtId="0" fontId="3" fillId="0" borderId="20" xfId="0" applyFont="1" applyFill="1" applyBorder="1" applyAlignment="1" applyProtection="1">
      <alignment horizontal="left" vertical="center" indent="1"/>
    </xf>
    <xf numFmtId="0" fontId="3" fillId="0" borderId="21" xfId="0" applyFont="1" applyFill="1" applyBorder="1" applyAlignment="1" applyProtection="1">
      <alignment horizontal="left" vertical="center" indent="1"/>
    </xf>
    <xf numFmtId="0" fontId="3" fillId="0" borderId="22" xfId="0" applyFont="1" applyFill="1" applyBorder="1" applyAlignment="1" applyProtection="1">
      <alignment horizontal="left" vertical="center" indent="1"/>
    </xf>
    <xf numFmtId="0" fontId="3" fillId="0" borderId="23" xfId="0" applyFont="1" applyFill="1" applyBorder="1" applyAlignment="1" applyProtection="1">
      <alignment horizontal="left" vertical="center" indent="1"/>
    </xf>
    <xf numFmtId="177" fontId="7" fillId="0" borderId="16" xfId="0" applyNumberFormat="1" applyFont="1" applyFill="1" applyBorder="1" applyAlignment="1" applyProtection="1">
      <alignment horizontal="left" vertical="center" indent="1"/>
    </xf>
    <xf numFmtId="177" fontId="7" fillId="0" borderId="17" xfId="0" applyNumberFormat="1" applyFont="1" applyFill="1" applyBorder="1" applyAlignment="1" applyProtection="1">
      <alignment horizontal="left" vertical="center" indent="1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18" xfId="0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left" vertical="center" indent="1"/>
    </xf>
    <xf numFmtId="0" fontId="3" fillId="0" borderId="8" xfId="0" applyFont="1" applyFill="1" applyBorder="1" applyAlignment="1" applyProtection="1">
      <alignment horizontal="left" vertical="center" indent="1"/>
    </xf>
    <xf numFmtId="0" fontId="3" fillId="0" borderId="9" xfId="0" applyFont="1" applyFill="1" applyBorder="1" applyAlignment="1" applyProtection="1">
      <alignment horizontal="left" vertical="center" indent="1"/>
    </xf>
    <xf numFmtId="0" fontId="5" fillId="0" borderId="6" xfId="0" applyFont="1" applyFill="1" applyBorder="1" applyAlignment="1" applyProtection="1">
      <alignment horizontal="distributed" vertical="center"/>
    </xf>
    <xf numFmtId="0" fontId="3" fillId="0" borderId="6" xfId="0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distributed" vertical="center"/>
    </xf>
    <xf numFmtId="0" fontId="3" fillId="0" borderId="12" xfId="0" applyFont="1" applyFill="1" applyBorder="1" applyAlignment="1" applyProtection="1">
      <alignment horizontal="left" vertical="center" indent="1"/>
    </xf>
    <xf numFmtId="0" fontId="3" fillId="0" borderId="13" xfId="0" applyFont="1" applyFill="1" applyBorder="1" applyAlignment="1" applyProtection="1">
      <alignment horizontal="left" vertical="center" indent="1"/>
    </xf>
    <xf numFmtId="0" fontId="3" fillId="0" borderId="14" xfId="0" applyFont="1" applyFill="1" applyBorder="1" applyAlignment="1" applyProtection="1">
      <alignment horizontal="left" vertical="center" indent="1"/>
    </xf>
    <xf numFmtId="0" fontId="4" fillId="0" borderId="2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14" fontId="3" fillId="0" borderId="5" xfId="0" applyNumberFormat="1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horizontal="center" vertical="center" textRotation="255"/>
    </xf>
    <xf numFmtId="0" fontId="5" fillId="0" borderId="11" xfId="0" applyFont="1" applyFill="1" applyBorder="1" applyAlignment="1" applyProtection="1">
      <alignment horizontal="center" vertical="center" textRotation="255"/>
    </xf>
    <xf numFmtId="0" fontId="11" fillId="0" borderId="6" xfId="0" applyFont="1" applyFill="1" applyBorder="1" applyAlignment="1" applyProtection="1">
      <alignment horizontal="distributed" vertical="center"/>
    </xf>
    <xf numFmtId="176" fontId="3" fillId="0" borderId="7" xfId="0" applyNumberFormat="1" applyFont="1" applyFill="1" applyBorder="1" applyAlignment="1" applyProtection="1">
      <alignment horizontal="center" vertical="center"/>
    </xf>
    <xf numFmtId="176" fontId="3" fillId="0" borderId="8" xfId="0" applyNumberFormat="1" applyFont="1" applyFill="1" applyBorder="1" applyAlignment="1" applyProtection="1">
      <alignment horizontal="center" vertical="center"/>
    </xf>
    <xf numFmtId="176" fontId="3" fillId="0" borderId="9" xfId="0" applyNumberFormat="1" applyFont="1" applyFill="1" applyBorder="1" applyAlignment="1" applyProtection="1">
      <alignment horizontal="center" vertical="center"/>
    </xf>
    <xf numFmtId="179" fontId="6" fillId="0" borderId="16" xfId="2" applyNumberFormat="1" applyFont="1" applyFill="1" applyBorder="1" applyAlignment="1" applyProtection="1">
      <alignment horizontal="right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123825</xdr:colOff>
      <xdr:row>1</xdr:row>
      <xdr:rowOff>57150</xdr:rowOff>
    </xdr:from>
    <xdr:to>
      <xdr:col>24</xdr:col>
      <xdr:colOff>114300</xdr:colOff>
      <xdr:row>1</xdr:row>
      <xdr:rowOff>523875</xdr:rowOff>
    </xdr:to>
    <xdr:pic>
      <xdr:nvPicPr>
        <xdr:cNvPr id="2" name="Picture 1" descr="로고"/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57825" y="238125"/>
          <a:ext cx="1257300" cy="4667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89;&#51652;&#45815;&#52980;/100&#44032;&#51648;&#49892;&#47924;&#47928;&#49436;/&#47564;&#45380;&#45804;&#47141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만년달력"/>
      <sheetName val="사용방법"/>
    </sheetNames>
    <sheetDataSet>
      <sheetData sheetId="0">
        <row r="4">
          <cell r="B4">
            <v>38777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B1:AC17"/>
  <sheetViews>
    <sheetView tabSelected="1" topLeftCell="A4" workbookViewId="0">
      <selection activeCell="G10" sqref="G10:Y10"/>
    </sheetView>
  </sheetViews>
  <sheetFormatPr defaultRowHeight="16.5"/>
  <cols>
    <col min="1" max="2" width="1.77734375" style="2" customWidth="1"/>
    <col min="3" max="3" width="14.5546875" style="2" customWidth="1"/>
    <col min="4" max="4" width="5.6640625" style="2" customWidth="1"/>
    <col min="5" max="5" width="8.77734375" style="2" customWidth="1"/>
    <col min="6" max="6" width="6.44140625" style="2" customWidth="1"/>
    <col min="7" max="25" width="2.109375" style="2" customWidth="1"/>
    <col min="26" max="26" width="3" style="2" customWidth="1"/>
    <col min="27" max="27" width="14.77734375" style="2" bestFit="1" customWidth="1"/>
    <col min="28" max="16384" width="8.88671875" style="2"/>
  </cols>
  <sheetData>
    <row r="1" spans="2:29" ht="17.25" thickBot="1"/>
    <row r="2" spans="2:29" ht="45" customHeight="1">
      <c r="B2" s="3"/>
      <c r="C2" s="52" t="s">
        <v>22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3"/>
    </row>
    <row r="3" spans="2:29" ht="23.25" customHeight="1">
      <c r="B3" s="4"/>
      <c r="C3" s="54">
        <f ca="1">TODAY()</f>
        <v>40583</v>
      </c>
      <c r="D3" s="54"/>
      <c r="E3" s="5"/>
      <c r="F3" s="5"/>
      <c r="G3" s="55" t="s">
        <v>28</v>
      </c>
      <c r="H3" s="44" t="s">
        <v>29</v>
      </c>
      <c r="I3" s="44"/>
      <c r="J3" s="44"/>
      <c r="K3" s="44"/>
      <c r="L3" s="44"/>
      <c r="M3" s="41" t="s">
        <v>24</v>
      </c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3"/>
      <c r="AA3" s="6" t="s">
        <v>23</v>
      </c>
    </row>
    <row r="4" spans="2:29" ht="23.25" customHeight="1">
      <c r="B4" s="4"/>
      <c r="C4" s="5"/>
      <c r="D4" s="5"/>
      <c r="E4" s="5"/>
      <c r="F4" s="5"/>
      <c r="G4" s="55"/>
      <c r="H4" s="57" t="s">
        <v>30</v>
      </c>
      <c r="I4" s="57"/>
      <c r="J4" s="57"/>
      <c r="K4" s="57"/>
      <c r="L4" s="57"/>
      <c r="M4" s="45" t="s">
        <v>25</v>
      </c>
      <c r="N4" s="45"/>
      <c r="O4" s="45"/>
      <c r="P4" s="45"/>
      <c r="Q4" s="45"/>
      <c r="R4" s="46" t="s">
        <v>34</v>
      </c>
      <c r="S4" s="46"/>
      <c r="T4" s="46"/>
      <c r="U4" s="58" t="s">
        <v>26</v>
      </c>
      <c r="V4" s="59"/>
      <c r="W4" s="59"/>
      <c r="X4" s="59"/>
      <c r="Y4" s="60"/>
      <c r="AA4" s="7" t="s">
        <v>1</v>
      </c>
      <c r="AB4" s="7" t="s">
        <v>2</v>
      </c>
      <c r="AC4" s="7" t="s">
        <v>3</v>
      </c>
    </row>
    <row r="5" spans="2:29" ht="23.25" customHeight="1">
      <c r="B5" s="4"/>
      <c r="C5" s="8" t="s">
        <v>39</v>
      </c>
      <c r="D5" s="8" t="s">
        <v>0</v>
      </c>
      <c r="E5" s="5"/>
      <c r="F5" s="5"/>
      <c r="G5" s="55"/>
      <c r="H5" s="44" t="s">
        <v>31</v>
      </c>
      <c r="I5" s="44"/>
      <c r="J5" s="44"/>
      <c r="K5" s="44"/>
      <c r="L5" s="44"/>
      <c r="M5" s="41" t="s">
        <v>27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3"/>
      <c r="AA5" s="9" t="s">
        <v>4</v>
      </c>
      <c r="AB5" s="9" t="s">
        <v>5</v>
      </c>
      <c r="AC5" s="20">
        <v>1700</v>
      </c>
    </row>
    <row r="6" spans="2:29" ht="23.25" customHeight="1">
      <c r="B6" s="4"/>
      <c r="C6" s="5"/>
      <c r="D6" s="5"/>
      <c r="E6" s="5"/>
      <c r="F6" s="5"/>
      <c r="G6" s="55"/>
      <c r="H6" s="44" t="s">
        <v>32</v>
      </c>
      <c r="I6" s="44"/>
      <c r="J6" s="44"/>
      <c r="K6" s="44"/>
      <c r="L6" s="44"/>
      <c r="M6" s="45" t="s">
        <v>36</v>
      </c>
      <c r="N6" s="45"/>
      <c r="O6" s="45"/>
      <c r="P6" s="45"/>
      <c r="Q6" s="45"/>
      <c r="R6" s="46" t="s">
        <v>35</v>
      </c>
      <c r="S6" s="46"/>
      <c r="T6" s="46"/>
      <c r="U6" s="45" t="s">
        <v>37</v>
      </c>
      <c r="V6" s="45"/>
      <c r="W6" s="45"/>
      <c r="X6" s="45"/>
      <c r="Y6" s="47"/>
      <c r="AA6" s="9" t="s">
        <v>7</v>
      </c>
      <c r="AB6" s="9" t="s">
        <v>8</v>
      </c>
      <c r="AC6" s="20">
        <v>1800</v>
      </c>
    </row>
    <row r="7" spans="2:29" ht="23.25" customHeight="1" thickBot="1">
      <c r="B7" s="4"/>
      <c r="C7" s="5" t="s">
        <v>6</v>
      </c>
      <c r="D7" s="5"/>
      <c r="E7" s="5"/>
      <c r="F7" s="5"/>
      <c r="G7" s="56"/>
      <c r="H7" s="48" t="s">
        <v>33</v>
      </c>
      <c r="I7" s="48"/>
      <c r="J7" s="48"/>
      <c r="K7" s="48"/>
      <c r="L7" s="48"/>
      <c r="M7" s="49" t="s">
        <v>38</v>
      </c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1"/>
      <c r="AA7" s="9" t="s">
        <v>10</v>
      </c>
      <c r="AB7" s="9" t="s">
        <v>11</v>
      </c>
      <c r="AC7" s="20">
        <v>2000</v>
      </c>
    </row>
    <row r="8" spans="2:29" ht="26.25" customHeight="1" thickBot="1">
      <c r="B8" s="10"/>
      <c r="C8" s="11" t="s">
        <v>9</v>
      </c>
      <c r="D8" s="61">
        <f>G17+(G17*10%)</f>
        <v>0</v>
      </c>
      <c r="E8" s="61"/>
      <c r="F8" s="61"/>
      <c r="G8" s="61"/>
      <c r="H8" s="61"/>
      <c r="I8" s="61"/>
      <c r="J8" s="61"/>
      <c r="K8" s="61"/>
      <c r="L8" s="37">
        <f>D8</f>
        <v>0</v>
      </c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8"/>
      <c r="AA8" s="9" t="s">
        <v>16</v>
      </c>
      <c r="AB8" s="9" t="s">
        <v>17</v>
      </c>
      <c r="AC8" s="20">
        <v>1500</v>
      </c>
    </row>
    <row r="9" spans="2:29" ht="19.5" customHeight="1">
      <c r="B9" s="39" t="s">
        <v>12</v>
      </c>
      <c r="C9" s="40"/>
      <c r="D9" s="12" t="s">
        <v>13</v>
      </c>
      <c r="E9" s="12" t="s">
        <v>3</v>
      </c>
      <c r="F9" s="12" t="s">
        <v>14</v>
      </c>
      <c r="G9" s="27" t="s">
        <v>15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9"/>
      <c r="AA9" s="9" t="s">
        <v>18</v>
      </c>
      <c r="AB9" s="9" t="s">
        <v>11</v>
      </c>
      <c r="AC9" s="20">
        <v>1300</v>
      </c>
    </row>
    <row r="10" spans="2:29" ht="20.25" customHeight="1">
      <c r="B10" s="33" t="s">
        <v>18</v>
      </c>
      <c r="C10" s="34"/>
      <c r="D10" s="1" t="str">
        <f t="shared" ref="D10:D16" si="0">IFERROR(VLOOKUP(B10,제품목록,2,FALSE),"")</f>
        <v>pkgs</v>
      </c>
      <c r="E10" s="13">
        <f t="shared" ref="E10:E16" si="1">IFERROR(VLOOKUP(B10,제품목록,3,FALSE),"")</f>
        <v>1300</v>
      </c>
      <c r="F10" s="14">
        <v>30</v>
      </c>
      <c r="G10" s="30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2"/>
      <c r="AA10" s="9" t="s">
        <v>19</v>
      </c>
      <c r="AB10" s="9" t="s">
        <v>20</v>
      </c>
      <c r="AC10" s="20">
        <v>5000</v>
      </c>
    </row>
    <row r="11" spans="2:29" ht="20.25" customHeight="1">
      <c r="B11" s="35" t="s">
        <v>19</v>
      </c>
      <c r="C11" s="36" t="s">
        <v>20</v>
      </c>
      <c r="D11" s="1" t="str">
        <f t="shared" si="0"/>
        <v>bottles</v>
      </c>
      <c r="E11" s="13">
        <f t="shared" si="1"/>
        <v>5000</v>
      </c>
      <c r="F11" s="14">
        <v>45</v>
      </c>
      <c r="G11" s="30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2"/>
      <c r="AA11" s="15">
        <f>E12*F12</f>
        <v>61200</v>
      </c>
      <c r="AB11" s="15">
        <f>AA11*10%</f>
        <v>6120</v>
      </c>
    </row>
    <row r="12" spans="2:29" ht="20.25" customHeight="1">
      <c r="B12" s="35" t="s">
        <v>4</v>
      </c>
      <c r="C12" s="36" t="s">
        <v>5</v>
      </c>
      <c r="D12" s="1" t="str">
        <f t="shared" si="0"/>
        <v>cans</v>
      </c>
      <c r="E12" s="13">
        <f t="shared" si="1"/>
        <v>1700</v>
      </c>
      <c r="F12" s="14">
        <v>36</v>
      </c>
      <c r="G12" s="30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2"/>
      <c r="AA12" s="15"/>
      <c r="AB12" s="15"/>
    </row>
    <row r="13" spans="2:29" ht="20.25" customHeight="1">
      <c r="B13" s="33"/>
      <c r="C13" s="34"/>
      <c r="D13" s="1" t="str">
        <f t="shared" si="0"/>
        <v/>
      </c>
      <c r="E13" s="13" t="str">
        <f t="shared" si="1"/>
        <v/>
      </c>
      <c r="F13" s="14"/>
      <c r="G13" s="30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2"/>
      <c r="AA13" s="15"/>
      <c r="AB13" s="15"/>
    </row>
    <row r="14" spans="2:29" ht="20.25" customHeight="1">
      <c r="B14" s="33"/>
      <c r="C14" s="34"/>
      <c r="D14" s="1" t="str">
        <f t="shared" si="0"/>
        <v/>
      </c>
      <c r="E14" s="13" t="str">
        <f t="shared" si="1"/>
        <v/>
      </c>
      <c r="F14" s="14"/>
      <c r="G14" s="30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2"/>
      <c r="AA14" s="15"/>
      <c r="AB14" s="15"/>
    </row>
    <row r="15" spans="2:29" ht="20.25" customHeight="1">
      <c r="B15" s="33"/>
      <c r="C15" s="34"/>
      <c r="D15" s="1" t="str">
        <f t="shared" si="0"/>
        <v/>
      </c>
      <c r="E15" s="13" t="str">
        <f t="shared" si="1"/>
        <v/>
      </c>
      <c r="F15" s="14"/>
      <c r="G15" s="30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2"/>
      <c r="AA15" s="15"/>
      <c r="AB15" s="15"/>
    </row>
    <row r="16" spans="2:29" ht="20.25" customHeight="1" thickBot="1">
      <c r="B16" s="33"/>
      <c r="C16" s="34"/>
      <c r="D16" s="17" t="str">
        <f t="shared" si="0"/>
        <v/>
      </c>
      <c r="E16" s="17" t="str">
        <f t="shared" si="1"/>
        <v/>
      </c>
      <c r="F16" s="18"/>
      <c r="G16" s="30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2"/>
      <c r="AA16" s="15"/>
      <c r="AB16" s="15"/>
    </row>
    <row r="17" spans="2:26" ht="24" customHeight="1" thickBot="1">
      <c r="B17" s="24" t="s">
        <v>21</v>
      </c>
      <c r="C17" s="25"/>
      <c r="D17" s="26"/>
      <c r="E17" s="19">
        <f>SUM(E10:E16)</f>
        <v>8000</v>
      </c>
      <c r="F17" s="19">
        <f>SUM(F10:F16)</f>
        <v>111</v>
      </c>
      <c r="G17" s="21">
        <f>SUM(G10:Y16)</f>
        <v>0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3"/>
      <c r="Z17" s="16"/>
    </row>
  </sheetData>
  <mergeCells count="37">
    <mergeCell ref="C2:Y2"/>
    <mergeCell ref="C3:D3"/>
    <mergeCell ref="G3:G7"/>
    <mergeCell ref="H3:L3"/>
    <mergeCell ref="M3:Y3"/>
    <mergeCell ref="H4:L4"/>
    <mergeCell ref="M4:Q4"/>
    <mergeCell ref="R4:T4"/>
    <mergeCell ref="U4:Y4"/>
    <mergeCell ref="H5:L5"/>
    <mergeCell ref="D8:K8"/>
    <mergeCell ref="L8:Y8"/>
    <mergeCell ref="B9:C9"/>
    <mergeCell ref="B10:C10"/>
    <mergeCell ref="M5:Y5"/>
    <mergeCell ref="H6:L6"/>
    <mergeCell ref="M6:Q6"/>
    <mergeCell ref="R6:T6"/>
    <mergeCell ref="U6:Y6"/>
    <mergeCell ref="H7:L7"/>
    <mergeCell ref="M7:Y7"/>
    <mergeCell ref="G17:Y17"/>
    <mergeCell ref="B17:D17"/>
    <mergeCell ref="G9:Y9"/>
    <mergeCell ref="G10:Y10"/>
    <mergeCell ref="G11:Y11"/>
    <mergeCell ref="G12:Y12"/>
    <mergeCell ref="G13:Y13"/>
    <mergeCell ref="G14:Y14"/>
    <mergeCell ref="G15:Y15"/>
    <mergeCell ref="B15:C15"/>
    <mergeCell ref="B16:C16"/>
    <mergeCell ref="G16:Y16"/>
    <mergeCell ref="B13:C13"/>
    <mergeCell ref="B14:C14"/>
    <mergeCell ref="B11:C11"/>
    <mergeCell ref="B12:C12"/>
  </mergeCells>
  <phoneticPr fontId="2" type="noConversion"/>
  <pageMargins left="0.59055118110236227" right="0.59055118110236227" top="0.98425196850393704" bottom="0.98425196850393704" header="0.51181102362204722" footer="0.51181102362204722"/>
  <pageSetup paperSize="9" orientation="portrait" blackAndWhite="1" horizont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거래명세표</vt:lpstr>
      <vt:lpstr>제품목록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2008-11-16T14:06:37Z</dcterms:created>
  <dcterms:modified xsi:type="dcterms:W3CDTF">2011-02-09T07:57:32Z</dcterms:modified>
</cp:coreProperties>
</file>