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8280" activeTab="3"/>
  </bookViews>
  <sheets>
    <sheet name="계약서" sheetId="1" r:id="rId1"/>
    <sheet name="항공료" sheetId="3" r:id="rId2"/>
    <sheet name="자료" sheetId="2" r:id="rId3"/>
    <sheet name="주문양식" sheetId="4" r:id="rId4"/>
  </sheets>
  <definedNames>
    <definedName name="_xlnm.Print_Area" localSheetId="0">계약서!$B$5:$I$29</definedName>
    <definedName name="_xlnm.Print_Area" localSheetId="3">주문양식!$B$2:$J$20</definedName>
    <definedName name="국가">자료!$B$3:$H$3</definedName>
    <definedName name="그리스">자료!$H$4:$H$9</definedName>
    <definedName name="도시">자료!$B$13:$B$45</definedName>
    <definedName name="도시목록">항공료!$D$3:$D$187</definedName>
    <definedName name="독일">자료!$D$4:$D$9</definedName>
    <definedName name="스위스">자료!$F$4:$F$9</definedName>
    <definedName name="스페인">자료!$G$4:$G$9</definedName>
    <definedName name="영국">자료!$E$4:$E$9</definedName>
    <definedName name="이탈리아">자료!$B$4:$B$9</definedName>
    <definedName name="프랑스">자료!$C$4:$C$9</definedName>
    <definedName name="항공사">자료!$D$13:$D$17</definedName>
    <definedName name="항공사목록">항공료!$E$3:$E$187</definedName>
  </definedNames>
  <calcPr calcId="145621"/>
</workbook>
</file>

<file path=xl/calcChain.xml><?xml version="1.0" encoding="utf-8"?>
<calcChain xmlns="http://schemas.openxmlformats.org/spreadsheetml/2006/main">
  <c r="I17" i="4" l="1"/>
  <c r="I16" i="4"/>
  <c r="I12" i="4"/>
  <c r="I10" i="4"/>
  <c r="I8" i="4"/>
  <c r="I6" i="4"/>
  <c r="I15" i="4" s="1"/>
  <c r="I19" i="4" s="1"/>
  <c r="C6" i="1" l="1"/>
  <c r="D11" i="1" l="1"/>
  <c r="L187" i="3"/>
  <c r="J187" i="3"/>
  <c r="I187" i="3"/>
  <c r="H187" i="3"/>
  <c r="K187" i="3" s="1"/>
  <c r="K186" i="3"/>
  <c r="J186" i="3"/>
  <c r="I186" i="3"/>
  <c r="L186" i="3" s="1"/>
  <c r="H186" i="3"/>
  <c r="L185" i="3"/>
  <c r="J185" i="3"/>
  <c r="I185" i="3"/>
  <c r="H185" i="3"/>
  <c r="K185" i="3" s="1"/>
  <c r="K184" i="3"/>
  <c r="J184" i="3"/>
  <c r="I184" i="3"/>
  <c r="L184" i="3" s="1"/>
  <c r="H184" i="3"/>
  <c r="L183" i="3"/>
  <c r="J183" i="3"/>
  <c r="I183" i="3"/>
  <c r="H183" i="3"/>
  <c r="K183" i="3" s="1"/>
  <c r="K182" i="3"/>
  <c r="J182" i="3"/>
  <c r="I182" i="3"/>
  <c r="L182" i="3" s="1"/>
  <c r="H182" i="3"/>
  <c r="L181" i="3"/>
  <c r="J181" i="3"/>
  <c r="I181" i="3"/>
  <c r="H181" i="3"/>
  <c r="K181" i="3" s="1"/>
  <c r="K180" i="3"/>
  <c r="J180" i="3"/>
  <c r="I180" i="3"/>
  <c r="L180" i="3" s="1"/>
  <c r="H180" i="3"/>
  <c r="L179" i="3"/>
  <c r="J179" i="3"/>
  <c r="I179" i="3"/>
  <c r="H179" i="3"/>
  <c r="K179" i="3" s="1"/>
  <c r="K178" i="3"/>
  <c r="J178" i="3"/>
  <c r="I178" i="3"/>
  <c r="L178" i="3" s="1"/>
  <c r="H178" i="3"/>
  <c r="L177" i="3"/>
  <c r="J177" i="3"/>
  <c r="I177" i="3"/>
  <c r="H177" i="3"/>
  <c r="K177" i="3" s="1"/>
  <c r="K176" i="3"/>
  <c r="J176" i="3"/>
  <c r="I176" i="3"/>
  <c r="L176" i="3" s="1"/>
  <c r="H176" i="3"/>
  <c r="L175" i="3"/>
  <c r="J175" i="3"/>
  <c r="I175" i="3"/>
  <c r="H175" i="3"/>
  <c r="K175" i="3" s="1"/>
  <c r="K174" i="3"/>
  <c r="J174" i="3"/>
  <c r="I174" i="3"/>
  <c r="L174" i="3" s="1"/>
  <c r="H174" i="3"/>
  <c r="L173" i="3"/>
  <c r="J173" i="3"/>
  <c r="I173" i="3"/>
  <c r="H173" i="3"/>
  <c r="K173" i="3" s="1"/>
  <c r="K172" i="3"/>
  <c r="J172" i="3"/>
  <c r="I172" i="3"/>
  <c r="L172" i="3" s="1"/>
  <c r="H172" i="3"/>
  <c r="L171" i="3"/>
  <c r="J171" i="3"/>
  <c r="I171" i="3"/>
  <c r="H171" i="3"/>
  <c r="K171" i="3" s="1"/>
  <c r="K170" i="3"/>
  <c r="J170" i="3"/>
  <c r="I170" i="3"/>
  <c r="L170" i="3" s="1"/>
  <c r="H170" i="3"/>
  <c r="L169" i="3"/>
  <c r="J169" i="3"/>
  <c r="I169" i="3"/>
  <c r="H169" i="3"/>
  <c r="K169" i="3" s="1"/>
  <c r="K168" i="3"/>
  <c r="J168" i="3"/>
  <c r="I168" i="3"/>
  <c r="L168" i="3" s="1"/>
  <c r="H168" i="3"/>
  <c r="L167" i="3"/>
  <c r="J167" i="3"/>
  <c r="I167" i="3"/>
  <c r="H167" i="3"/>
  <c r="K167" i="3" s="1"/>
  <c r="K166" i="3"/>
  <c r="J166" i="3"/>
  <c r="I166" i="3"/>
  <c r="L166" i="3" s="1"/>
  <c r="H166" i="3"/>
  <c r="L165" i="3"/>
  <c r="J165" i="3"/>
  <c r="I165" i="3"/>
  <c r="H165" i="3"/>
  <c r="K165" i="3" s="1"/>
  <c r="K164" i="3"/>
  <c r="J164" i="3"/>
  <c r="I164" i="3"/>
  <c r="L164" i="3" s="1"/>
  <c r="H164" i="3"/>
  <c r="L163" i="3"/>
  <c r="J163" i="3"/>
  <c r="I163" i="3"/>
  <c r="H163" i="3"/>
  <c r="K163" i="3" s="1"/>
  <c r="K162" i="3"/>
  <c r="J162" i="3"/>
  <c r="I162" i="3"/>
  <c r="L162" i="3" s="1"/>
  <c r="H162" i="3"/>
  <c r="L161" i="3"/>
  <c r="J161" i="3"/>
  <c r="I161" i="3"/>
  <c r="H161" i="3"/>
  <c r="K161" i="3" s="1"/>
  <c r="K160" i="3"/>
  <c r="J160" i="3"/>
  <c r="I160" i="3"/>
  <c r="L160" i="3" s="1"/>
  <c r="H160" i="3"/>
  <c r="L159" i="3"/>
  <c r="J159" i="3"/>
  <c r="I159" i="3"/>
  <c r="H159" i="3"/>
  <c r="K159" i="3" s="1"/>
  <c r="K158" i="3"/>
  <c r="J158" i="3"/>
  <c r="I158" i="3"/>
  <c r="L158" i="3" s="1"/>
  <c r="H158" i="3"/>
  <c r="L157" i="3"/>
  <c r="J157" i="3"/>
  <c r="I157" i="3"/>
  <c r="H157" i="3"/>
  <c r="K157" i="3" s="1"/>
  <c r="K156" i="3"/>
  <c r="J156" i="3"/>
  <c r="I156" i="3"/>
  <c r="L156" i="3" s="1"/>
  <c r="H156" i="3"/>
  <c r="L155" i="3"/>
  <c r="J155" i="3"/>
  <c r="I155" i="3"/>
  <c r="H155" i="3"/>
  <c r="K155" i="3" s="1"/>
  <c r="K154" i="3"/>
  <c r="J154" i="3"/>
  <c r="I154" i="3"/>
  <c r="L154" i="3" s="1"/>
  <c r="H154" i="3"/>
  <c r="L153" i="3"/>
  <c r="J153" i="3"/>
  <c r="I153" i="3"/>
  <c r="H153" i="3"/>
  <c r="K153" i="3" s="1"/>
  <c r="K152" i="3"/>
  <c r="J152" i="3"/>
  <c r="I152" i="3"/>
  <c r="L152" i="3" s="1"/>
  <c r="H152" i="3"/>
  <c r="L151" i="3"/>
  <c r="J151" i="3"/>
  <c r="I151" i="3"/>
  <c r="H151" i="3"/>
  <c r="K151" i="3" s="1"/>
  <c r="K150" i="3"/>
  <c r="J150" i="3"/>
  <c r="I150" i="3"/>
  <c r="L150" i="3" s="1"/>
  <c r="H150" i="3"/>
  <c r="L149" i="3"/>
  <c r="J149" i="3"/>
  <c r="I149" i="3"/>
  <c r="H149" i="3"/>
  <c r="K149" i="3" s="1"/>
  <c r="K148" i="3"/>
  <c r="J148" i="3"/>
  <c r="I148" i="3"/>
  <c r="L148" i="3" s="1"/>
  <c r="H148" i="3"/>
  <c r="L147" i="3"/>
  <c r="J147" i="3"/>
  <c r="I147" i="3"/>
  <c r="H147" i="3"/>
  <c r="K147" i="3" s="1"/>
  <c r="K146" i="3"/>
  <c r="J146" i="3"/>
  <c r="I146" i="3"/>
  <c r="L146" i="3" s="1"/>
  <c r="H146" i="3"/>
  <c r="L145" i="3"/>
  <c r="J145" i="3"/>
  <c r="I145" i="3"/>
  <c r="H145" i="3"/>
  <c r="K145" i="3" s="1"/>
  <c r="K144" i="3"/>
  <c r="J144" i="3"/>
  <c r="I144" i="3"/>
  <c r="L144" i="3" s="1"/>
  <c r="H144" i="3"/>
  <c r="L143" i="3"/>
  <c r="J143" i="3"/>
  <c r="I143" i="3"/>
  <c r="H143" i="3"/>
  <c r="K143" i="3" s="1"/>
  <c r="K142" i="3"/>
  <c r="J142" i="3"/>
  <c r="I142" i="3"/>
  <c r="L142" i="3" s="1"/>
  <c r="H142" i="3"/>
  <c r="L141" i="3"/>
  <c r="J141" i="3"/>
  <c r="I141" i="3"/>
  <c r="H141" i="3"/>
  <c r="K141" i="3" s="1"/>
  <c r="K140" i="3"/>
  <c r="J140" i="3"/>
  <c r="I140" i="3"/>
  <c r="L140" i="3" s="1"/>
  <c r="H140" i="3"/>
  <c r="L139" i="3"/>
  <c r="J139" i="3"/>
  <c r="I139" i="3"/>
  <c r="H139" i="3"/>
  <c r="K139" i="3" s="1"/>
  <c r="K138" i="3"/>
  <c r="J138" i="3"/>
  <c r="I138" i="3"/>
  <c r="L138" i="3" s="1"/>
  <c r="H138" i="3"/>
  <c r="L137" i="3"/>
  <c r="J137" i="3"/>
  <c r="I137" i="3"/>
  <c r="H137" i="3"/>
  <c r="K137" i="3" s="1"/>
  <c r="K136" i="3"/>
  <c r="J136" i="3"/>
  <c r="I136" i="3"/>
  <c r="L136" i="3" s="1"/>
  <c r="H136" i="3"/>
  <c r="L135" i="3"/>
  <c r="J135" i="3"/>
  <c r="I135" i="3"/>
  <c r="H135" i="3"/>
  <c r="K135" i="3" s="1"/>
  <c r="K134" i="3"/>
  <c r="J134" i="3"/>
  <c r="I134" i="3"/>
  <c r="L134" i="3" s="1"/>
  <c r="H134" i="3"/>
  <c r="L133" i="3"/>
  <c r="J133" i="3"/>
  <c r="I133" i="3"/>
  <c r="H133" i="3"/>
  <c r="K133" i="3" s="1"/>
  <c r="K132" i="3"/>
  <c r="J132" i="3"/>
  <c r="I132" i="3"/>
  <c r="L132" i="3" s="1"/>
  <c r="H132" i="3"/>
  <c r="L131" i="3"/>
  <c r="J131" i="3"/>
  <c r="I131" i="3"/>
  <c r="H131" i="3"/>
  <c r="K131" i="3" s="1"/>
  <c r="K130" i="3"/>
  <c r="J130" i="3"/>
  <c r="I130" i="3"/>
  <c r="L130" i="3" s="1"/>
  <c r="H130" i="3"/>
  <c r="L129" i="3"/>
  <c r="J129" i="3"/>
  <c r="I129" i="3"/>
  <c r="H129" i="3"/>
  <c r="K129" i="3" s="1"/>
  <c r="K128" i="3"/>
  <c r="J128" i="3"/>
  <c r="I128" i="3"/>
  <c r="L128" i="3" s="1"/>
  <c r="H128" i="3"/>
  <c r="L127" i="3"/>
  <c r="J127" i="3"/>
  <c r="I127" i="3"/>
  <c r="H127" i="3"/>
  <c r="K127" i="3" s="1"/>
  <c r="K126" i="3"/>
  <c r="J126" i="3"/>
  <c r="I126" i="3"/>
  <c r="L126" i="3" s="1"/>
  <c r="H126" i="3"/>
  <c r="L125" i="3"/>
  <c r="G125" i="3"/>
  <c r="I125" i="3" s="1"/>
  <c r="L124" i="3"/>
  <c r="G124" i="3"/>
  <c r="I124" i="3" s="1"/>
  <c r="L123" i="3"/>
  <c r="G123" i="3"/>
  <c r="I123" i="3" s="1"/>
  <c r="L122" i="3"/>
  <c r="G122" i="3"/>
  <c r="I122" i="3" s="1"/>
  <c r="L121" i="3"/>
  <c r="G121" i="3"/>
  <c r="I121" i="3" s="1"/>
  <c r="L120" i="3"/>
  <c r="G120" i="3"/>
  <c r="I120" i="3" s="1"/>
  <c r="L119" i="3"/>
  <c r="G119" i="3"/>
  <c r="I119" i="3" s="1"/>
  <c r="L118" i="3"/>
  <c r="G118" i="3"/>
  <c r="I118" i="3" s="1"/>
  <c r="L117" i="3"/>
  <c r="G117" i="3"/>
  <c r="I117" i="3" s="1"/>
  <c r="L116" i="3"/>
  <c r="G116" i="3"/>
  <c r="I116" i="3" s="1"/>
  <c r="L115" i="3"/>
  <c r="G115" i="3"/>
  <c r="I115" i="3" s="1"/>
  <c r="G114" i="3"/>
  <c r="I114" i="3" s="1"/>
  <c r="L114" i="3" s="1"/>
  <c r="G113" i="3"/>
  <c r="I113" i="3" s="1"/>
  <c r="L113" i="3" s="1"/>
  <c r="G112" i="3"/>
  <c r="G111" i="3"/>
  <c r="I111" i="3" s="1"/>
  <c r="L111" i="3" s="1"/>
  <c r="G110" i="3"/>
  <c r="I110" i="3" s="1"/>
  <c r="L110" i="3" s="1"/>
  <c r="G109" i="3"/>
  <c r="I109" i="3" s="1"/>
  <c r="L109" i="3" s="1"/>
  <c r="G108" i="3"/>
  <c r="I108" i="3" s="1"/>
  <c r="L108" i="3" s="1"/>
  <c r="G107" i="3"/>
  <c r="I107" i="3" s="1"/>
  <c r="L107" i="3" s="1"/>
  <c r="G106" i="3"/>
  <c r="I106" i="3" s="1"/>
  <c r="L106" i="3" s="1"/>
  <c r="G105" i="3"/>
  <c r="I105" i="3" s="1"/>
  <c r="L105" i="3" s="1"/>
  <c r="G104" i="3"/>
  <c r="I104" i="3" s="1"/>
  <c r="L104" i="3" s="1"/>
  <c r="G103" i="3"/>
  <c r="I103" i="3" s="1"/>
  <c r="L103" i="3" s="1"/>
  <c r="G102" i="3"/>
  <c r="I102" i="3" s="1"/>
  <c r="L102" i="3" s="1"/>
  <c r="G101" i="3"/>
  <c r="I101" i="3" s="1"/>
  <c r="L101" i="3" s="1"/>
  <c r="G100" i="3"/>
  <c r="I100" i="3" s="1"/>
  <c r="L100" i="3" s="1"/>
  <c r="G99" i="3"/>
  <c r="I99" i="3" s="1"/>
  <c r="L99" i="3" s="1"/>
  <c r="G98" i="3"/>
  <c r="I98" i="3" s="1"/>
  <c r="L98" i="3" s="1"/>
  <c r="G97" i="3"/>
  <c r="I97" i="3" s="1"/>
  <c r="L97" i="3" s="1"/>
  <c r="G96" i="3"/>
  <c r="I96" i="3" s="1"/>
  <c r="L96" i="3" s="1"/>
  <c r="G95" i="3"/>
  <c r="I95" i="3" s="1"/>
  <c r="L95" i="3" s="1"/>
  <c r="K94" i="3"/>
  <c r="J94" i="3"/>
  <c r="I94" i="3"/>
  <c r="L94" i="3" s="1"/>
  <c r="H94" i="3"/>
  <c r="L93" i="3"/>
  <c r="J93" i="3"/>
  <c r="I93" i="3"/>
  <c r="H93" i="3"/>
  <c r="K93" i="3" s="1"/>
  <c r="K92" i="3"/>
  <c r="J92" i="3"/>
  <c r="I92" i="3"/>
  <c r="L92" i="3" s="1"/>
  <c r="H92" i="3"/>
  <c r="L91" i="3"/>
  <c r="J91" i="3"/>
  <c r="I91" i="3"/>
  <c r="H91" i="3"/>
  <c r="K91" i="3" s="1"/>
  <c r="K90" i="3"/>
  <c r="J90" i="3"/>
  <c r="I90" i="3"/>
  <c r="L90" i="3" s="1"/>
  <c r="H90" i="3"/>
  <c r="L89" i="3"/>
  <c r="J89" i="3"/>
  <c r="I89" i="3"/>
  <c r="H89" i="3"/>
  <c r="K89" i="3" s="1"/>
  <c r="K88" i="3"/>
  <c r="J88" i="3"/>
  <c r="I88" i="3"/>
  <c r="L88" i="3" s="1"/>
  <c r="H88" i="3"/>
  <c r="L87" i="3"/>
  <c r="J87" i="3"/>
  <c r="I87" i="3"/>
  <c r="H87" i="3"/>
  <c r="K87" i="3" s="1"/>
  <c r="K86" i="3"/>
  <c r="J86" i="3"/>
  <c r="I86" i="3"/>
  <c r="L86" i="3" s="1"/>
  <c r="H86" i="3"/>
  <c r="L85" i="3"/>
  <c r="J85" i="3"/>
  <c r="I85" i="3"/>
  <c r="H85" i="3"/>
  <c r="K85" i="3" s="1"/>
  <c r="K84" i="3"/>
  <c r="J84" i="3"/>
  <c r="I84" i="3"/>
  <c r="L84" i="3" s="1"/>
  <c r="H84" i="3"/>
  <c r="L83" i="3"/>
  <c r="J83" i="3"/>
  <c r="I83" i="3"/>
  <c r="H83" i="3"/>
  <c r="K83" i="3" s="1"/>
  <c r="K82" i="3"/>
  <c r="J82" i="3"/>
  <c r="I82" i="3"/>
  <c r="L82" i="3" s="1"/>
  <c r="H82" i="3"/>
  <c r="L81" i="3"/>
  <c r="J81" i="3"/>
  <c r="I81" i="3"/>
  <c r="H81" i="3"/>
  <c r="K81" i="3" s="1"/>
  <c r="K80" i="3"/>
  <c r="J80" i="3"/>
  <c r="I80" i="3"/>
  <c r="L80" i="3" s="1"/>
  <c r="H80" i="3"/>
  <c r="L79" i="3"/>
  <c r="J79" i="3"/>
  <c r="I79" i="3"/>
  <c r="H79" i="3"/>
  <c r="K79" i="3" s="1"/>
  <c r="K78" i="3"/>
  <c r="J78" i="3"/>
  <c r="I78" i="3"/>
  <c r="L78" i="3" s="1"/>
  <c r="H78" i="3"/>
  <c r="L77" i="3"/>
  <c r="J77" i="3"/>
  <c r="I77" i="3"/>
  <c r="H77" i="3"/>
  <c r="K77" i="3" s="1"/>
  <c r="K76" i="3"/>
  <c r="J76" i="3"/>
  <c r="I76" i="3"/>
  <c r="L76" i="3" s="1"/>
  <c r="H76" i="3"/>
  <c r="L75" i="3"/>
  <c r="J75" i="3"/>
  <c r="I75" i="3"/>
  <c r="H75" i="3"/>
  <c r="K75" i="3" s="1"/>
  <c r="K74" i="3"/>
  <c r="J74" i="3"/>
  <c r="I74" i="3"/>
  <c r="L74" i="3" s="1"/>
  <c r="H74" i="3"/>
  <c r="L73" i="3"/>
  <c r="J73" i="3"/>
  <c r="I73" i="3"/>
  <c r="H73" i="3"/>
  <c r="K73" i="3" s="1"/>
  <c r="K72" i="3"/>
  <c r="J72" i="3"/>
  <c r="I72" i="3"/>
  <c r="L72" i="3" s="1"/>
  <c r="H72" i="3"/>
  <c r="L71" i="3"/>
  <c r="J71" i="3"/>
  <c r="I71" i="3"/>
  <c r="H71" i="3"/>
  <c r="K71" i="3" s="1"/>
  <c r="K70" i="3"/>
  <c r="J70" i="3"/>
  <c r="I70" i="3"/>
  <c r="L70" i="3" s="1"/>
  <c r="H70" i="3"/>
  <c r="L69" i="3"/>
  <c r="J69" i="3"/>
  <c r="I69" i="3"/>
  <c r="H69" i="3"/>
  <c r="K69" i="3" s="1"/>
  <c r="K68" i="3"/>
  <c r="J68" i="3"/>
  <c r="I68" i="3"/>
  <c r="L68" i="3" s="1"/>
  <c r="H68" i="3"/>
  <c r="L67" i="3"/>
  <c r="J67" i="3"/>
  <c r="I67" i="3"/>
  <c r="H67" i="3"/>
  <c r="K67" i="3" s="1"/>
  <c r="K66" i="3"/>
  <c r="J66" i="3"/>
  <c r="I66" i="3"/>
  <c r="L66" i="3" s="1"/>
  <c r="H66" i="3"/>
  <c r="L65" i="3"/>
  <c r="J65" i="3"/>
  <c r="I65" i="3"/>
  <c r="H65" i="3"/>
  <c r="K65" i="3" s="1"/>
  <c r="K64" i="3"/>
  <c r="J64" i="3"/>
  <c r="I64" i="3"/>
  <c r="L64" i="3" s="1"/>
  <c r="H64" i="3"/>
  <c r="L63" i="3"/>
  <c r="J63" i="3"/>
  <c r="I63" i="3"/>
  <c r="H63" i="3"/>
  <c r="K63" i="3" s="1"/>
  <c r="K62" i="3"/>
  <c r="J62" i="3"/>
  <c r="I62" i="3"/>
  <c r="L62" i="3" s="1"/>
  <c r="H62" i="3"/>
  <c r="L61" i="3"/>
  <c r="J61" i="3"/>
  <c r="I61" i="3"/>
  <c r="H61" i="3"/>
  <c r="K61" i="3" s="1"/>
  <c r="K60" i="3"/>
  <c r="J60" i="3"/>
  <c r="I60" i="3"/>
  <c r="L60" i="3" s="1"/>
  <c r="H60" i="3"/>
  <c r="L59" i="3"/>
  <c r="J59" i="3"/>
  <c r="I59" i="3"/>
  <c r="H59" i="3"/>
  <c r="K59" i="3" s="1"/>
  <c r="K58" i="3"/>
  <c r="J58" i="3"/>
  <c r="I58" i="3"/>
  <c r="L58" i="3" s="1"/>
  <c r="H58" i="3"/>
  <c r="L57" i="3"/>
  <c r="J57" i="3"/>
  <c r="I57" i="3"/>
  <c r="H57" i="3"/>
  <c r="K57" i="3" s="1"/>
  <c r="K56" i="3"/>
  <c r="J56" i="3"/>
  <c r="I56" i="3"/>
  <c r="L56" i="3" s="1"/>
  <c r="H56" i="3"/>
  <c r="L55" i="3"/>
  <c r="J55" i="3"/>
  <c r="I55" i="3"/>
  <c r="H55" i="3"/>
  <c r="K55" i="3" s="1"/>
  <c r="K54" i="3"/>
  <c r="J54" i="3"/>
  <c r="I54" i="3"/>
  <c r="L54" i="3" s="1"/>
  <c r="H54" i="3"/>
  <c r="L53" i="3"/>
  <c r="J53" i="3"/>
  <c r="I53" i="3"/>
  <c r="H53" i="3"/>
  <c r="K53" i="3" s="1"/>
  <c r="K52" i="3"/>
  <c r="J52" i="3"/>
  <c r="I52" i="3"/>
  <c r="L52" i="3" s="1"/>
  <c r="H52" i="3"/>
  <c r="L51" i="3"/>
  <c r="J51" i="3"/>
  <c r="I51" i="3"/>
  <c r="H51" i="3"/>
  <c r="K51" i="3" s="1"/>
  <c r="K50" i="3"/>
  <c r="J50" i="3"/>
  <c r="I50" i="3"/>
  <c r="L50" i="3" s="1"/>
  <c r="H50" i="3"/>
  <c r="L49" i="3"/>
  <c r="J49" i="3"/>
  <c r="I49" i="3"/>
  <c r="H49" i="3"/>
  <c r="K49" i="3" s="1"/>
  <c r="K48" i="3"/>
  <c r="J48" i="3"/>
  <c r="I48" i="3"/>
  <c r="L48" i="3" s="1"/>
  <c r="H48" i="3"/>
  <c r="L47" i="3"/>
  <c r="J47" i="3"/>
  <c r="I47" i="3"/>
  <c r="H47" i="3"/>
  <c r="K47" i="3" s="1"/>
  <c r="K46" i="3"/>
  <c r="J46" i="3"/>
  <c r="I46" i="3"/>
  <c r="L46" i="3" s="1"/>
  <c r="H46" i="3"/>
  <c r="L45" i="3"/>
  <c r="J45" i="3"/>
  <c r="I45" i="3"/>
  <c r="H45" i="3"/>
  <c r="K45" i="3" s="1"/>
  <c r="K44" i="3"/>
  <c r="J44" i="3"/>
  <c r="I44" i="3"/>
  <c r="L44" i="3" s="1"/>
  <c r="H44" i="3"/>
  <c r="L43" i="3"/>
  <c r="J43" i="3"/>
  <c r="I43" i="3"/>
  <c r="H43" i="3"/>
  <c r="K43" i="3" s="1"/>
  <c r="K42" i="3"/>
  <c r="J42" i="3"/>
  <c r="I42" i="3"/>
  <c r="L42" i="3" s="1"/>
  <c r="H42" i="3"/>
  <c r="L41" i="3"/>
  <c r="J41" i="3"/>
  <c r="I41" i="3"/>
  <c r="H41" i="3"/>
  <c r="K41" i="3" s="1"/>
  <c r="K40" i="3"/>
  <c r="J40" i="3"/>
  <c r="I40" i="3"/>
  <c r="L40" i="3" s="1"/>
  <c r="H40" i="3"/>
  <c r="L39" i="3"/>
  <c r="J39" i="3"/>
  <c r="I39" i="3"/>
  <c r="H39" i="3"/>
  <c r="K39" i="3" s="1"/>
  <c r="K38" i="3"/>
  <c r="J38" i="3"/>
  <c r="I38" i="3"/>
  <c r="L38" i="3" s="1"/>
  <c r="H38" i="3"/>
  <c r="L37" i="3"/>
  <c r="J37" i="3"/>
  <c r="I37" i="3"/>
  <c r="H37" i="3"/>
  <c r="K37" i="3" s="1"/>
  <c r="K36" i="3"/>
  <c r="J36" i="3"/>
  <c r="I36" i="3"/>
  <c r="L36" i="3" s="1"/>
  <c r="H36" i="3"/>
  <c r="L35" i="3"/>
  <c r="J35" i="3"/>
  <c r="I35" i="3"/>
  <c r="H35" i="3"/>
  <c r="K35" i="3" s="1"/>
  <c r="K34" i="3"/>
  <c r="J34" i="3"/>
  <c r="I34" i="3"/>
  <c r="L34" i="3" s="1"/>
  <c r="H34" i="3"/>
  <c r="L33" i="3"/>
  <c r="J33" i="3"/>
  <c r="I33" i="3"/>
  <c r="H33" i="3"/>
  <c r="K33" i="3" s="1"/>
  <c r="K32" i="3"/>
  <c r="J32" i="3"/>
  <c r="I32" i="3"/>
  <c r="L32" i="3" s="1"/>
  <c r="H32" i="3"/>
  <c r="L31" i="3"/>
  <c r="J31" i="3"/>
  <c r="I31" i="3"/>
  <c r="H31" i="3"/>
  <c r="K31" i="3" s="1"/>
  <c r="K30" i="3"/>
  <c r="J30" i="3"/>
  <c r="I30" i="3"/>
  <c r="L30" i="3" s="1"/>
  <c r="H30" i="3"/>
  <c r="L29" i="3"/>
  <c r="J29" i="3"/>
  <c r="I29" i="3"/>
  <c r="H29" i="3"/>
  <c r="K29" i="3" s="1"/>
  <c r="K28" i="3"/>
  <c r="J28" i="3"/>
  <c r="I28" i="3"/>
  <c r="L28" i="3" s="1"/>
  <c r="H28" i="3"/>
  <c r="L27" i="3"/>
  <c r="J27" i="3"/>
  <c r="I27" i="3"/>
  <c r="H27" i="3"/>
  <c r="K27" i="3" s="1"/>
  <c r="K26" i="3"/>
  <c r="J26" i="3"/>
  <c r="I26" i="3"/>
  <c r="L26" i="3" s="1"/>
  <c r="H26" i="3"/>
  <c r="L25" i="3"/>
  <c r="J25" i="3"/>
  <c r="I25" i="3"/>
  <c r="H25" i="3"/>
  <c r="K25" i="3" s="1"/>
  <c r="K24" i="3"/>
  <c r="J24" i="3"/>
  <c r="I24" i="3"/>
  <c r="L24" i="3" s="1"/>
  <c r="H24" i="3"/>
  <c r="L23" i="3"/>
  <c r="J23" i="3"/>
  <c r="I23" i="3"/>
  <c r="H23" i="3"/>
  <c r="K23" i="3" s="1"/>
  <c r="K22" i="3"/>
  <c r="J22" i="3"/>
  <c r="I22" i="3"/>
  <c r="L22" i="3" s="1"/>
  <c r="H22" i="3"/>
  <c r="L21" i="3"/>
  <c r="J21" i="3"/>
  <c r="I21" i="3"/>
  <c r="H21" i="3"/>
  <c r="K21" i="3" s="1"/>
  <c r="K20" i="3"/>
  <c r="J20" i="3"/>
  <c r="I20" i="3"/>
  <c r="L20" i="3" s="1"/>
  <c r="H20" i="3"/>
  <c r="L19" i="3"/>
  <c r="J19" i="3"/>
  <c r="I19" i="3"/>
  <c r="H19" i="3"/>
  <c r="K19" i="3" s="1"/>
  <c r="K18" i="3"/>
  <c r="J18" i="3"/>
  <c r="I18" i="3"/>
  <c r="L18" i="3" s="1"/>
  <c r="H18" i="3"/>
  <c r="L17" i="3"/>
  <c r="J17" i="3"/>
  <c r="I17" i="3"/>
  <c r="H17" i="3"/>
  <c r="K17" i="3" s="1"/>
  <c r="K16" i="3"/>
  <c r="J16" i="3"/>
  <c r="I16" i="3"/>
  <c r="L16" i="3" s="1"/>
  <c r="H16" i="3"/>
  <c r="L15" i="3"/>
  <c r="J15" i="3"/>
  <c r="I15" i="3"/>
  <c r="H15" i="3"/>
  <c r="K15" i="3" s="1"/>
  <c r="K14" i="3"/>
  <c r="J14" i="3"/>
  <c r="I14" i="3"/>
  <c r="L14" i="3" s="1"/>
  <c r="H14" i="3"/>
  <c r="L13" i="3"/>
  <c r="J13" i="3"/>
  <c r="I13" i="3"/>
  <c r="H13" i="3"/>
  <c r="K13" i="3" s="1"/>
  <c r="K12" i="3"/>
  <c r="J12" i="3"/>
  <c r="I12" i="3"/>
  <c r="L12" i="3" s="1"/>
  <c r="H12" i="3"/>
  <c r="L11" i="3"/>
  <c r="J11" i="3"/>
  <c r="I11" i="3"/>
  <c r="H11" i="3"/>
  <c r="K11" i="3" s="1"/>
  <c r="K10" i="3"/>
  <c r="J10" i="3"/>
  <c r="I10" i="3"/>
  <c r="L10" i="3" s="1"/>
  <c r="H10" i="3"/>
  <c r="L9" i="3"/>
  <c r="J9" i="3"/>
  <c r="I9" i="3"/>
  <c r="H9" i="3"/>
  <c r="K9" i="3" s="1"/>
  <c r="K8" i="3"/>
  <c r="J8" i="3"/>
  <c r="I8" i="3"/>
  <c r="L8" i="3" s="1"/>
  <c r="H8" i="3"/>
  <c r="L7" i="3"/>
  <c r="J7" i="3"/>
  <c r="I7" i="3"/>
  <c r="H7" i="3"/>
  <c r="K7" i="3" s="1"/>
  <c r="K6" i="3"/>
  <c r="J6" i="3"/>
  <c r="I6" i="3"/>
  <c r="L6" i="3" s="1"/>
  <c r="H6" i="3"/>
  <c r="L5" i="3"/>
  <c r="J5" i="3"/>
  <c r="I5" i="3"/>
  <c r="H5" i="3"/>
  <c r="K5" i="3" s="1"/>
  <c r="K4" i="3"/>
  <c r="J4" i="3"/>
  <c r="I4" i="3"/>
  <c r="L4" i="3" s="1"/>
  <c r="H4" i="3"/>
  <c r="L3" i="3"/>
  <c r="J3" i="3"/>
  <c r="I3" i="3"/>
  <c r="H3" i="3"/>
  <c r="K3" i="3" s="1"/>
  <c r="G24" i="1"/>
  <c r="J115" i="3" l="1"/>
  <c r="J116" i="3"/>
  <c r="J117" i="3"/>
  <c r="J118" i="3"/>
  <c r="J119" i="3"/>
  <c r="J120" i="3"/>
  <c r="J121" i="3"/>
  <c r="J122" i="3"/>
  <c r="J123" i="3"/>
  <c r="J124" i="3"/>
  <c r="J125" i="3"/>
  <c r="I112" i="3"/>
  <c r="L112" i="3" s="1"/>
  <c r="G14" i="1" a="1"/>
  <c r="G14" i="1" s="1"/>
  <c r="H115" i="3"/>
  <c r="K115" i="3" s="1"/>
  <c r="H116" i="3"/>
  <c r="K116" i="3" s="1"/>
  <c r="H117" i="3"/>
  <c r="K117" i="3" s="1"/>
  <c r="H118" i="3"/>
  <c r="K118" i="3" s="1"/>
  <c r="H119" i="3"/>
  <c r="K119" i="3" s="1"/>
  <c r="H120" i="3"/>
  <c r="K120" i="3" s="1"/>
  <c r="H121" i="3"/>
  <c r="K121" i="3" s="1"/>
  <c r="H122" i="3"/>
  <c r="K122" i="3" s="1"/>
  <c r="H123" i="3"/>
  <c r="K123" i="3" s="1"/>
  <c r="H124" i="3"/>
  <c r="K124" i="3" s="1"/>
  <c r="H125" i="3"/>
  <c r="K125" i="3" s="1"/>
  <c r="H95" i="3"/>
  <c r="K95" i="3" s="1"/>
  <c r="J95" i="3"/>
  <c r="H96" i="3"/>
  <c r="K96" i="3" s="1"/>
  <c r="J96" i="3"/>
  <c r="H97" i="3"/>
  <c r="K97" i="3" s="1"/>
  <c r="J97" i="3"/>
  <c r="H98" i="3"/>
  <c r="K98" i="3" s="1"/>
  <c r="J98" i="3"/>
  <c r="H99" i="3"/>
  <c r="K99" i="3" s="1"/>
  <c r="J99" i="3"/>
  <c r="H100" i="3"/>
  <c r="K100" i="3" s="1"/>
  <c r="J100" i="3"/>
  <c r="H101" i="3"/>
  <c r="K101" i="3" s="1"/>
  <c r="J101" i="3"/>
  <c r="H102" i="3"/>
  <c r="K102" i="3" s="1"/>
  <c r="J102" i="3"/>
  <c r="H103" i="3"/>
  <c r="K103" i="3" s="1"/>
  <c r="J103" i="3"/>
  <c r="H104" i="3"/>
  <c r="K104" i="3" s="1"/>
  <c r="J104" i="3"/>
  <c r="H105" i="3"/>
  <c r="K105" i="3" s="1"/>
  <c r="J105" i="3"/>
  <c r="H106" i="3"/>
  <c r="K106" i="3" s="1"/>
  <c r="J106" i="3"/>
  <c r="H107" i="3"/>
  <c r="K107" i="3" s="1"/>
  <c r="J107" i="3"/>
  <c r="H108" i="3"/>
  <c r="K108" i="3" s="1"/>
  <c r="J108" i="3"/>
  <c r="H109" i="3"/>
  <c r="K109" i="3" s="1"/>
  <c r="J109" i="3"/>
  <c r="H110" i="3"/>
  <c r="K110" i="3" s="1"/>
  <c r="J110" i="3"/>
  <c r="H111" i="3"/>
  <c r="K111" i="3" s="1"/>
  <c r="J111" i="3"/>
  <c r="H112" i="3"/>
  <c r="K112" i="3" s="1"/>
  <c r="J112" i="3"/>
  <c r="D14" i="1" s="1" a="1"/>
  <c r="D14" i="1" s="1"/>
  <c r="F15" i="1" s="1"/>
  <c r="H113" i="3"/>
  <c r="K113" i="3" s="1"/>
  <c r="J113" i="3"/>
  <c r="H114" i="3"/>
  <c r="K114" i="3" s="1"/>
  <c r="J114" i="3"/>
</calcChain>
</file>

<file path=xl/sharedStrings.xml><?xml version="1.0" encoding="utf-8"?>
<sst xmlns="http://schemas.openxmlformats.org/spreadsheetml/2006/main" count="1060" uniqueCount="322">
  <si>
    <t>일반석</t>
  </si>
  <si>
    <t>국가</t>
    <phoneticPr fontId="3" type="noConversion"/>
  </si>
  <si>
    <t>도시</t>
    <phoneticPr fontId="3" type="noConversion"/>
  </si>
  <si>
    <t>예약인원</t>
    <phoneticPr fontId="3" type="noConversion"/>
  </si>
  <si>
    <t>성인</t>
    <phoneticPr fontId="3" type="noConversion"/>
  </si>
  <si>
    <t>좌석구분</t>
    <phoneticPr fontId="3" type="noConversion"/>
  </si>
  <si>
    <t>항공요금</t>
    <phoneticPr fontId="3" type="noConversion"/>
  </si>
  <si>
    <t>합계금액</t>
    <phoneticPr fontId="3" type="noConversion"/>
  </si>
  <si>
    <t>&lt;주의사항&gt;</t>
    <phoneticPr fontId="3" type="noConversion"/>
  </si>
  <si>
    <r>
      <t></t>
    </r>
    <r>
      <rPr>
        <sz val="11"/>
        <color theme="1"/>
        <rFont val="Wingdings"/>
        <charset val="2"/>
      </rPr>
      <t></t>
    </r>
    <r>
      <rPr>
        <sz val="11"/>
        <color theme="1"/>
        <rFont val="맑은 고딕"/>
        <family val="3"/>
        <charset val="129"/>
        <scheme val="minor"/>
      </rPr>
      <t xml:space="preserve"> 환불은 출발하기 10일 전까지만 가능하며, 환불시 금액의 10%를 공제한 금액만 돌려드립니다.</t>
    </r>
    <phoneticPr fontId="3" type="noConversion"/>
  </si>
  <si>
    <t>본 계약에 대해 이의가 없음을 증명합니다.</t>
    <phoneticPr fontId="3" type="noConversion"/>
  </si>
  <si>
    <t>계약일 :</t>
    <phoneticPr fontId="3" type="noConversion"/>
  </si>
  <si>
    <t>(인)</t>
    <phoneticPr fontId="3" type="noConversion"/>
  </si>
  <si>
    <t>여행사</t>
    <phoneticPr fontId="3" type="noConversion"/>
  </si>
  <si>
    <t>스위스</t>
  </si>
  <si>
    <t>이탈리아</t>
    <phoneticPr fontId="3" type="noConversion"/>
  </si>
  <si>
    <t>프랑스</t>
    <phoneticPr fontId="3" type="noConversion"/>
  </si>
  <si>
    <t>독일</t>
    <phoneticPr fontId="3" type="noConversion"/>
  </si>
  <si>
    <t>영국</t>
    <phoneticPr fontId="3" type="noConversion"/>
  </si>
  <si>
    <t>스위스</t>
    <phoneticPr fontId="3" type="noConversion"/>
  </si>
  <si>
    <t>스페인</t>
    <phoneticPr fontId="3" type="noConversion"/>
  </si>
  <si>
    <t>그리스</t>
    <phoneticPr fontId="3" type="noConversion"/>
  </si>
  <si>
    <t>로마</t>
    <phoneticPr fontId="3" type="noConversion"/>
  </si>
  <si>
    <t>파리</t>
    <phoneticPr fontId="3" type="noConversion"/>
  </si>
  <si>
    <t>베를린</t>
    <phoneticPr fontId="3" type="noConversion"/>
  </si>
  <si>
    <t>런던</t>
    <phoneticPr fontId="3" type="noConversion"/>
  </si>
  <si>
    <t>베른</t>
    <phoneticPr fontId="3" type="noConversion"/>
  </si>
  <si>
    <t>마드리드</t>
    <phoneticPr fontId="3" type="noConversion"/>
  </si>
  <si>
    <t>아테네</t>
    <phoneticPr fontId="3" type="noConversion"/>
  </si>
  <si>
    <t>베네치아</t>
    <phoneticPr fontId="3" type="noConversion"/>
  </si>
  <si>
    <t>니스</t>
    <phoneticPr fontId="3" type="noConversion"/>
  </si>
  <si>
    <t>뮌헨</t>
    <phoneticPr fontId="3" type="noConversion"/>
  </si>
  <si>
    <t>에든버러</t>
    <phoneticPr fontId="3" type="noConversion"/>
  </si>
  <si>
    <t>인터라켄</t>
    <phoneticPr fontId="3" type="noConversion"/>
  </si>
  <si>
    <t>바르셀로나</t>
    <phoneticPr fontId="3" type="noConversion"/>
  </si>
  <si>
    <t>산토리니</t>
    <phoneticPr fontId="3" type="noConversion"/>
  </si>
  <si>
    <t>밀라노</t>
    <phoneticPr fontId="3" type="noConversion"/>
  </si>
  <si>
    <t>스트라스부르</t>
    <phoneticPr fontId="3" type="noConversion"/>
  </si>
  <si>
    <t>프랑크푸르트</t>
    <phoneticPr fontId="3" type="noConversion"/>
  </si>
  <si>
    <t>글라스고우</t>
    <phoneticPr fontId="3" type="noConversion"/>
  </si>
  <si>
    <t>루체른</t>
    <phoneticPr fontId="3" type="noConversion"/>
  </si>
  <si>
    <t>발렌시아</t>
    <phoneticPr fontId="3" type="noConversion"/>
  </si>
  <si>
    <t>메테오라</t>
    <phoneticPr fontId="3" type="noConversion"/>
  </si>
  <si>
    <t>피렌체</t>
    <phoneticPr fontId="3" type="noConversion"/>
  </si>
  <si>
    <t>오베라쉬르우아즈</t>
    <phoneticPr fontId="3" type="noConversion"/>
  </si>
  <si>
    <t>카디프</t>
    <phoneticPr fontId="3" type="noConversion"/>
  </si>
  <si>
    <t>취리히</t>
    <phoneticPr fontId="3" type="noConversion"/>
  </si>
  <si>
    <t>세비야</t>
    <phoneticPr fontId="3" type="noConversion"/>
  </si>
  <si>
    <t>피사</t>
    <phoneticPr fontId="3" type="noConversion"/>
  </si>
  <si>
    <t>아비뇽</t>
    <phoneticPr fontId="3" type="noConversion"/>
  </si>
  <si>
    <t>몽트뢰</t>
    <phoneticPr fontId="3" type="noConversion"/>
  </si>
  <si>
    <t>그라나다</t>
    <phoneticPr fontId="3" type="noConversion"/>
  </si>
  <si>
    <t>나.폼.쏘</t>
    <phoneticPr fontId="3" type="noConversion"/>
  </si>
  <si>
    <t>샤모니 몽블랑</t>
    <phoneticPr fontId="3" type="noConversion"/>
  </si>
  <si>
    <t>부뇰</t>
    <phoneticPr fontId="3" type="noConversion"/>
  </si>
  <si>
    <t>인천</t>
  </si>
  <si>
    <t>로마</t>
  </si>
  <si>
    <t>아시아나항공</t>
  </si>
  <si>
    <t>왕복</t>
  </si>
  <si>
    <t>A-02</t>
  </si>
  <si>
    <t>베네치아</t>
  </si>
  <si>
    <t>대한항공</t>
  </si>
  <si>
    <t>A-03</t>
  </si>
  <si>
    <t>밀라노</t>
  </si>
  <si>
    <t>오스트리안항공</t>
  </si>
  <si>
    <t>A-04</t>
  </si>
  <si>
    <t>피사</t>
  </si>
  <si>
    <t>핀에어</t>
  </si>
  <si>
    <t>A-05</t>
  </si>
  <si>
    <t>피렌체</t>
  </si>
  <si>
    <t>에어프랑스</t>
  </si>
  <si>
    <t>A-06</t>
  </si>
  <si>
    <t>나-폼-소</t>
  </si>
  <si>
    <t>A-07</t>
  </si>
  <si>
    <t>파리</t>
  </si>
  <si>
    <t>A-08</t>
  </si>
  <si>
    <t>니스</t>
  </si>
  <si>
    <t>A-09</t>
  </si>
  <si>
    <t>스트라스부르</t>
  </si>
  <si>
    <t>A-10</t>
  </si>
  <si>
    <t>오베르쉬르우아즈</t>
  </si>
  <si>
    <t>A-11</t>
  </si>
  <si>
    <t>아비뇽</t>
  </si>
  <si>
    <t>A-12</t>
  </si>
  <si>
    <t>베를린</t>
  </si>
  <si>
    <t>A-13</t>
  </si>
  <si>
    <t>뭰헨</t>
  </si>
  <si>
    <t>A-14</t>
  </si>
  <si>
    <t>프랑크프루트</t>
  </si>
  <si>
    <t>A-15</t>
  </si>
  <si>
    <t>런던</t>
  </si>
  <si>
    <t>A-16</t>
  </si>
  <si>
    <t>에든버러</t>
  </si>
  <si>
    <t>A-17</t>
  </si>
  <si>
    <t>글라스고</t>
  </si>
  <si>
    <t>A-18</t>
  </si>
  <si>
    <t>카디프</t>
  </si>
  <si>
    <t>A-19</t>
  </si>
  <si>
    <t>베른</t>
  </si>
  <si>
    <t>A-20</t>
  </si>
  <si>
    <t>인터라켄</t>
  </si>
  <si>
    <t>A-21</t>
  </si>
  <si>
    <t>루체른</t>
  </si>
  <si>
    <t>A-22</t>
  </si>
  <si>
    <t>취리히</t>
  </si>
  <si>
    <t>A-23</t>
  </si>
  <si>
    <t>몽트뢰</t>
  </si>
  <si>
    <t>A-24</t>
  </si>
  <si>
    <t>샤모니몽블랑</t>
  </si>
  <si>
    <t>A-25</t>
  </si>
  <si>
    <t>마드리드</t>
  </si>
  <si>
    <t>A-26</t>
  </si>
  <si>
    <t>바르셀로나</t>
  </si>
  <si>
    <t>A-27</t>
  </si>
  <si>
    <t>세비야</t>
  </si>
  <si>
    <t>A-28</t>
  </si>
  <si>
    <t>그라나다</t>
  </si>
  <si>
    <t>A-29</t>
  </si>
  <si>
    <t>발렌시아</t>
  </si>
  <si>
    <t>A-30</t>
  </si>
  <si>
    <t>부뇰</t>
  </si>
  <si>
    <t>A-31</t>
  </si>
  <si>
    <t>아테네</t>
  </si>
  <si>
    <t>A-32</t>
  </si>
  <si>
    <t>산토리니</t>
  </si>
  <si>
    <t>A-33</t>
  </si>
  <si>
    <t>메테오라</t>
  </si>
  <si>
    <t>A-34</t>
  </si>
  <si>
    <t>A-35</t>
  </si>
  <si>
    <t>A-36</t>
  </si>
  <si>
    <t>A-37</t>
  </si>
  <si>
    <t>A-38</t>
  </si>
  <si>
    <t>A-39</t>
  </si>
  <si>
    <t>A-40</t>
  </si>
  <si>
    <t>A-41</t>
  </si>
  <si>
    <t>부산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</si>
  <si>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</si>
  <si>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</si>
  <si>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</si>
  <si>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</si>
  <si>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</si>
  <si>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</si>
  <si>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</si>
  <si>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</si>
  <si>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</si>
  <si>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</si>
  <si>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</si>
  <si>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</si>
  <si>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김포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</si>
  <si>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</si>
  <si>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</si>
  <si>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</si>
  <si>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</si>
  <si>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</si>
  <si>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</si>
  <si>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</si>
  <si>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</si>
  <si>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</si>
  <si>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</si>
  <si>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</si>
  <si>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</si>
  <si>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</si>
  <si>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</si>
  <si>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</si>
  <si>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</si>
  <si>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제주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</si>
  <si>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</si>
  <si>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</si>
  <si>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</si>
  <si>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</si>
  <si>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</si>
  <si>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</si>
  <si>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</si>
  <si>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</si>
  <si>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</si>
  <si>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</si>
  <si>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</si>
  <si>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</si>
  <si>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</si>
  <si>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</si>
  <si>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</si>
  <si>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</si>
  <si>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</si>
  <si>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</si>
  <si>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</si>
  <si>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</si>
  <si>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</si>
  <si>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</si>
  <si>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</si>
  <si>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편도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</si>
  <si>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</si>
  <si>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</si>
  <si>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</si>
  <si>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</si>
  <si>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</si>
  <si>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</si>
  <si>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</si>
  <si>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</si>
  <si>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</si>
  <si>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</si>
  <si>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</si>
  <si>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</si>
  <si>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</si>
  <si>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</si>
  <si>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</si>
  <si>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</si>
  <si>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</si>
  <si>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</si>
  <si>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</si>
  <si>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</si>
  <si>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</si>
  <si>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</si>
  <si>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</si>
  <si>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</si>
  <si>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</si>
  <si>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</si>
  <si>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</si>
  <si>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</si>
  <si>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</si>
  <si>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</si>
  <si>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</si>
  <si>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</si>
  <si>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</si>
  <si>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</si>
  <si>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</si>
  <si>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</si>
  <si>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</si>
  <si>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</si>
  <si>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</si>
  <si>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</si>
  <si>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</si>
  <si>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</si>
  <si>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</si>
  <si>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</si>
  <si>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</si>
  <si>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</si>
  <si>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</si>
  <si>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</si>
  <si>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</si>
  <si>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</si>
  <si>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</si>
  <si>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</si>
  <si>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</si>
  <si>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</si>
  <si>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</si>
  <si>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</si>
  <si>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</si>
  <si>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</si>
  <si>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</si>
  <si>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</si>
  <si>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</si>
  <si>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</si>
  <si>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</si>
  <si>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</si>
  <si>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</si>
  <si>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</si>
  <si>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</si>
  <si>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</si>
  <si>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</si>
  <si>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</si>
  <si>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</si>
  <si>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</si>
  <si>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</si>
  <si>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</si>
  <si>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</si>
  <si>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</si>
  <si>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</si>
  <si>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</si>
  <si>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</si>
  <si>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</si>
  <si>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</si>
  <si>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</si>
  <si>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</si>
  <si>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</si>
  <si>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</si>
  <si>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</si>
  <si>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</si>
  <si>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</si>
  <si>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</si>
  <si>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</si>
  <si>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</si>
  <si>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</si>
  <si>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</si>
  <si>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번호</t>
    <phoneticPr fontId="3" type="noConversion"/>
  </si>
  <si>
    <t>출발도시</t>
    <phoneticPr fontId="3" type="noConversion"/>
  </si>
  <si>
    <t>도착도시</t>
    <phoneticPr fontId="3" type="noConversion"/>
  </si>
  <si>
    <t>항공사</t>
    <phoneticPr fontId="3" type="noConversion"/>
  </si>
  <si>
    <t>구분</t>
    <phoneticPr fontId="3" type="noConversion"/>
  </si>
  <si>
    <t>A-01</t>
    <phoneticPr fontId="3" type="noConversion"/>
  </si>
  <si>
    <t>[도시]</t>
    <phoneticPr fontId="3" type="noConversion"/>
  </si>
  <si>
    <t>[국가별 도시]</t>
    <phoneticPr fontId="3" type="noConversion"/>
  </si>
  <si>
    <t>신청인 :</t>
    <phoneticPr fontId="3" type="noConversion"/>
  </si>
  <si>
    <r>
      <t></t>
    </r>
    <r>
      <rPr>
        <sz val="11"/>
        <color theme="1"/>
        <rFont val="Wingdings"/>
        <charset val="2"/>
      </rPr>
      <t>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일정이나 인원의 변경은 불가능합니다. </t>
    </r>
    <phoneticPr fontId="3" type="noConversion"/>
  </si>
  <si>
    <r>
      <t></t>
    </r>
    <r>
      <rPr>
        <sz val="11"/>
        <color theme="1"/>
        <rFont val="Wingdings"/>
        <charset val="2"/>
      </rPr>
      <t></t>
    </r>
    <r>
      <rPr>
        <sz val="11"/>
        <color theme="1"/>
        <rFont val="맑은 고딕"/>
        <family val="2"/>
        <charset val="129"/>
        <scheme val="minor"/>
      </rPr>
      <t>  이 계약서는 계약일로부터 1년 동안 보관하십시오.</t>
    </r>
    <phoneticPr fontId="3" type="noConversion"/>
  </si>
  <si>
    <t>항공사</t>
    <phoneticPr fontId="3" type="noConversion"/>
  </si>
  <si>
    <t>여행
기간</t>
    <phoneticPr fontId="3" type="noConversion"/>
  </si>
  <si>
    <t>[항공사]</t>
    <phoneticPr fontId="3" type="noConversion"/>
  </si>
  <si>
    <t>일반석소인</t>
    <phoneticPr fontId="3" type="noConversion"/>
  </si>
  <si>
    <t>비즈니스석소인</t>
    <phoneticPr fontId="3" type="noConversion"/>
  </si>
  <si>
    <t>일등석소인</t>
    <phoneticPr fontId="3" type="noConversion"/>
  </si>
  <si>
    <t>일반석성인</t>
    <phoneticPr fontId="3" type="noConversion"/>
  </si>
  <si>
    <t>비즈니스석성인</t>
    <phoneticPr fontId="3" type="noConversion"/>
  </si>
  <si>
    <t>일등석성인</t>
    <phoneticPr fontId="3" type="noConversion"/>
  </si>
  <si>
    <t>소인</t>
    <phoneticPr fontId="3" type="noConversion"/>
  </si>
  <si>
    <t>주문 양식</t>
    <phoneticPr fontId="3" type="noConversion"/>
  </si>
  <si>
    <t>제품명</t>
    <phoneticPr fontId="3" type="noConversion"/>
  </si>
  <si>
    <t>수량</t>
    <phoneticPr fontId="3" type="noConversion"/>
  </si>
  <si>
    <t>가격</t>
    <phoneticPr fontId="3" type="noConversion"/>
  </si>
  <si>
    <t>판매금액</t>
    <phoneticPr fontId="3" type="noConversion"/>
  </si>
  <si>
    <t>큐링</t>
    <phoneticPr fontId="3" type="noConversion"/>
  </si>
  <si>
    <t>슈가쿼츠</t>
    <phoneticPr fontId="3" type="noConversion"/>
  </si>
  <si>
    <t>페로트</t>
    <phoneticPr fontId="3" type="noConversion"/>
  </si>
  <si>
    <t>마르쉘</t>
    <phoneticPr fontId="3" type="noConversion"/>
  </si>
  <si>
    <t>다아라</t>
    <phoneticPr fontId="3" type="noConversion"/>
  </si>
  <si>
    <t>로맨틱 나비</t>
    <phoneticPr fontId="3" type="noConversion"/>
  </si>
  <si>
    <t>러브큐러링</t>
    <phoneticPr fontId="3" type="noConversion"/>
  </si>
  <si>
    <t>지르코니아</t>
    <phoneticPr fontId="3" type="noConversion"/>
  </si>
  <si>
    <t>합계</t>
    <phoneticPr fontId="3" type="noConversion"/>
  </si>
  <si>
    <t>미스링</t>
    <phoneticPr fontId="3" type="noConversion"/>
  </si>
  <si>
    <t>배송비</t>
    <phoneticPr fontId="3" type="noConversion"/>
  </si>
  <si>
    <t>할인</t>
    <phoneticPr fontId="3" type="noConversion"/>
  </si>
  <si>
    <t>총합계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</si>
</sst>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#&quot;년&quot;"/>
    <numFmt numFmtId="177" formatCode="#&quot;월&quot;"/>
    <numFmt numFmtId="178" formatCode="#&quot;일 부터&quot;"/>
    <numFmt numFmtId="179" formatCode="#&quot;일 까지&quot;"/>
    <numFmt numFmtId="180" formatCode="yyyy&quot;년&quot;\ m&quot;월&quot;\ d&quot;일&quot;;@"/>
    <numFmt numFmtId="181" formatCode="&quot;총&quot;\ #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Wingdings"/>
      <charset val="2"/>
    </font>
    <font>
      <sz val="11"/>
      <color theme="1"/>
      <name val="맑은 고딕"/>
      <family val="2"/>
      <charset val="129"/>
    </font>
    <font>
      <b/>
      <sz val="11"/>
      <color theme="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b/>
      <sz val="18"/>
      <color rgb="FF0070C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9FDB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4" borderId="9" xfId="0" applyFont="1" applyFill="1" applyBorder="1" applyAlignment="1">
      <alignment horizontal="distributed" vertical="center" indent="2"/>
    </xf>
    <xf numFmtId="177" fontId="0" fillId="3" borderId="9" xfId="0" applyNumberForma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7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3" borderId="9" xfId="0" applyFont="1" applyFill="1" applyBorder="1" applyAlignment="1">
      <alignment horizontal="left" vertical="center" indent="1"/>
    </xf>
    <xf numFmtId="179" fontId="0" fillId="3" borderId="18" xfId="0" applyNumberFormat="1" applyFill="1" applyBorder="1" applyAlignment="1">
      <alignment vertical="center"/>
    </xf>
    <xf numFmtId="179" fontId="0" fillId="3" borderId="20" xfId="0" applyNumberFormat="1" applyFill="1" applyBorder="1" applyAlignment="1">
      <alignment vertical="center"/>
    </xf>
    <xf numFmtId="179" fontId="0" fillId="3" borderId="19" xfId="0" applyNumberFormat="1" applyFill="1" applyBorder="1" applyAlignment="1">
      <alignment vertical="center"/>
    </xf>
    <xf numFmtId="42" fontId="6" fillId="3" borderId="14" xfId="0" quotePrefix="1" applyNumberFormat="1" applyFont="1" applyFill="1" applyBorder="1" applyAlignment="1">
      <alignment horizontal="centerContinuous" vertical="center"/>
    </xf>
    <xf numFmtId="42" fontId="0" fillId="3" borderId="15" xfId="0" applyNumberFormat="1" applyFill="1" applyBorder="1" applyAlignment="1">
      <alignment horizontal="centerContinuous" vertical="center"/>
    </xf>
    <xf numFmtId="41" fontId="6" fillId="4" borderId="16" xfId="1" applyFont="1" applyFill="1" applyBorder="1" applyAlignment="1">
      <alignment horizontal="center" vertical="center"/>
    </xf>
    <xf numFmtId="41" fontId="6" fillId="4" borderId="16" xfId="1" applyFont="1" applyFill="1" applyBorder="1" applyAlignment="1">
      <alignment vertical="center"/>
    </xf>
    <xf numFmtId="41" fontId="6" fillId="4" borderId="16" xfId="1" applyFont="1" applyFill="1" applyBorder="1">
      <alignment vertical="center"/>
    </xf>
    <xf numFmtId="0" fontId="9" fillId="8" borderId="16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1" fontId="6" fillId="10" borderId="16" xfId="1" applyFont="1" applyFill="1" applyBorder="1">
      <alignment vertical="center"/>
    </xf>
    <xf numFmtId="42" fontId="0" fillId="3" borderId="14" xfId="0" applyNumberFormat="1" applyFill="1" applyBorder="1" applyAlignment="1">
      <alignment horizontal="centerContinuous" vertical="center"/>
    </xf>
    <xf numFmtId="0" fontId="0" fillId="0" borderId="21" xfId="0" applyBorder="1">
      <alignment vertical="center"/>
    </xf>
    <xf numFmtId="0" fontId="11" fillId="0" borderId="6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5" fillId="0" borderId="26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0" xfId="1" applyFont="1" applyBorder="1">
      <alignment vertical="center"/>
    </xf>
    <xf numFmtId="0" fontId="5" fillId="11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5" fillId="0" borderId="11" xfId="0" applyFont="1" applyBorder="1" applyAlignment="1">
      <alignment horizontal="distributed" vertical="center" indent="1"/>
    </xf>
    <xf numFmtId="0" fontId="0" fillId="0" borderId="11" xfId="0" applyBorder="1">
      <alignment vertical="center"/>
    </xf>
    <xf numFmtId="42" fontId="0" fillId="0" borderId="11" xfId="2" applyFont="1" applyBorder="1">
      <alignment vertical="center"/>
    </xf>
    <xf numFmtId="0" fontId="0" fillId="0" borderId="0" xfId="0" applyBorder="1" applyAlignment="1">
      <alignment vertical="center" shrinkToFit="1"/>
    </xf>
    <xf numFmtId="0" fontId="5" fillId="0" borderId="27" xfId="0" applyFont="1" applyBorder="1" applyAlignment="1">
      <alignment horizontal="distributed" vertical="center" indent="1"/>
    </xf>
    <xf numFmtId="0" fontId="0" fillId="0" borderId="27" xfId="0" applyBorder="1">
      <alignment vertical="center"/>
    </xf>
    <xf numFmtId="42" fontId="0" fillId="0" borderId="27" xfId="2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" fillId="3" borderId="5" xfId="0" applyFont="1" applyFill="1" applyBorder="1" applyAlignment="1">
      <alignment horizontal="distributed" vertical="center" justifyLastLine="1"/>
    </xf>
    <xf numFmtId="0" fontId="4" fillId="3" borderId="6" xfId="0" applyFont="1" applyFill="1" applyBorder="1" applyAlignment="1">
      <alignment horizontal="distributed" vertical="center" justifyLastLine="1"/>
    </xf>
    <xf numFmtId="0" fontId="4" fillId="3" borderId="7" xfId="0" applyFont="1" applyFill="1" applyBorder="1" applyAlignment="1">
      <alignment horizontal="distributed" vertical="center" justifyLastLine="1"/>
    </xf>
    <xf numFmtId="178" fontId="0" fillId="3" borderId="14" xfId="0" applyNumberFormat="1" applyFill="1" applyBorder="1" applyAlignment="1">
      <alignment horizontal="right" vertical="center"/>
    </xf>
    <xf numFmtId="178" fontId="0" fillId="3" borderId="15" xfId="0" applyNumberFormat="1" applyFill="1" applyBorder="1" applyAlignment="1">
      <alignment horizontal="right" vertical="center"/>
    </xf>
    <xf numFmtId="179" fontId="0" fillId="3" borderId="14" xfId="0" applyNumberFormat="1" applyFill="1" applyBorder="1" applyAlignment="1">
      <alignment horizontal="right" vertical="center"/>
    </xf>
    <xf numFmtId="179" fontId="0" fillId="3" borderId="15" xfId="0" applyNumberFormat="1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5" fillId="4" borderId="14" xfId="0" applyFont="1" applyFill="1" applyBorder="1" applyAlignment="1">
      <alignment horizontal="distributed" vertical="center" justifyLastLine="1"/>
    </xf>
    <xf numFmtId="0" fontId="5" fillId="4" borderId="13" xfId="0" applyFont="1" applyFill="1" applyBorder="1" applyAlignment="1">
      <alignment horizontal="distributed" vertical="center" justifyLastLine="1"/>
    </xf>
    <xf numFmtId="0" fontId="5" fillId="4" borderId="15" xfId="0" applyFont="1" applyFill="1" applyBorder="1" applyAlignment="1">
      <alignment horizontal="distributed" vertical="center" justifyLastLine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76" fontId="0" fillId="3" borderId="14" xfId="0" applyNumberFormat="1" applyFill="1" applyBorder="1" applyAlignment="1">
      <alignment horizontal="center" vertical="center"/>
    </xf>
    <xf numFmtId="176" fontId="0" fillId="3" borderId="15" xfId="0" applyNumberFormat="1" applyFill="1" applyBorder="1" applyAlignment="1">
      <alignment horizontal="center" vertical="center"/>
    </xf>
    <xf numFmtId="180" fontId="0" fillId="2" borderId="0" xfId="0" applyNumberFormat="1" applyFill="1" applyBorder="1" applyAlignment="1">
      <alignment horizontal="left" vertical="center"/>
    </xf>
    <xf numFmtId="42" fontId="0" fillId="3" borderId="14" xfId="2" applyFont="1" applyFill="1" applyBorder="1" applyAlignment="1">
      <alignment horizontal="center" vertical="center"/>
    </xf>
    <xf numFmtId="42" fontId="0" fillId="3" borderId="13" xfId="2" applyFont="1" applyFill="1" applyBorder="1" applyAlignment="1">
      <alignment horizontal="center" vertical="center"/>
    </xf>
    <xf numFmtId="42" fontId="0" fillId="3" borderId="15" xfId="2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5" fillId="4" borderId="18" xfId="0" applyFont="1" applyFill="1" applyBorder="1" applyAlignment="1">
      <alignment horizontal="distributed" vertical="center" wrapText="1" indent="2"/>
    </xf>
    <xf numFmtId="0" fontId="5" fillId="4" borderId="20" xfId="0" applyFont="1" applyFill="1" applyBorder="1" applyAlignment="1">
      <alignment horizontal="distributed" vertical="center" indent="2"/>
    </xf>
    <xf numFmtId="0" fontId="5" fillId="4" borderId="19" xfId="0" applyFont="1" applyFill="1" applyBorder="1" applyAlignment="1">
      <alignment horizontal="distributed" vertical="center" indent="2"/>
    </xf>
    <xf numFmtId="181" fontId="0" fillId="3" borderId="14" xfId="0" applyNumberFormat="1" applyFill="1" applyBorder="1" applyAlignment="1">
      <alignment horizontal="center" vertical="center"/>
    </xf>
    <xf numFmtId="181" fontId="0" fillId="3" borderId="15" xfId="0" applyNumberFormat="1" applyFill="1" applyBorder="1" applyAlignment="1">
      <alignment horizontal="center" vertical="center"/>
    </xf>
    <xf numFmtId="179" fontId="0" fillId="3" borderId="14" xfId="0" applyNumberFormat="1" applyFill="1" applyBorder="1" applyAlignment="1">
      <alignment horizontal="center" vertical="center"/>
    </xf>
    <xf numFmtId="179" fontId="0" fillId="3" borderId="15" xfId="0" applyNumberForma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$G$9" max="31" min="1" page="10" val="2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fmlaLink="$G$2" lockText="1" noThreeD="1"/>
</file>

<file path=xl/ctrlProps/ctrlProp4.xml><?xml version="1.0" encoding="utf-8"?>
<formControlPr xmlns="http://schemas.microsoft.com/office/spreadsheetml/2009/9/main" objectType="Spin" dx="16" fmlaLink="$E$12" max="30000" page="10" val="2"/>
</file>

<file path=xl/ctrlProps/ctrlProp5.xml><?xml version="1.0" encoding="utf-8"?>
<formControlPr xmlns="http://schemas.microsoft.com/office/spreadsheetml/2009/9/main" objectType="Spin" dx="16" fmlaLink="$G$10" max="31" min="1" page="10" val="2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Spin" dx="16" max="30000" page="10" val="0"/>
</file>

<file path=xl/ctrlProps/ctrlProp8.xml><?xml version="1.0" encoding="utf-8"?>
<formControlPr xmlns="http://schemas.microsoft.com/office/spreadsheetml/2009/9/main" objectType="Drop" dropStyle="combo" dx="16" fmlaRange="$L$7:$L$15" noThreeD="1" sel="4" val="0"/>
</file>

<file path=xl/ctrlProps/ctrlProp9.xml><?xml version="1.0" encoding="utf-8"?>
<formControlPr xmlns="http://schemas.microsoft.com/office/spreadsheetml/2009/9/main" objectType="Spin" dx="16" fmlaLink="$D$6" max="30000" page="10" val="3"/>
</file>

<file path=xl/ctrlProps/ctrlProp10.xml><?xml version="1.0" encoding="utf-8"?>
<formControlPr xmlns="http://schemas.microsoft.com/office/spreadsheetml/2009/9/main" objectType="Drop" dropStyle="combo" dx="16" fmlaRange="$L$7:$L$15" noThreeD="1" sel="7" val="0"/>
</file>

<file path=xl/ctrlProps/ctrlProp11.xml><?xml version="1.0" encoding="utf-8"?>
<formControlPr xmlns="http://schemas.microsoft.com/office/spreadsheetml/2009/9/main" objectType="Spin" dx="16" fmlaLink="$D$8" max="30000" page="10" val="2"/>
</file>

<file path=xl/ctrlProps/ctrlProp12.xml><?xml version="1.0" encoding="utf-8"?>
<formControlPr xmlns="http://schemas.microsoft.com/office/spreadsheetml/2009/9/main" objectType="Drop" dropStyle="combo" dx="16" fmlaRange="$L$7:$L$15" noThreeD="1" sel="8" val="0"/>
</file>

<file path=xl/ctrlProps/ctrlProp13.xml><?xml version="1.0" encoding="utf-8"?>
<formControlPr xmlns="http://schemas.microsoft.com/office/spreadsheetml/2009/9/main" objectType="Spin" dx="16" fmlaLink="$D$10" max="30000" page="10" val="4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CheckBox" fmlaLink="$F$17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8</xdr:row>
          <xdr:rowOff>38100</xdr:rowOff>
        </xdr:from>
        <xdr:to>
          <xdr:col>6</xdr:col>
          <xdr:colOff>342900</xdr:colOff>
          <xdr:row>8</xdr:row>
          <xdr:rowOff>419100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152400</xdr:rowOff>
        </xdr:from>
        <xdr:to>
          <xdr:col>4</xdr:col>
          <xdr:colOff>800100</xdr:colOff>
          <xdr:row>3</xdr:row>
          <xdr:rowOff>57150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문서 종류 선택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447675</xdr:colOff>
          <xdr:row>1</xdr:row>
          <xdr:rowOff>123825</xdr:rowOff>
        </xdr:from>
        <xdr:to>
          <xdr:col>2</xdr:col>
          <xdr:colOff>1371600</xdr:colOff>
          <xdr:row>2</xdr:row>
          <xdr:rowOff>123825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견적서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466725</xdr:colOff>
          <xdr:row>11</xdr:row>
          <xdr:rowOff>38100</xdr:rowOff>
        </xdr:from>
        <xdr:to>
          <xdr:col>4</xdr:col>
          <xdr:colOff>781050</xdr:colOff>
          <xdr:row>11</xdr:row>
          <xdr:rowOff>419100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28575</xdr:colOff>
          <xdr:row>9</xdr:row>
          <xdr:rowOff>38100</xdr:rowOff>
        </xdr:from>
        <xdr:to>
          <xdr:col>6</xdr:col>
          <xdr:colOff>342900</xdr:colOff>
          <xdr:row>9</xdr:row>
          <xdr:rowOff>419100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1</xdr:row>
          <xdr:rowOff>133350</xdr:rowOff>
        </xdr:from>
        <xdr:to>
          <xdr:col>4</xdr:col>
          <xdr:colOff>457200</xdr:colOff>
          <xdr:row>2</xdr:row>
          <xdr:rowOff>133350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계약서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466725</xdr:colOff>
          <xdr:row>11</xdr:row>
          <xdr:rowOff>38100</xdr:rowOff>
        </xdr:from>
        <xdr:to>
          <xdr:col>7</xdr:col>
          <xdr:colOff>781050</xdr:colOff>
          <xdr:row>11</xdr:row>
          <xdr:rowOff>419100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28575</xdr:rowOff>
        </xdr:from>
        <xdr:to>
          <xdr:col>3</xdr:col>
          <xdr:colOff>0</xdr:colOff>
          <xdr:row>6</xdr:row>
          <xdr:rowOff>28575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5</xdr:row>
          <xdr:rowOff>9525</xdr:rowOff>
        </xdr:from>
        <xdr:to>
          <xdr:col>4</xdr:col>
          <xdr:colOff>209550</xdr:colOff>
          <xdr:row>6</xdr:row>
          <xdr:rowOff>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7</xdr:row>
          <xdr:rowOff>9525</xdr:rowOff>
        </xdr:from>
        <xdr:to>
          <xdr:col>4</xdr:col>
          <xdr:colOff>209550</xdr:colOff>
          <xdr:row>8</xdr:row>
          <xdr:rowOff>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676275</xdr:colOff>
          <xdr:row>9</xdr:row>
          <xdr:rowOff>9525</xdr:rowOff>
        </xdr:from>
        <xdr:to>
          <xdr:col>4</xdr:col>
          <xdr:colOff>209550</xdr:colOff>
          <xdr:row>10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238125</xdr:rowOff>
        </xdr:from>
        <xdr:to>
          <xdr:col>2</xdr:col>
          <xdr:colOff>1047750</xdr:colOff>
          <xdr:row>17</xdr:row>
          <xdr:rowOff>219075</xdr:rowOff>
        </xdr:to>
        <xdr:sp macro="" textlink="">
          <xdr:nvSpPr>
            <xdr:cNvPr id="2055" name="Group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배송 방법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123825</xdr:rowOff>
        </xdr:from>
        <xdr:to>
          <xdr:col>2</xdr:col>
          <xdr:colOff>971550</xdr:colOff>
          <xdr:row>15</xdr:row>
          <xdr:rowOff>85725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방문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152400</xdr:rowOff>
        </xdr:from>
        <xdr:to>
          <xdr:col>2</xdr:col>
          <xdr:colOff>971550</xdr:colOff>
          <xdr:row>16</xdr:row>
          <xdr:rowOff>114300</xdr:rowOff>
        </xdr:to>
        <xdr:sp macro="" textlink="">
          <xdr:nvSpPr>
            <xdr:cNvPr id="2057" name="Option Button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일반 택배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1238250</xdr:colOff>
          <xdr:row>13</xdr:row>
          <xdr:rowOff>238125</xdr:rowOff>
        </xdr:from>
        <xdr:to>
          <xdr:col>4</xdr:col>
          <xdr:colOff>200025</xdr:colOff>
          <xdr:row>17</xdr:row>
          <xdr:rowOff>219075</xdr:rowOff>
        </xdr:to>
        <xdr:sp macro="" textlink="">
          <xdr:nvSpPr>
            <xdr:cNvPr id="2058" name="Group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할인</a:t>
              </a:r>
              <a:endParaRPr lang="ko-K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1314450</xdr:colOff>
          <xdr:row>14</xdr:row>
          <xdr:rowOff>209550</xdr:rowOff>
        </xdr:from>
        <xdr:to>
          <xdr:col>4</xdr:col>
          <xdr:colOff>142875</xdr:colOff>
          <xdr:row>15</xdr:row>
          <xdr:rowOff>171450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VIP회원 할인</a:t>
              </a:r>
              <a:endParaRPr lang="ko-KR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13" Type="http://schemas.openxmlformats.org/officeDocument/2006/relationships/ctrlProp" Target="../ctrlProps/ctrlProp17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12" Type="http://schemas.openxmlformats.org/officeDocument/2006/relationships/ctrlProp" Target="../ctrlProps/ctrlProp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11" Type="http://schemas.openxmlformats.org/officeDocument/2006/relationships/ctrlProp" Target="../ctrlProps/ctrlProp15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Relationship Id="rId14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29"/>
  <sheetViews>
    <sheetView showGridLines="0" zoomScaleNormal="100" workbookViewId="0">
      <selection activeCell="J9" sqref="J9"/>
    </sheetView>
  </sheetViews>
  <sheetFormatPr defaultRowHeight="16.5" x14ac:dyDescent="0.3"/>
  <cols>
    <col min="1" max="1" width="2.625" customWidth="1"/>
    <col min="2" max="2" width="4" customWidth="1"/>
    <col min="3" max="3" width="18.625" customWidth="1"/>
    <col min="4" max="5" width="10.625" customWidth="1"/>
    <col min="6" max="6" width="18.625" customWidth="1"/>
    <col min="7" max="8" width="10.625" customWidth="1"/>
    <col min="9" max="9" width="4" customWidth="1"/>
  </cols>
  <sheetData>
    <row r="2" spans="2:10" x14ac:dyDescent="0.3">
      <c r="G2">
        <v>2</v>
      </c>
    </row>
    <row r="5" spans="2:10" ht="17.25" thickBot="1" x14ac:dyDescent="0.35">
      <c r="B5" s="1"/>
      <c r="C5" s="2"/>
      <c r="D5" s="2"/>
      <c r="E5" s="2"/>
      <c r="F5" s="2"/>
      <c r="G5" s="2"/>
      <c r="H5" s="2"/>
      <c r="I5" s="3"/>
    </row>
    <row r="6" spans="2:10" ht="45" customHeight="1" thickBot="1" x14ac:dyDescent="0.35">
      <c r="B6" s="4"/>
      <c r="C6" s="69" t="str">
        <f>IF(G2=1,"견적서","계약서")</f>
        <v>계약서</v>
      </c>
      <c r="D6" s="70"/>
      <c r="E6" s="70"/>
      <c r="F6" s="70"/>
      <c r="G6" s="70"/>
      <c r="H6" s="71"/>
      <c r="I6" s="5"/>
    </row>
    <row r="7" spans="2:10" ht="31.5" customHeight="1" x14ac:dyDescent="0.3">
      <c r="B7" s="4"/>
      <c r="C7" s="6"/>
      <c r="D7" s="6"/>
      <c r="E7" s="6"/>
      <c r="F7" s="6"/>
      <c r="G7" s="6"/>
      <c r="H7" s="6"/>
      <c r="I7" s="5"/>
    </row>
    <row r="8" spans="2:10" ht="35.25" customHeight="1" x14ac:dyDescent="0.3">
      <c r="B8" s="4"/>
      <c r="C8" s="7" t="s">
        <v>1</v>
      </c>
      <c r="D8" s="76" t="s">
        <v>14</v>
      </c>
      <c r="E8" s="77"/>
      <c r="F8" s="7" t="s">
        <v>2</v>
      </c>
      <c r="G8" s="76" t="s">
        <v>98</v>
      </c>
      <c r="H8" s="77"/>
      <c r="I8" s="5"/>
    </row>
    <row r="9" spans="2:10" ht="35.25" customHeight="1" x14ac:dyDescent="0.3">
      <c r="B9" s="4"/>
      <c r="C9" s="95" t="s">
        <v>295</v>
      </c>
      <c r="D9" s="84">
        <v>2011</v>
      </c>
      <c r="E9" s="85"/>
      <c r="F9" s="8">
        <v>7</v>
      </c>
      <c r="G9" s="72">
        <v>2</v>
      </c>
      <c r="H9" s="73"/>
      <c r="I9" s="5"/>
    </row>
    <row r="10" spans="2:10" ht="35.25" customHeight="1" x14ac:dyDescent="0.3">
      <c r="B10" s="4"/>
      <c r="C10" s="96"/>
      <c r="D10" s="84">
        <v>2011</v>
      </c>
      <c r="E10" s="85"/>
      <c r="F10" s="8">
        <v>7</v>
      </c>
      <c r="G10" s="74">
        <v>2</v>
      </c>
      <c r="H10" s="75"/>
      <c r="I10" s="5"/>
    </row>
    <row r="11" spans="2:10" ht="35.25" customHeight="1" x14ac:dyDescent="0.3">
      <c r="B11" s="4"/>
      <c r="C11" s="97"/>
      <c r="D11" s="98">
        <f>G10-G9+1</f>
        <v>1</v>
      </c>
      <c r="E11" s="99"/>
      <c r="F11" s="7" t="s">
        <v>294</v>
      </c>
      <c r="G11" s="100" t="s">
        <v>67</v>
      </c>
      <c r="H11" s="101"/>
      <c r="I11" s="5"/>
    </row>
    <row r="12" spans="2:10" ht="35.25" customHeight="1" x14ac:dyDescent="0.3">
      <c r="B12" s="4"/>
      <c r="C12" s="7" t="s">
        <v>3</v>
      </c>
      <c r="D12" s="9" t="s">
        <v>4</v>
      </c>
      <c r="E12" s="33">
        <v>2</v>
      </c>
      <c r="F12" s="34"/>
      <c r="G12" s="9" t="s">
        <v>303</v>
      </c>
      <c r="H12" s="33"/>
      <c r="I12" s="23"/>
      <c r="J12" s="24"/>
    </row>
    <row r="13" spans="2:10" ht="35.25" customHeight="1" x14ac:dyDescent="0.3">
      <c r="B13" s="4"/>
      <c r="C13" s="7" t="s">
        <v>5</v>
      </c>
      <c r="D13" s="76" t="s">
        <v>0</v>
      </c>
      <c r="E13" s="77"/>
      <c r="F13" s="35"/>
      <c r="G13" s="76" t="s">
        <v>0</v>
      </c>
      <c r="H13" s="77"/>
      <c r="I13" s="23"/>
      <c r="J13" s="24"/>
    </row>
    <row r="14" spans="2:10" ht="35.25" customHeight="1" x14ac:dyDescent="0.3">
      <c r="B14" s="4"/>
      <c r="C14" s="7" t="s">
        <v>6</v>
      </c>
      <c r="D14" s="37">
        <f t="array" ref="D14">INDEX(항공료!G3:L187,MATCH(1,(도시목록=G8)*(항공사목록=G11),0),MATCH(D13&amp;D12,항공료!G2:L2,0))</f>
        <v>672210</v>
      </c>
      <c r="E14" s="38"/>
      <c r="F14" s="36"/>
      <c r="G14" s="45">
        <f t="array" ref="G14">INDEX(항공료!G3:L187,MATCH(1,(도시목록=G8)*(항공사목록=G11),0),MATCH(G13&amp;G12,항공료!G2:L2,0))</f>
        <v>611100</v>
      </c>
      <c r="H14" s="38"/>
      <c r="I14" s="23"/>
      <c r="J14" s="24"/>
    </row>
    <row r="15" spans="2:10" ht="35.25" customHeight="1" x14ac:dyDescent="0.3">
      <c r="B15" s="4"/>
      <c r="C15" s="79" t="s">
        <v>7</v>
      </c>
      <c r="D15" s="80"/>
      <c r="E15" s="81"/>
      <c r="F15" s="87">
        <f>D14+G14</f>
        <v>1283310</v>
      </c>
      <c r="G15" s="88"/>
      <c r="H15" s="89"/>
      <c r="I15" s="23"/>
      <c r="J15" s="24"/>
    </row>
    <row r="16" spans="2:10" ht="24.95" customHeight="1" x14ac:dyDescent="0.3">
      <c r="B16" s="4"/>
      <c r="C16" s="6"/>
      <c r="D16" s="6"/>
      <c r="E16" s="6"/>
      <c r="F16" s="6"/>
      <c r="G16" s="6"/>
      <c r="H16" s="6"/>
      <c r="I16" s="23"/>
      <c r="J16" s="24"/>
    </row>
    <row r="17" spans="2:9" ht="24.95" customHeight="1" x14ac:dyDescent="0.3">
      <c r="B17" s="10"/>
      <c r="C17" s="78" t="s">
        <v>8</v>
      </c>
      <c r="D17" s="78"/>
      <c r="E17" s="78"/>
      <c r="F17" s="78"/>
      <c r="G17" s="78"/>
      <c r="H17" s="17"/>
      <c r="I17" s="5"/>
    </row>
    <row r="18" spans="2:9" ht="24.95" customHeight="1" x14ac:dyDescent="0.3">
      <c r="B18" s="11"/>
      <c r="C18" s="82" t="s">
        <v>9</v>
      </c>
      <c r="D18" s="82"/>
      <c r="E18" s="82"/>
      <c r="F18" s="82"/>
      <c r="G18" s="82"/>
      <c r="H18" s="22"/>
      <c r="I18" s="12"/>
    </row>
    <row r="19" spans="2:9" ht="24.95" customHeight="1" x14ac:dyDescent="0.3">
      <c r="B19" s="13"/>
      <c r="C19" s="78" t="s">
        <v>292</v>
      </c>
      <c r="D19" s="78"/>
      <c r="E19" s="78"/>
      <c r="F19" s="78"/>
      <c r="G19" s="78"/>
      <c r="H19" s="17"/>
      <c r="I19" s="14"/>
    </row>
    <row r="20" spans="2:9" ht="24.95" customHeight="1" x14ac:dyDescent="0.3">
      <c r="B20" s="10"/>
      <c r="C20" s="78" t="s">
        <v>293</v>
      </c>
      <c r="D20" s="78"/>
      <c r="E20" s="78"/>
      <c r="F20" s="78"/>
      <c r="G20" s="78"/>
      <c r="H20" s="17"/>
      <c r="I20" s="14"/>
    </row>
    <row r="21" spans="2:9" ht="24.95" customHeight="1" x14ac:dyDescent="0.3">
      <c r="B21" s="90"/>
      <c r="C21" s="78"/>
      <c r="D21" s="78"/>
      <c r="E21" s="78"/>
      <c r="F21" s="78"/>
      <c r="G21" s="78"/>
      <c r="H21" s="78"/>
      <c r="I21" s="91"/>
    </row>
    <row r="22" spans="2:9" ht="24.95" customHeight="1" x14ac:dyDescent="0.3">
      <c r="B22" s="92" t="s">
        <v>10</v>
      </c>
      <c r="C22" s="83"/>
      <c r="D22" s="83"/>
      <c r="E22" s="83"/>
      <c r="F22" s="83"/>
      <c r="G22" s="83"/>
      <c r="H22" s="83"/>
      <c r="I22" s="93"/>
    </row>
    <row r="23" spans="2:9" ht="24.95" customHeight="1" x14ac:dyDescent="0.3">
      <c r="B23" s="94"/>
      <c r="C23" s="78"/>
      <c r="D23" s="78"/>
      <c r="E23" s="78"/>
      <c r="F23" s="78"/>
      <c r="G23" s="78"/>
      <c r="H23" s="78"/>
      <c r="I23" s="91"/>
    </row>
    <row r="24" spans="2:9" ht="24.95" customHeight="1" x14ac:dyDescent="0.3">
      <c r="B24" s="15"/>
      <c r="C24" s="6"/>
      <c r="D24" s="6"/>
      <c r="E24" s="6"/>
      <c r="F24" s="6" t="s">
        <v>11</v>
      </c>
      <c r="G24" s="86">
        <f ca="1">TODAY()</f>
        <v>41486</v>
      </c>
      <c r="H24" s="86"/>
      <c r="I24" s="16"/>
    </row>
    <row r="25" spans="2:9" ht="24.95" customHeight="1" x14ac:dyDescent="0.3">
      <c r="B25" s="15"/>
      <c r="C25" s="17"/>
      <c r="D25" s="17"/>
      <c r="E25" s="17"/>
      <c r="F25" s="17"/>
      <c r="G25" s="17"/>
      <c r="H25" s="17"/>
      <c r="I25" s="16"/>
    </row>
    <row r="26" spans="2:9" ht="24.95" customHeight="1" x14ac:dyDescent="0.3">
      <c r="B26" s="15"/>
      <c r="C26" s="17"/>
      <c r="D26" s="17"/>
      <c r="E26" s="17"/>
      <c r="F26" s="6" t="s">
        <v>291</v>
      </c>
      <c r="H26" s="17" t="s">
        <v>12</v>
      </c>
      <c r="I26" s="16"/>
    </row>
    <row r="27" spans="2:9" ht="24.95" customHeight="1" x14ac:dyDescent="0.3">
      <c r="B27" s="15"/>
      <c r="C27" s="17"/>
      <c r="D27" s="17"/>
      <c r="E27" s="17"/>
      <c r="F27" s="6"/>
      <c r="G27" s="18"/>
      <c r="H27" s="18"/>
      <c r="I27" s="16"/>
    </row>
    <row r="28" spans="2:9" ht="24.95" customHeight="1" x14ac:dyDescent="0.3">
      <c r="B28" s="4"/>
      <c r="C28" s="6"/>
      <c r="D28" s="83" t="s">
        <v>13</v>
      </c>
      <c r="E28" s="83"/>
      <c r="F28" s="83"/>
      <c r="G28" s="6"/>
      <c r="H28" s="6"/>
      <c r="I28" s="5"/>
    </row>
    <row r="29" spans="2:9" ht="24.95" customHeight="1" x14ac:dyDescent="0.3">
      <c r="B29" s="19"/>
      <c r="C29" s="20"/>
      <c r="D29" s="20"/>
      <c r="E29" s="20"/>
      <c r="F29" s="20"/>
      <c r="G29" s="20"/>
      <c r="H29" s="20"/>
      <c r="I29" s="21"/>
    </row>
  </sheetData>
  <mergeCells count="23">
    <mergeCell ref="C18:G18"/>
    <mergeCell ref="C19:G19"/>
    <mergeCell ref="C20:G20"/>
    <mergeCell ref="D28:F28"/>
    <mergeCell ref="D8:E8"/>
    <mergeCell ref="D9:E9"/>
    <mergeCell ref="D10:E10"/>
    <mergeCell ref="D13:E13"/>
    <mergeCell ref="G24:H24"/>
    <mergeCell ref="F15:H15"/>
    <mergeCell ref="B21:I21"/>
    <mergeCell ref="B22:I22"/>
    <mergeCell ref="B23:I23"/>
    <mergeCell ref="C9:C11"/>
    <mergeCell ref="D11:E11"/>
    <mergeCell ref="G11:H11"/>
    <mergeCell ref="C6:H6"/>
    <mergeCell ref="G9:H9"/>
    <mergeCell ref="G10:H10"/>
    <mergeCell ref="G8:H8"/>
    <mergeCell ref="C17:G17"/>
    <mergeCell ref="G13:H13"/>
    <mergeCell ref="C15:E15"/>
  </mergeCells>
  <phoneticPr fontId="3" type="noConversion"/>
  <conditionalFormatting sqref="C17:I23 C27:I28 C26:F26 H26:I26 C25:I25 C24:G24 I24">
    <cfRule type="expression" dxfId="1" priority="1">
      <formula>#REF!="견적서"</formula>
    </cfRule>
  </conditionalFormatting>
  <conditionalFormatting sqref="B17:B28">
    <cfRule type="expression" dxfId="0" priority="2">
      <formula>#REF!="견적서"</formula>
    </cfRule>
  </conditionalFormatting>
  <dataValidations count="5">
    <dataValidation type="date" allowBlank="1" showInputMessage="1" showErrorMessage="1" sqref="G9">
      <formula1>1</formula1>
      <formula2>DATE(D9,F9+1,0)</formula2>
    </dataValidation>
    <dataValidation type="list" allowBlank="1" showInputMessage="1" showErrorMessage="1" sqref="D8">
      <formula1>국가</formula1>
    </dataValidation>
    <dataValidation type="list" allowBlank="1" showInputMessage="1" showErrorMessage="1" sqref="D13 G13">
      <formula1>"일반석,비즈니스석,일등석"</formula1>
    </dataValidation>
    <dataValidation type="list" allowBlank="1" showInputMessage="1" showErrorMessage="1" sqref="G8:H8">
      <formula1>INDIRECT($D$8)</formula1>
    </dataValidation>
    <dataValidation type="list" allowBlank="1" showInputMessage="1" showErrorMessage="1" sqref="G11:H11">
      <formula1>항공사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Spinner 13">
              <controlPr defaultSize="0" autoPict="0">
                <anchor moveWithCells="1" sizeWithCells="1">
                  <from>
                    <xdr:col>6</xdr:col>
                    <xdr:colOff>28575</xdr:colOff>
                    <xdr:row>8</xdr:row>
                    <xdr:rowOff>38100</xdr:rowOff>
                  </from>
                  <to>
                    <xdr:col>6</xdr:col>
                    <xdr:colOff>342900</xdr:colOff>
                    <xdr:row>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Group Box 14">
              <controlPr defaultSize="0" autoFill="0" autoPict="0">
                <anchor moveWithCells="1">
                  <from>
                    <xdr:col>2</xdr:col>
                    <xdr:colOff>66675</xdr:colOff>
                    <xdr:row>0</xdr:row>
                    <xdr:rowOff>152400</xdr:rowOff>
                  </from>
                  <to>
                    <xdr:col>4</xdr:col>
                    <xdr:colOff>800100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Option Button 15">
              <controlPr defaultSize="0" autoFill="0" autoLine="0" autoPict="0">
                <anchor moveWithCells="1">
                  <from>
                    <xdr:col>2</xdr:col>
                    <xdr:colOff>447675</xdr:colOff>
                    <xdr:row>1</xdr:row>
                    <xdr:rowOff>123825</xdr:rowOff>
                  </from>
                  <to>
                    <xdr:col>2</xdr:col>
                    <xdr:colOff>1371600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Spinner 16">
              <controlPr defaultSize="0" autoPict="0">
                <anchor moveWithCells="1" sizeWithCells="1">
                  <from>
                    <xdr:col>4</xdr:col>
                    <xdr:colOff>466725</xdr:colOff>
                    <xdr:row>11</xdr:row>
                    <xdr:rowOff>38100</xdr:rowOff>
                  </from>
                  <to>
                    <xdr:col>4</xdr:col>
                    <xdr:colOff>781050</xdr:colOff>
                    <xdr:row>11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Spinner 19">
              <controlPr defaultSize="0" autoPict="0">
                <anchor moveWithCells="1" sizeWithCells="1">
                  <from>
                    <xdr:col>6</xdr:col>
                    <xdr:colOff>28575</xdr:colOff>
                    <xdr:row>9</xdr:row>
                    <xdr:rowOff>38100</xdr:rowOff>
                  </from>
                  <to>
                    <xdr:col>6</xdr:col>
                    <xdr:colOff>342900</xdr:colOff>
                    <xdr:row>9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Option Button 25">
              <controlPr defaultSize="0" autoFill="0" autoLine="0" autoPict="0">
                <anchor moveWithCells="1">
                  <from>
                    <xdr:col>3</xdr:col>
                    <xdr:colOff>428625</xdr:colOff>
                    <xdr:row>1</xdr:row>
                    <xdr:rowOff>133350</xdr:rowOff>
                  </from>
                  <to>
                    <xdr:col>4</xdr:col>
                    <xdr:colOff>457200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Spinner 26">
              <controlPr defaultSize="0" autoPict="0">
                <anchor moveWithCells="1" sizeWithCells="1">
                  <from>
                    <xdr:col>7</xdr:col>
                    <xdr:colOff>466725</xdr:colOff>
                    <xdr:row>11</xdr:row>
                    <xdr:rowOff>38100</xdr:rowOff>
                  </from>
                  <to>
                    <xdr:col>7</xdr:col>
                    <xdr:colOff>781050</xdr:colOff>
                    <xdr:row>11</xdr:row>
                    <xdr:rowOff>419100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7"/>
  <sheetViews>
    <sheetView topLeftCell="A19" workbookViewId="0">
      <selection activeCell="D35" sqref="D35"/>
    </sheetView>
  </sheetViews>
  <sheetFormatPr defaultRowHeight="16.5" x14ac:dyDescent="0.3"/>
  <cols>
    <col min="1" max="1" width="2.625" customWidth="1"/>
    <col min="2" max="2" width="6.5" bestFit="1" customWidth="1"/>
    <col min="3" max="3" width="9.25" bestFit="1" customWidth="1"/>
    <col min="4" max="4" width="17.25" bestFit="1" customWidth="1"/>
    <col min="5" max="5" width="15.125" bestFit="1" customWidth="1"/>
    <col min="6" max="6" width="5.5" bestFit="1" customWidth="1"/>
    <col min="7" max="7" width="14.125" bestFit="1" customWidth="1"/>
    <col min="8" max="8" width="18.25" bestFit="1" customWidth="1"/>
    <col min="9" max="9" width="14.125" bestFit="1" customWidth="1"/>
    <col min="10" max="10" width="14" bestFit="1" customWidth="1"/>
    <col min="11" max="11" width="18.125" bestFit="1" customWidth="1"/>
    <col min="12" max="12" width="14" bestFit="1" customWidth="1"/>
  </cols>
  <sheetData>
    <row r="2" spans="2:12" x14ac:dyDescent="0.3">
      <c r="B2" s="26" t="s">
        <v>283</v>
      </c>
      <c r="C2" s="26" t="s">
        <v>284</v>
      </c>
      <c r="D2" s="26" t="s">
        <v>285</v>
      </c>
      <c r="E2" s="26" t="s">
        <v>286</v>
      </c>
      <c r="F2" s="26" t="s">
        <v>287</v>
      </c>
      <c r="G2" s="42" t="s">
        <v>297</v>
      </c>
      <c r="H2" s="42" t="s">
        <v>298</v>
      </c>
      <c r="I2" s="42" t="s">
        <v>299</v>
      </c>
      <c r="J2" s="43" t="s">
        <v>300</v>
      </c>
      <c r="K2" s="43" t="s">
        <v>301</v>
      </c>
      <c r="L2" s="43" t="s">
        <v>302</v>
      </c>
    </row>
    <row r="3" spans="2:12" x14ac:dyDescent="0.3">
      <c r="B3" s="27" t="s">
        <v>288</v>
      </c>
      <c r="C3" s="27" t="s">
        <v>55</v>
      </c>
      <c r="D3" s="27" t="s">
        <v>56</v>
      </c>
      <c r="E3" s="27" t="s">
        <v>57</v>
      </c>
      <c r="F3" s="28" t="s">
        <v>58</v>
      </c>
      <c r="G3" s="39">
        <v>1045600</v>
      </c>
      <c r="H3" s="39">
        <f t="shared" ref="H3:H66" si="0">G3+(G3*10%)</f>
        <v>1150160</v>
      </c>
      <c r="I3" s="39">
        <f t="shared" ref="I3:I66" si="1">G3+(G3*20%)</f>
        <v>1254720</v>
      </c>
      <c r="J3" s="44">
        <f t="shared" ref="J3:L31" si="2">G3+(G3*10%)</f>
        <v>1150160</v>
      </c>
      <c r="K3" s="44">
        <f t="shared" si="2"/>
        <v>1265176</v>
      </c>
      <c r="L3" s="44">
        <f t="shared" si="2"/>
        <v>1380192</v>
      </c>
    </row>
    <row r="4" spans="2:12" x14ac:dyDescent="0.3">
      <c r="B4" s="27" t="s">
        <v>59</v>
      </c>
      <c r="C4" s="27" t="s">
        <v>55</v>
      </c>
      <c r="D4" s="27" t="s">
        <v>60</v>
      </c>
      <c r="E4" s="27" t="s">
        <v>61</v>
      </c>
      <c r="F4" s="28" t="s">
        <v>58</v>
      </c>
      <c r="G4" s="39">
        <v>1057000</v>
      </c>
      <c r="H4" s="39">
        <f t="shared" si="0"/>
        <v>1162700</v>
      </c>
      <c r="I4" s="39">
        <f t="shared" si="1"/>
        <v>1268400</v>
      </c>
      <c r="J4" s="44">
        <f t="shared" si="2"/>
        <v>1162700</v>
      </c>
      <c r="K4" s="44">
        <f t="shared" si="2"/>
        <v>1278970</v>
      </c>
      <c r="L4" s="44">
        <f t="shared" si="2"/>
        <v>1395240</v>
      </c>
    </row>
    <row r="5" spans="2:12" x14ac:dyDescent="0.3">
      <c r="B5" s="27" t="s">
        <v>62</v>
      </c>
      <c r="C5" s="27" t="s">
        <v>55</v>
      </c>
      <c r="D5" s="27" t="s">
        <v>63</v>
      </c>
      <c r="E5" s="27" t="s">
        <v>64</v>
      </c>
      <c r="F5" s="28" t="s">
        <v>58</v>
      </c>
      <c r="G5" s="39">
        <v>768000</v>
      </c>
      <c r="H5" s="39">
        <f t="shared" si="0"/>
        <v>844800</v>
      </c>
      <c r="I5" s="39">
        <f t="shared" si="1"/>
        <v>921600</v>
      </c>
      <c r="J5" s="44">
        <f t="shared" si="2"/>
        <v>844800</v>
      </c>
      <c r="K5" s="44">
        <f t="shared" si="2"/>
        <v>929280</v>
      </c>
      <c r="L5" s="44">
        <f t="shared" si="2"/>
        <v>1013760</v>
      </c>
    </row>
    <row r="6" spans="2:12" x14ac:dyDescent="0.3">
      <c r="B6" s="27" t="s">
        <v>65</v>
      </c>
      <c r="C6" s="27" t="s">
        <v>55</v>
      </c>
      <c r="D6" s="27" t="s">
        <v>66</v>
      </c>
      <c r="E6" s="27" t="s">
        <v>67</v>
      </c>
      <c r="F6" s="28" t="s">
        <v>58</v>
      </c>
      <c r="G6" s="39">
        <v>872000</v>
      </c>
      <c r="H6" s="39">
        <f t="shared" si="0"/>
        <v>959200</v>
      </c>
      <c r="I6" s="39">
        <f t="shared" si="1"/>
        <v>1046400</v>
      </c>
      <c r="J6" s="44">
        <f t="shared" si="2"/>
        <v>959200</v>
      </c>
      <c r="K6" s="44">
        <f t="shared" si="2"/>
        <v>1055120</v>
      </c>
      <c r="L6" s="44">
        <f t="shared" si="2"/>
        <v>1151040</v>
      </c>
    </row>
    <row r="7" spans="2:12" x14ac:dyDescent="0.3">
      <c r="B7" s="27" t="s">
        <v>68</v>
      </c>
      <c r="C7" s="27" t="s">
        <v>55</v>
      </c>
      <c r="D7" s="27" t="s">
        <v>69</v>
      </c>
      <c r="E7" s="27" t="s">
        <v>70</v>
      </c>
      <c r="F7" s="28" t="s">
        <v>58</v>
      </c>
      <c r="G7" s="39">
        <v>1543500</v>
      </c>
      <c r="H7" s="39">
        <f t="shared" si="0"/>
        <v>1697850</v>
      </c>
      <c r="I7" s="39">
        <f t="shared" si="1"/>
        <v>1852200</v>
      </c>
      <c r="J7" s="44">
        <f t="shared" si="2"/>
        <v>1697850</v>
      </c>
      <c r="K7" s="44">
        <f t="shared" si="2"/>
        <v>1867635</v>
      </c>
      <c r="L7" s="44">
        <f t="shared" si="2"/>
        <v>2037420</v>
      </c>
    </row>
    <row r="8" spans="2:12" x14ac:dyDescent="0.3">
      <c r="B8" s="27" t="s">
        <v>71</v>
      </c>
      <c r="C8" s="27" t="s">
        <v>55</v>
      </c>
      <c r="D8" s="27" t="s">
        <v>72</v>
      </c>
      <c r="E8" s="27" t="s">
        <v>57</v>
      </c>
      <c r="F8" s="28" t="s">
        <v>58</v>
      </c>
      <c r="G8" s="39">
        <v>973000</v>
      </c>
      <c r="H8" s="39">
        <f t="shared" si="0"/>
        <v>1070300</v>
      </c>
      <c r="I8" s="39">
        <f t="shared" si="1"/>
        <v>1167600</v>
      </c>
      <c r="J8" s="44">
        <f t="shared" si="2"/>
        <v>1070300</v>
      </c>
      <c r="K8" s="44">
        <f t="shared" si="2"/>
        <v>1177330</v>
      </c>
      <c r="L8" s="44">
        <f t="shared" si="2"/>
        <v>1284360</v>
      </c>
    </row>
    <row r="9" spans="2:12" x14ac:dyDescent="0.3">
      <c r="B9" s="27" t="s">
        <v>73</v>
      </c>
      <c r="C9" s="27" t="s">
        <v>55</v>
      </c>
      <c r="D9" s="27" t="s">
        <v>74</v>
      </c>
      <c r="E9" s="27" t="s">
        <v>61</v>
      </c>
      <c r="F9" s="28" t="s">
        <v>58</v>
      </c>
      <c r="G9" s="39">
        <v>1831600</v>
      </c>
      <c r="H9" s="39">
        <f t="shared" si="0"/>
        <v>2014760</v>
      </c>
      <c r="I9" s="39">
        <f t="shared" si="1"/>
        <v>2197920</v>
      </c>
      <c r="J9" s="44">
        <f t="shared" si="2"/>
        <v>2014760</v>
      </c>
      <c r="K9" s="44">
        <f t="shared" si="2"/>
        <v>2216236</v>
      </c>
      <c r="L9" s="44">
        <f t="shared" si="2"/>
        <v>2417712</v>
      </c>
    </row>
    <row r="10" spans="2:12" x14ac:dyDescent="0.3">
      <c r="B10" s="27" t="s">
        <v>75</v>
      </c>
      <c r="C10" s="27" t="s">
        <v>55</v>
      </c>
      <c r="D10" s="27" t="s">
        <v>76</v>
      </c>
      <c r="E10" s="27" t="s">
        <v>64</v>
      </c>
      <c r="F10" s="28" t="s">
        <v>58</v>
      </c>
      <c r="G10" s="39">
        <v>770000</v>
      </c>
      <c r="H10" s="39">
        <f t="shared" si="0"/>
        <v>847000</v>
      </c>
      <c r="I10" s="39">
        <f t="shared" si="1"/>
        <v>924000</v>
      </c>
      <c r="J10" s="44">
        <f t="shared" si="2"/>
        <v>847000</v>
      </c>
      <c r="K10" s="44">
        <f t="shared" si="2"/>
        <v>931700</v>
      </c>
      <c r="L10" s="44">
        <f t="shared" si="2"/>
        <v>1016400</v>
      </c>
    </row>
    <row r="11" spans="2:12" x14ac:dyDescent="0.3">
      <c r="B11" s="27" t="s">
        <v>77</v>
      </c>
      <c r="C11" s="27" t="s">
        <v>55</v>
      </c>
      <c r="D11" s="27" t="s">
        <v>78</v>
      </c>
      <c r="E11" s="27" t="s">
        <v>67</v>
      </c>
      <c r="F11" s="28" t="s">
        <v>58</v>
      </c>
      <c r="G11" s="39">
        <v>659000</v>
      </c>
      <c r="H11" s="39">
        <f t="shared" si="0"/>
        <v>724900</v>
      </c>
      <c r="I11" s="39">
        <f t="shared" si="1"/>
        <v>790800</v>
      </c>
      <c r="J11" s="44">
        <f t="shared" si="2"/>
        <v>724900</v>
      </c>
      <c r="K11" s="44">
        <f t="shared" si="2"/>
        <v>797390</v>
      </c>
      <c r="L11" s="44">
        <f t="shared" si="2"/>
        <v>869880</v>
      </c>
    </row>
    <row r="12" spans="2:12" x14ac:dyDescent="0.3">
      <c r="B12" s="27" t="s">
        <v>79</v>
      </c>
      <c r="C12" s="27" t="s">
        <v>55</v>
      </c>
      <c r="D12" s="27" t="s">
        <v>80</v>
      </c>
      <c r="E12" s="27" t="s">
        <v>70</v>
      </c>
      <c r="F12" s="28" t="s">
        <v>58</v>
      </c>
      <c r="G12" s="39">
        <v>970000</v>
      </c>
      <c r="H12" s="39">
        <f t="shared" si="0"/>
        <v>1067000</v>
      </c>
      <c r="I12" s="39">
        <f t="shared" si="1"/>
        <v>1164000</v>
      </c>
      <c r="J12" s="44">
        <f t="shared" si="2"/>
        <v>1067000</v>
      </c>
      <c r="K12" s="44">
        <f t="shared" si="2"/>
        <v>1173700</v>
      </c>
      <c r="L12" s="44">
        <f t="shared" si="2"/>
        <v>1280400</v>
      </c>
    </row>
    <row r="13" spans="2:12" x14ac:dyDescent="0.3">
      <c r="B13" s="27" t="s">
        <v>81</v>
      </c>
      <c r="C13" s="27" t="s">
        <v>55</v>
      </c>
      <c r="D13" s="27" t="s">
        <v>82</v>
      </c>
      <c r="E13" s="27" t="s">
        <v>57</v>
      </c>
      <c r="F13" s="28" t="s">
        <v>58</v>
      </c>
      <c r="G13" s="39">
        <v>840000</v>
      </c>
      <c r="H13" s="39">
        <f t="shared" si="0"/>
        <v>924000</v>
      </c>
      <c r="I13" s="39">
        <f t="shared" si="1"/>
        <v>1008000</v>
      </c>
      <c r="J13" s="44">
        <f t="shared" si="2"/>
        <v>924000</v>
      </c>
      <c r="K13" s="44">
        <f t="shared" si="2"/>
        <v>1016400</v>
      </c>
      <c r="L13" s="44">
        <f t="shared" si="2"/>
        <v>1108800</v>
      </c>
    </row>
    <row r="14" spans="2:12" x14ac:dyDescent="0.3">
      <c r="B14" s="27" t="s">
        <v>83</v>
      </c>
      <c r="C14" s="27" t="s">
        <v>55</v>
      </c>
      <c r="D14" s="27" t="s">
        <v>84</v>
      </c>
      <c r="E14" s="27" t="s">
        <v>61</v>
      </c>
      <c r="F14" s="28" t="s">
        <v>58</v>
      </c>
      <c r="G14" s="39">
        <v>1143600</v>
      </c>
      <c r="H14" s="39">
        <f t="shared" si="0"/>
        <v>1257960</v>
      </c>
      <c r="I14" s="39">
        <f t="shared" si="1"/>
        <v>1372320</v>
      </c>
      <c r="J14" s="44">
        <f t="shared" si="2"/>
        <v>1257960</v>
      </c>
      <c r="K14" s="44">
        <f t="shared" si="2"/>
        <v>1383756</v>
      </c>
      <c r="L14" s="44">
        <f t="shared" si="2"/>
        <v>1509552</v>
      </c>
    </row>
    <row r="15" spans="2:12" x14ac:dyDescent="0.3">
      <c r="B15" s="27" t="s">
        <v>85</v>
      </c>
      <c r="C15" s="27" t="s">
        <v>55</v>
      </c>
      <c r="D15" s="27" t="s">
        <v>86</v>
      </c>
      <c r="E15" s="27" t="s">
        <v>64</v>
      </c>
      <c r="F15" s="28" t="s">
        <v>58</v>
      </c>
      <c r="G15" s="39">
        <v>1005700</v>
      </c>
      <c r="H15" s="39">
        <f t="shared" si="0"/>
        <v>1106270</v>
      </c>
      <c r="I15" s="39">
        <f t="shared" si="1"/>
        <v>1206840</v>
      </c>
      <c r="J15" s="44">
        <f t="shared" si="2"/>
        <v>1106270</v>
      </c>
      <c r="K15" s="44">
        <f t="shared" si="2"/>
        <v>1216897</v>
      </c>
      <c r="L15" s="44">
        <f t="shared" si="2"/>
        <v>1327524</v>
      </c>
    </row>
    <row r="16" spans="2:12" x14ac:dyDescent="0.3">
      <c r="B16" s="27" t="s">
        <v>87</v>
      </c>
      <c r="C16" s="27" t="s">
        <v>55</v>
      </c>
      <c r="D16" s="27" t="s">
        <v>88</v>
      </c>
      <c r="E16" s="27" t="s">
        <v>67</v>
      </c>
      <c r="F16" s="28" t="s">
        <v>58</v>
      </c>
      <c r="G16" s="39">
        <v>834300</v>
      </c>
      <c r="H16" s="39">
        <f t="shared" si="0"/>
        <v>917730</v>
      </c>
      <c r="I16" s="39">
        <f t="shared" si="1"/>
        <v>1001160</v>
      </c>
      <c r="J16" s="44">
        <f t="shared" si="2"/>
        <v>917730</v>
      </c>
      <c r="K16" s="44">
        <f t="shared" si="2"/>
        <v>1009503</v>
      </c>
      <c r="L16" s="44">
        <f t="shared" si="2"/>
        <v>1101276</v>
      </c>
    </row>
    <row r="17" spans="2:12" x14ac:dyDescent="0.3">
      <c r="B17" s="27" t="s">
        <v>89</v>
      </c>
      <c r="C17" s="27" t="s">
        <v>55</v>
      </c>
      <c r="D17" s="27" t="s">
        <v>90</v>
      </c>
      <c r="E17" s="27" t="s">
        <v>70</v>
      </c>
      <c r="F17" s="28" t="s">
        <v>58</v>
      </c>
      <c r="G17" s="39">
        <v>1731500</v>
      </c>
      <c r="H17" s="39">
        <f t="shared" si="0"/>
        <v>1904650</v>
      </c>
      <c r="I17" s="39">
        <f t="shared" si="1"/>
        <v>2077800</v>
      </c>
      <c r="J17" s="44">
        <f t="shared" si="2"/>
        <v>1904650</v>
      </c>
      <c r="K17" s="44">
        <f t="shared" si="2"/>
        <v>2095115</v>
      </c>
      <c r="L17" s="44">
        <f t="shared" si="2"/>
        <v>2285580</v>
      </c>
    </row>
    <row r="18" spans="2:12" x14ac:dyDescent="0.3">
      <c r="B18" s="27" t="s">
        <v>91</v>
      </c>
      <c r="C18" s="27" t="s">
        <v>55</v>
      </c>
      <c r="D18" s="27" t="s">
        <v>92</v>
      </c>
      <c r="E18" s="27" t="s">
        <v>64</v>
      </c>
      <c r="F18" s="28" t="s">
        <v>58</v>
      </c>
      <c r="G18" s="39">
        <v>820000</v>
      </c>
      <c r="H18" s="39">
        <f t="shared" si="0"/>
        <v>902000</v>
      </c>
      <c r="I18" s="39">
        <f t="shared" si="1"/>
        <v>984000</v>
      </c>
      <c r="J18" s="44">
        <f t="shared" si="2"/>
        <v>902000</v>
      </c>
      <c r="K18" s="44">
        <f t="shared" si="2"/>
        <v>992200</v>
      </c>
      <c r="L18" s="44">
        <f t="shared" si="2"/>
        <v>1082400</v>
      </c>
    </row>
    <row r="19" spans="2:12" x14ac:dyDescent="0.3">
      <c r="B19" s="27" t="s">
        <v>93</v>
      </c>
      <c r="C19" s="27" t="s">
        <v>55</v>
      </c>
      <c r="D19" s="27" t="s">
        <v>94</v>
      </c>
      <c r="E19" s="27" t="s">
        <v>67</v>
      </c>
      <c r="F19" s="28" t="s">
        <v>58</v>
      </c>
      <c r="G19" s="39">
        <v>759000</v>
      </c>
      <c r="H19" s="39">
        <f t="shared" si="0"/>
        <v>834900</v>
      </c>
      <c r="I19" s="39">
        <f t="shared" si="1"/>
        <v>910800</v>
      </c>
      <c r="J19" s="44">
        <f t="shared" si="2"/>
        <v>834900</v>
      </c>
      <c r="K19" s="44">
        <f t="shared" si="2"/>
        <v>918390</v>
      </c>
      <c r="L19" s="44">
        <f t="shared" si="2"/>
        <v>1001880</v>
      </c>
    </row>
    <row r="20" spans="2:12" x14ac:dyDescent="0.3">
      <c r="B20" s="27" t="s">
        <v>95</v>
      </c>
      <c r="C20" s="27" t="s">
        <v>55</v>
      </c>
      <c r="D20" s="27" t="s">
        <v>96</v>
      </c>
      <c r="E20" s="27" t="s">
        <v>64</v>
      </c>
      <c r="F20" s="28" t="s">
        <v>58</v>
      </c>
      <c r="G20" s="39">
        <v>967000</v>
      </c>
      <c r="H20" s="39">
        <f t="shared" si="0"/>
        <v>1063700</v>
      </c>
      <c r="I20" s="39">
        <f t="shared" si="1"/>
        <v>1160400</v>
      </c>
      <c r="J20" s="44">
        <f t="shared" si="2"/>
        <v>1063700</v>
      </c>
      <c r="K20" s="44">
        <f t="shared" si="2"/>
        <v>1170070</v>
      </c>
      <c r="L20" s="44">
        <f t="shared" si="2"/>
        <v>1276440</v>
      </c>
    </row>
    <row r="21" spans="2:12" x14ac:dyDescent="0.3">
      <c r="B21" s="27" t="s">
        <v>97</v>
      </c>
      <c r="C21" s="27" t="s">
        <v>55</v>
      </c>
      <c r="D21" s="27" t="s">
        <v>98</v>
      </c>
      <c r="E21" s="27" t="s">
        <v>70</v>
      </c>
      <c r="F21" s="28" t="s">
        <v>58</v>
      </c>
      <c r="G21" s="39">
        <v>679000</v>
      </c>
      <c r="H21" s="39">
        <f t="shared" si="0"/>
        <v>746900</v>
      </c>
      <c r="I21" s="39">
        <f t="shared" si="1"/>
        <v>814800</v>
      </c>
      <c r="J21" s="44">
        <f t="shared" si="2"/>
        <v>746900</v>
      </c>
      <c r="K21" s="44">
        <f t="shared" si="2"/>
        <v>821590</v>
      </c>
      <c r="L21" s="44">
        <f t="shared" si="2"/>
        <v>896280</v>
      </c>
    </row>
    <row r="22" spans="2:12" x14ac:dyDescent="0.3">
      <c r="B22" s="27" t="s">
        <v>99</v>
      </c>
      <c r="C22" s="27" t="s">
        <v>55</v>
      </c>
      <c r="D22" s="27" t="s">
        <v>100</v>
      </c>
      <c r="E22" s="27" t="s">
        <v>64</v>
      </c>
      <c r="F22" s="28" t="s">
        <v>58</v>
      </c>
      <c r="G22" s="39">
        <v>578000</v>
      </c>
      <c r="H22" s="39">
        <f t="shared" si="0"/>
        <v>635800</v>
      </c>
      <c r="I22" s="39">
        <f t="shared" si="1"/>
        <v>693600</v>
      </c>
      <c r="J22" s="44">
        <f t="shared" si="2"/>
        <v>635800</v>
      </c>
      <c r="K22" s="44">
        <f t="shared" si="2"/>
        <v>699380</v>
      </c>
      <c r="L22" s="44">
        <f t="shared" si="2"/>
        <v>762960</v>
      </c>
    </row>
    <row r="23" spans="2:12" x14ac:dyDescent="0.3">
      <c r="B23" s="27" t="s">
        <v>101</v>
      </c>
      <c r="C23" s="27" t="s">
        <v>55</v>
      </c>
      <c r="D23" s="27" t="s">
        <v>102</v>
      </c>
      <c r="E23" s="27" t="s">
        <v>67</v>
      </c>
      <c r="F23" s="28" t="s">
        <v>58</v>
      </c>
      <c r="G23" s="39">
        <v>793000</v>
      </c>
      <c r="H23" s="39">
        <f t="shared" si="0"/>
        <v>872300</v>
      </c>
      <c r="I23" s="39">
        <f t="shared" si="1"/>
        <v>951600</v>
      </c>
      <c r="J23" s="44">
        <f t="shared" si="2"/>
        <v>872300</v>
      </c>
      <c r="K23" s="44">
        <f t="shared" si="2"/>
        <v>959530</v>
      </c>
      <c r="L23" s="44">
        <f t="shared" si="2"/>
        <v>1046760</v>
      </c>
    </row>
    <row r="24" spans="2:12" x14ac:dyDescent="0.3">
      <c r="B24" s="27" t="s">
        <v>103</v>
      </c>
      <c r="C24" s="27" t="s">
        <v>55</v>
      </c>
      <c r="D24" s="27" t="s">
        <v>104</v>
      </c>
      <c r="E24" s="27" t="s">
        <v>57</v>
      </c>
      <c r="F24" s="28" t="s">
        <v>58</v>
      </c>
      <c r="G24" s="39">
        <v>1497500</v>
      </c>
      <c r="H24" s="39">
        <f t="shared" si="0"/>
        <v>1647250</v>
      </c>
      <c r="I24" s="39">
        <f t="shared" si="1"/>
        <v>1797000</v>
      </c>
      <c r="J24" s="44">
        <f t="shared" si="2"/>
        <v>1647250</v>
      </c>
      <c r="K24" s="44">
        <f t="shared" si="2"/>
        <v>1811975</v>
      </c>
      <c r="L24" s="44">
        <f t="shared" si="2"/>
        <v>1976700</v>
      </c>
    </row>
    <row r="25" spans="2:12" x14ac:dyDescent="0.3">
      <c r="B25" s="27" t="s">
        <v>105</v>
      </c>
      <c r="C25" s="27" t="s">
        <v>55</v>
      </c>
      <c r="D25" s="27" t="s">
        <v>106</v>
      </c>
      <c r="E25" s="27" t="s">
        <v>64</v>
      </c>
      <c r="F25" s="28" t="s">
        <v>58</v>
      </c>
      <c r="G25" s="39">
        <v>839000</v>
      </c>
      <c r="H25" s="39">
        <f t="shared" si="0"/>
        <v>922900</v>
      </c>
      <c r="I25" s="39">
        <f t="shared" si="1"/>
        <v>1006800</v>
      </c>
      <c r="J25" s="44">
        <f t="shared" si="2"/>
        <v>922900</v>
      </c>
      <c r="K25" s="44">
        <f t="shared" si="2"/>
        <v>1015190</v>
      </c>
      <c r="L25" s="44">
        <f t="shared" si="2"/>
        <v>1107480</v>
      </c>
    </row>
    <row r="26" spans="2:12" x14ac:dyDescent="0.3">
      <c r="B26" s="27" t="s">
        <v>107</v>
      </c>
      <c r="C26" s="27" t="s">
        <v>55</v>
      </c>
      <c r="D26" s="27" t="s">
        <v>108</v>
      </c>
      <c r="E26" s="27" t="s">
        <v>70</v>
      </c>
      <c r="F26" s="28" t="s">
        <v>58</v>
      </c>
      <c r="G26" s="39">
        <v>753000</v>
      </c>
      <c r="H26" s="39">
        <f t="shared" si="0"/>
        <v>828300</v>
      </c>
      <c r="I26" s="39">
        <f t="shared" si="1"/>
        <v>903600</v>
      </c>
      <c r="J26" s="44">
        <f t="shared" si="2"/>
        <v>828300</v>
      </c>
      <c r="K26" s="44">
        <f t="shared" si="2"/>
        <v>911130</v>
      </c>
      <c r="L26" s="44">
        <f t="shared" si="2"/>
        <v>993960</v>
      </c>
    </row>
    <row r="27" spans="2:12" x14ac:dyDescent="0.3">
      <c r="B27" s="27" t="s">
        <v>109</v>
      </c>
      <c r="C27" s="27" t="s">
        <v>55</v>
      </c>
      <c r="D27" s="27" t="s">
        <v>110</v>
      </c>
      <c r="E27" s="27" t="s">
        <v>61</v>
      </c>
      <c r="F27" s="28" t="s">
        <v>58</v>
      </c>
      <c r="G27" s="39">
        <v>1377500</v>
      </c>
      <c r="H27" s="39">
        <f t="shared" si="0"/>
        <v>1515250</v>
      </c>
      <c r="I27" s="39">
        <f t="shared" si="1"/>
        <v>1653000</v>
      </c>
      <c r="J27" s="44">
        <f t="shared" si="2"/>
        <v>1515250</v>
      </c>
      <c r="K27" s="44">
        <f t="shared" si="2"/>
        <v>1666775</v>
      </c>
      <c r="L27" s="44">
        <f t="shared" si="2"/>
        <v>1818300</v>
      </c>
    </row>
    <row r="28" spans="2:12" x14ac:dyDescent="0.3">
      <c r="B28" s="27" t="s">
        <v>111</v>
      </c>
      <c r="C28" s="27" t="s">
        <v>55</v>
      </c>
      <c r="D28" s="27" t="s">
        <v>112</v>
      </c>
      <c r="E28" s="27" t="s">
        <v>64</v>
      </c>
      <c r="F28" s="28" t="s">
        <v>58</v>
      </c>
      <c r="G28" s="39">
        <v>768000</v>
      </c>
      <c r="H28" s="39">
        <f t="shared" si="0"/>
        <v>844800</v>
      </c>
      <c r="I28" s="39">
        <f t="shared" si="1"/>
        <v>921600</v>
      </c>
      <c r="J28" s="44">
        <f t="shared" si="2"/>
        <v>844800</v>
      </c>
      <c r="K28" s="44">
        <f t="shared" si="2"/>
        <v>929280</v>
      </c>
      <c r="L28" s="44">
        <f t="shared" si="2"/>
        <v>1013760</v>
      </c>
    </row>
    <row r="29" spans="2:12" x14ac:dyDescent="0.3">
      <c r="B29" s="27" t="s">
        <v>113</v>
      </c>
      <c r="C29" s="27" t="s">
        <v>55</v>
      </c>
      <c r="D29" s="27" t="s">
        <v>114</v>
      </c>
      <c r="E29" s="27" t="s">
        <v>67</v>
      </c>
      <c r="F29" s="28" t="s">
        <v>58</v>
      </c>
      <c r="G29" s="39">
        <v>730000</v>
      </c>
      <c r="H29" s="39">
        <f t="shared" si="0"/>
        <v>803000</v>
      </c>
      <c r="I29" s="39">
        <f t="shared" si="1"/>
        <v>876000</v>
      </c>
      <c r="J29" s="44">
        <f t="shared" si="2"/>
        <v>803000</v>
      </c>
      <c r="K29" s="44">
        <f t="shared" si="2"/>
        <v>883300</v>
      </c>
      <c r="L29" s="44">
        <f t="shared" si="2"/>
        <v>963600</v>
      </c>
    </row>
    <row r="30" spans="2:12" x14ac:dyDescent="0.3">
      <c r="B30" s="27" t="s">
        <v>115</v>
      </c>
      <c r="C30" s="27" t="s">
        <v>55</v>
      </c>
      <c r="D30" s="27" t="s">
        <v>116</v>
      </c>
      <c r="E30" s="27" t="s">
        <v>64</v>
      </c>
      <c r="F30" s="28" t="s">
        <v>58</v>
      </c>
      <c r="G30" s="39">
        <v>613000</v>
      </c>
      <c r="H30" s="39">
        <f t="shared" si="0"/>
        <v>674300</v>
      </c>
      <c r="I30" s="39">
        <f t="shared" si="1"/>
        <v>735600</v>
      </c>
      <c r="J30" s="44">
        <f t="shared" si="2"/>
        <v>674300</v>
      </c>
      <c r="K30" s="44">
        <f t="shared" si="2"/>
        <v>741730</v>
      </c>
      <c r="L30" s="44">
        <f t="shared" si="2"/>
        <v>809160</v>
      </c>
    </row>
    <row r="31" spans="2:12" x14ac:dyDescent="0.3">
      <c r="B31" s="27" t="s">
        <v>117</v>
      </c>
      <c r="C31" s="27" t="s">
        <v>55</v>
      </c>
      <c r="D31" s="27" t="s">
        <v>118</v>
      </c>
      <c r="E31" s="27" t="s">
        <v>70</v>
      </c>
      <c r="F31" s="28" t="s">
        <v>58</v>
      </c>
      <c r="G31" s="39">
        <v>780000</v>
      </c>
      <c r="H31" s="39">
        <f t="shared" si="0"/>
        <v>858000</v>
      </c>
      <c r="I31" s="39">
        <f t="shared" si="1"/>
        <v>936000</v>
      </c>
      <c r="J31" s="44">
        <f t="shared" si="2"/>
        <v>858000</v>
      </c>
      <c r="K31" s="44">
        <f t="shared" si="2"/>
        <v>943800</v>
      </c>
      <c r="L31" s="44">
        <f t="shared" si="2"/>
        <v>1029600</v>
      </c>
    </row>
    <row r="32" spans="2:12" x14ac:dyDescent="0.3">
      <c r="B32" s="27" t="s">
        <v>119</v>
      </c>
      <c r="C32" s="27" t="s">
        <v>55</v>
      </c>
      <c r="D32" s="27" t="s">
        <v>120</v>
      </c>
      <c r="E32" s="27" t="s">
        <v>67</v>
      </c>
      <c r="F32" s="28" t="s">
        <v>58</v>
      </c>
      <c r="G32" s="39">
        <v>852000</v>
      </c>
      <c r="H32" s="39">
        <f t="shared" si="0"/>
        <v>937200</v>
      </c>
      <c r="I32" s="39">
        <f t="shared" si="1"/>
        <v>1022400</v>
      </c>
      <c r="J32" s="44">
        <f t="shared" ref="J32:L63" si="3">G32+(G32*10%)</f>
        <v>937200</v>
      </c>
      <c r="K32" s="44">
        <f t="shared" si="3"/>
        <v>1030920</v>
      </c>
      <c r="L32" s="44">
        <f t="shared" si="3"/>
        <v>1124640</v>
      </c>
    </row>
    <row r="33" spans="2:12" x14ac:dyDescent="0.3">
      <c r="B33" s="27" t="s">
        <v>121</v>
      </c>
      <c r="C33" s="27" t="s">
        <v>55</v>
      </c>
      <c r="D33" s="27" t="s">
        <v>122</v>
      </c>
      <c r="E33" s="27" t="s">
        <v>57</v>
      </c>
      <c r="F33" s="28" t="s">
        <v>58</v>
      </c>
      <c r="G33" s="39">
        <v>1337000</v>
      </c>
      <c r="H33" s="39">
        <f t="shared" si="0"/>
        <v>1470700</v>
      </c>
      <c r="I33" s="39">
        <f t="shared" si="1"/>
        <v>1604400</v>
      </c>
      <c r="J33" s="44">
        <f t="shared" si="3"/>
        <v>1470700</v>
      </c>
      <c r="K33" s="44">
        <f t="shared" si="3"/>
        <v>1617770</v>
      </c>
      <c r="L33" s="44">
        <f t="shared" si="3"/>
        <v>1764840</v>
      </c>
    </row>
    <row r="34" spans="2:12" x14ac:dyDescent="0.3">
      <c r="B34" s="27" t="s">
        <v>123</v>
      </c>
      <c r="C34" s="27" t="s">
        <v>55</v>
      </c>
      <c r="D34" s="27" t="s">
        <v>124</v>
      </c>
      <c r="E34" s="27" t="s">
        <v>64</v>
      </c>
      <c r="F34" s="28" t="s">
        <v>58</v>
      </c>
      <c r="G34" s="39">
        <v>692000</v>
      </c>
      <c r="H34" s="39">
        <f t="shared" si="0"/>
        <v>761200</v>
      </c>
      <c r="I34" s="39">
        <f t="shared" si="1"/>
        <v>830400</v>
      </c>
      <c r="J34" s="44">
        <f t="shared" si="3"/>
        <v>761200</v>
      </c>
      <c r="K34" s="44">
        <f t="shared" si="3"/>
        <v>837320</v>
      </c>
      <c r="L34" s="44">
        <f t="shared" si="3"/>
        <v>913440</v>
      </c>
    </row>
    <row r="35" spans="2:12" x14ac:dyDescent="0.3">
      <c r="B35" s="27" t="s">
        <v>125</v>
      </c>
      <c r="C35" s="27" t="s">
        <v>55</v>
      </c>
      <c r="D35" s="27" t="s">
        <v>126</v>
      </c>
      <c r="E35" s="27" t="s">
        <v>67</v>
      </c>
      <c r="F35" s="28" t="s">
        <v>58</v>
      </c>
      <c r="G35" s="39">
        <v>743000</v>
      </c>
      <c r="H35" s="39">
        <f t="shared" si="0"/>
        <v>817300</v>
      </c>
      <c r="I35" s="39">
        <f t="shared" si="1"/>
        <v>891600</v>
      </c>
      <c r="J35" s="44">
        <f t="shared" si="3"/>
        <v>817300</v>
      </c>
      <c r="K35" s="44">
        <f t="shared" si="3"/>
        <v>899030</v>
      </c>
      <c r="L35" s="44">
        <f t="shared" si="3"/>
        <v>980760</v>
      </c>
    </row>
    <row r="36" spans="2:12" x14ac:dyDescent="0.3">
      <c r="B36" s="27" t="s">
        <v>127</v>
      </c>
      <c r="C36" s="27" t="s">
        <v>55</v>
      </c>
      <c r="D36" s="27" t="s">
        <v>56</v>
      </c>
      <c r="E36" s="27" t="s">
        <v>61</v>
      </c>
      <c r="F36" s="28" t="s">
        <v>58</v>
      </c>
      <c r="G36" s="39">
        <v>1053000</v>
      </c>
      <c r="H36" s="39">
        <f t="shared" si="0"/>
        <v>1158300</v>
      </c>
      <c r="I36" s="39">
        <f t="shared" si="1"/>
        <v>1263600</v>
      </c>
      <c r="J36" s="44">
        <f t="shared" si="3"/>
        <v>1158300</v>
      </c>
      <c r="K36" s="44">
        <f t="shared" si="3"/>
        <v>1274130</v>
      </c>
      <c r="L36" s="44">
        <f t="shared" si="3"/>
        <v>1389960</v>
      </c>
    </row>
    <row r="37" spans="2:12" x14ac:dyDescent="0.3">
      <c r="B37" s="27" t="s">
        <v>128</v>
      </c>
      <c r="C37" s="27" t="s">
        <v>55</v>
      </c>
      <c r="D37" s="27" t="s">
        <v>74</v>
      </c>
      <c r="E37" s="27" t="s">
        <v>57</v>
      </c>
      <c r="F37" s="28" t="s">
        <v>58</v>
      </c>
      <c r="G37" s="39">
        <v>1354000</v>
      </c>
      <c r="H37" s="39">
        <f t="shared" si="0"/>
        <v>1489400</v>
      </c>
      <c r="I37" s="39">
        <f t="shared" si="1"/>
        <v>1624800</v>
      </c>
      <c r="J37" s="44">
        <f t="shared" si="3"/>
        <v>1489400</v>
      </c>
      <c r="K37" s="44">
        <f t="shared" si="3"/>
        <v>1638340</v>
      </c>
      <c r="L37" s="44">
        <f t="shared" si="3"/>
        <v>1787280</v>
      </c>
    </row>
    <row r="38" spans="2:12" x14ac:dyDescent="0.3">
      <c r="B38" s="27" t="s">
        <v>129</v>
      </c>
      <c r="C38" s="27" t="s">
        <v>55</v>
      </c>
      <c r="D38" s="27" t="s">
        <v>84</v>
      </c>
      <c r="E38" s="27" t="s">
        <v>67</v>
      </c>
      <c r="F38" s="28" t="s">
        <v>58</v>
      </c>
      <c r="G38" s="39">
        <v>1273000</v>
      </c>
      <c r="H38" s="39">
        <f t="shared" si="0"/>
        <v>1400300</v>
      </c>
      <c r="I38" s="39">
        <f t="shared" si="1"/>
        <v>1527600</v>
      </c>
      <c r="J38" s="44">
        <f t="shared" si="3"/>
        <v>1400300</v>
      </c>
      <c r="K38" s="44">
        <f t="shared" si="3"/>
        <v>1540330</v>
      </c>
      <c r="L38" s="44">
        <f t="shared" si="3"/>
        <v>1680360</v>
      </c>
    </row>
    <row r="39" spans="2:12" x14ac:dyDescent="0.3">
      <c r="B39" s="27" t="s">
        <v>130</v>
      </c>
      <c r="C39" s="27" t="s">
        <v>55</v>
      </c>
      <c r="D39" s="27" t="s">
        <v>90</v>
      </c>
      <c r="E39" s="27" t="s">
        <v>57</v>
      </c>
      <c r="F39" s="28" t="s">
        <v>58</v>
      </c>
      <c r="G39" s="39">
        <v>1453000</v>
      </c>
      <c r="H39" s="39">
        <f t="shared" si="0"/>
        <v>1598300</v>
      </c>
      <c r="I39" s="39">
        <f t="shared" si="1"/>
        <v>1743600</v>
      </c>
      <c r="J39" s="44">
        <f t="shared" si="3"/>
        <v>1598300</v>
      </c>
      <c r="K39" s="44">
        <f t="shared" si="3"/>
        <v>1758130</v>
      </c>
      <c r="L39" s="44">
        <f t="shared" si="3"/>
        <v>1917960</v>
      </c>
    </row>
    <row r="40" spans="2:12" x14ac:dyDescent="0.3">
      <c r="B40" s="27" t="s">
        <v>131</v>
      </c>
      <c r="C40" s="27" t="s">
        <v>55</v>
      </c>
      <c r="D40" s="27" t="s">
        <v>104</v>
      </c>
      <c r="E40" s="27" t="s">
        <v>64</v>
      </c>
      <c r="F40" s="28" t="s">
        <v>58</v>
      </c>
      <c r="G40" s="39">
        <v>1020000</v>
      </c>
      <c r="H40" s="39">
        <f t="shared" si="0"/>
        <v>1122000</v>
      </c>
      <c r="I40" s="39">
        <f t="shared" si="1"/>
        <v>1224000</v>
      </c>
      <c r="J40" s="44">
        <f t="shared" si="3"/>
        <v>1122000</v>
      </c>
      <c r="K40" s="44">
        <f t="shared" si="3"/>
        <v>1234200</v>
      </c>
      <c r="L40" s="44">
        <f t="shared" si="3"/>
        <v>1346400</v>
      </c>
    </row>
    <row r="41" spans="2:12" x14ac:dyDescent="0.3">
      <c r="B41" s="27" t="s">
        <v>132</v>
      </c>
      <c r="C41" s="27" t="s">
        <v>55</v>
      </c>
      <c r="D41" s="27" t="s">
        <v>110</v>
      </c>
      <c r="E41" s="27" t="s">
        <v>70</v>
      </c>
      <c r="F41" s="28" t="s">
        <v>58</v>
      </c>
      <c r="G41" s="39">
        <v>1232000</v>
      </c>
      <c r="H41" s="39">
        <f t="shared" si="0"/>
        <v>1355200</v>
      </c>
      <c r="I41" s="39">
        <f t="shared" si="1"/>
        <v>1478400</v>
      </c>
      <c r="J41" s="44">
        <f t="shared" si="3"/>
        <v>1355200</v>
      </c>
      <c r="K41" s="44">
        <f t="shared" si="3"/>
        <v>1490720</v>
      </c>
      <c r="L41" s="44">
        <f t="shared" si="3"/>
        <v>1626240</v>
      </c>
    </row>
    <row r="42" spans="2:12" x14ac:dyDescent="0.3">
      <c r="B42" s="27" t="s">
        <v>133</v>
      </c>
      <c r="C42" s="27" t="s">
        <v>55</v>
      </c>
      <c r="D42" s="27" t="s">
        <v>122</v>
      </c>
      <c r="E42" s="27" t="s">
        <v>61</v>
      </c>
      <c r="F42" s="28" t="s">
        <v>58</v>
      </c>
      <c r="G42" s="39">
        <v>1345000</v>
      </c>
      <c r="H42" s="39">
        <f t="shared" si="0"/>
        <v>1479500</v>
      </c>
      <c r="I42" s="39">
        <f t="shared" si="1"/>
        <v>1614000</v>
      </c>
      <c r="J42" s="44">
        <f t="shared" si="3"/>
        <v>1479500</v>
      </c>
      <c r="K42" s="44">
        <f t="shared" si="3"/>
        <v>1627450</v>
      </c>
      <c r="L42" s="44">
        <f t="shared" si="3"/>
        <v>1775400</v>
      </c>
    </row>
    <row r="43" spans="2:12" x14ac:dyDescent="0.3">
      <c r="B43" s="27" t="s">
        <v>134</v>
      </c>
      <c r="C43" s="27" t="s">
        <v>135</v>
      </c>
      <c r="D43" s="27" t="s">
        <v>60</v>
      </c>
      <c r="E43" s="27" t="s">
        <v>67</v>
      </c>
      <c r="F43" s="28" t="s">
        <v>58</v>
      </c>
      <c r="G43" s="39">
        <v>732000</v>
      </c>
      <c r="H43" s="39">
        <f t="shared" si="0"/>
        <v>805200</v>
      </c>
      <c r="I43" s="39">
        <f t="shared" si="1"/>
        <v>878400</v>
      </c>
      <c r="J43" s="44">
        <f t="shared" si="3"/>
        <v>805200</v>
      </c>
      <c r="K43" s="44">
        <f t="shared" si="3"/>
        <v>885720</v>
      </c>
      <c r="L43" s="44">
        <f t="shared" si="3"/>
        <v>966240</v>
      </c>
    </row>
    <row r="44" spans="2:12" x14ac:dyDescent="0.3">
      <c r="B44" s="27" t="s">
        <v>136</v>
      </c>
      <c r="C44" s="27" t="s">
        <v>135</v>
      </c>
      <c r="D44" s="27" t="s">
        <v>63</v>
      </c>
      <c r="E44" s="27" t="s">
        <v>57</v>
      </c>
      <c r="F44" s="28" t="s">
        <v>58</v>
      </c>
      <c r="G44" s="39">
        <v>931000</v>
      </c>
      <c r="H44" s="39">
        <f t="shared" si="0"/>
        <v>1024100</v>
      </c>
      <c r="I44" s="39">
        <f t="shared" si="1"/>
        <v>1117200</v>
      </c>
      <c r="J44" s="44">
        <f t="shared" si="3"/>
        <v>1024100</v>
      </c>
      <c r="K44" s="44">
        <f t="shared" si="3"/>
        <v>1126510</v>
      </c>
      <c r="L44" s="44">
        <f t="shared" si="3"/>
        <v>1228920</v>
      </c>
    </row>
    <row r="45" spans="2:12" x14ac:dyDescent="0.3">
      <c r="B45" s="27" t="s">
        <v>137</v>
      </c>
      <c r="C45" s="27" t="s">
        <v>135</v>
      </c>
      <c r="D45" s="27" t="s">
        <v>56</v>
      </c>
      <c r="E45" s="27" t="s">
        <v>64</v>
      </c>
      <c r="F45" s="28" t="s">
        <v>58</v>
      </c>
      <c r="G45" s="39">
        <v>799000</v>
      </c>
      <c r="H45" s="39">
        <f t="shared" si="0"/>
        <v>878900</v>
      </c>
      <c r="I45" s="39">
        <f t="shared" si="1"/>
        <v>958800</v>
      </c>
      <c r="J45" s="44">
        <f t="shared" si="3"/>
        <v>878900</v>
      </c>
      <c r="K45" s="44">
        <f t="shared" si="3"/>
        <v>966790</v>
      </c>
      <c r="L45" s="44">
        <f t="shared" si="3"/>
        <v>1054680</v>
      </c>
    </row>
    <row r="46" spans="2:12" x14ac:dyDescent="0.3">
      <c r="B46" s="27" t="s">
        <v>138</v>
      </c>
      <c r="C46" s="27" t="s">
        <v>135</v>
      </c>
      <c r="D46" s="27" t="s">
        <v>74</v>
      </c>
      <c r="E46" s="27" t="s">
        <v>61</v>
      </c>
      <c r="F46" s="28" t="s">
        <v>58</v>
      </c>
      <c r="G46" s="39">
        <v>970000</v>
      </c>
      <c r="H46" s="39">
        <f t="shared" si="0"/>
        <v>1067000</v>
      </c>
      <c r="I46" s="39">
        <f t="shared" si="1"/>
        <v>1164000</v>
      </c>
      <c r="J46" s="44">
        <f t="shared" si="3"/>
        <v>1067000</v>
      </c>
      <c r="K46" s="44">
        <f t="shared" si="3"/>
        <v>1173700</v>
      </c>
      <c r="L46" s="44">
        <f t="shared" si="3"/>
        <v>1280400</v>
      </c>
    </row>
    <row r="47" spans="2:12" x14ac:dyDescent="0.3">
      <c r="B47" s="27" t="s">
        <v>139</v>
      </c>
      <c r="C47" s="27" t="s">
        <v>135</v>
      </c>
      <c r="D47" s="27" t="s">
        <v>84</v>
      </c>
      <c r="E47" s="27" t="s">
        <v>67</v>
      </c>
      <c r="F47" s="28" t="s">
        <v>58</v>
      </c>
      <c r="G47" s="39">
        <v>897000</v>
      </c>
      <c r="H47" s="39">
        <f t="shared" si="0"/>
        <v>986700</v>
      </c>
      <c r="I47" s="39">
        <f t="shared" si="1"/>
        <v>1076400</v>
      </c>
      <c r="J47" s="44">
        <f t="shared" si="3"/>
        <v>986700</v>
      </c>
      <c r="K47" s="44">
        <f t="shared" si="3"/>
        <v>1085370</v>
      </c>
      <c r="L47" s="44">
        <f t="shared" si="3"/>
        <v>1184040</v>
      </c>
    </row>
    <row r="48" spans="2:12" x14ac:dyDescent="0.3">
      <c r="B48" s="27" t="s">
        <v>140</v>
      </c>
      <c r="C48" s="27" t="s">
        <v>135</v>
      </c>
      <c r="D48" s="27" t="s">
        <v>86</v>
      </c>
      <c r="E48" s="27" t="s">
        <v>61</v>
      </c>
      <c r="F48" s="28" t="s">
        <v>58</v>
      </c>
      <c r="G48" s="39">
        <v>882000</v>
      </c>
      <c r="H48" s="39">
        <f t="shared" si="0"/>
        <v>970200</v>
      </c>
      <c r="I48" s="39">
        <f t="shared" si="1"/>
        <v>1058400</v>
      </c>
      <c r="J48" s="44">
        <f t="shared" si="3"/>
        <v>970200</v>
      </c>
      <c r="K48" s="44">
        <f t="shared" si="3"/>
        <v>1067220</v>
      </c>
      <c r="L48" s="44">
        <f t="shared" si="3"/>
        <v>1164240</v>
      </c>
    </row>
    <row r="49" spans="2:12" x14ac:dyDescent="0.3">
      <c r="B49" s="27" t="s">
        <v>141</v>
      </c>
      <c r="C49" s="27" t="s">
        <v>135</v>
      </c>
      <c r="D49" s="27" t="s">
        <v>88</v>
      </c>
      <c r="E49" s="27" t="s">
        <v>64</v>
      </c>
      <c r="F49" s="28" t="s">
        <v>58</v>
      </c>
      <c r="G49" s="39">
        <v>813000</v>
      </c>
      <c r="H49" s="39">
        <f t="shared" si="0"/>
        <v>894300</v>
      </c>
      <c r="I49" s="39">
        <f t="shared" si="1"/>
        <v>975600</v>
      </c>
      <c r="J49" s="44">
        <f t="shared" si="3"/>
        <v>894300</v>
      </c>
      <c r="K49" s="44">
        <f t="shared" si="3"/>
        <v>983730</v>
      </c>
      <c r="L49" s="44">
        <f t="shared" si="3"/>
        <v>1073160</v>
      </c>
    </row>
    <row r="50" spans="2:12" x14ac:dyDescent="0.3">
      <c r="B50" s="27" t="s">
        <v>142</v>
      </c>
      <c r="C50" s="27" t="s">
        <v>135</v>
      </c>
      <c r="D50" s="27" t="s">
        <v>90</v>
      </c>
      <c r="E50" s="27" t="s">
        <v>70</v>
      </c>
      <c r="F50" s="28" t="s">
        <v>58</v>
      </c>
      <c r="G50" s="39">
        <v>976000</v>
      </c>
      <c r="H50" s="39">
        <f t="shared" si="0"/>
        <v>1073600</v>
      </c>
      <c r="I50" s="39">
        <f t="shared" si="1"/>
        <v>1171200</v>
      </c>
      <c r="J50" s="44">
        <f t="shared" si="3"/>
        <v>1073600</v>
      </c>
      <c r="K50" s="44">
        <f t="shared" si="3"/>
        <v>1180960</v>
      </c>
      <c r="L50" s="44">
        <f t="shared" si="3"/>
        <v>1288320</v>
      </c>
    </row>
    <row r="51" spans="2:12" x14ac:dyDescent="0.3">
      <c r="B51" s="27" t="s">
        <v>143</v>
      </c>
      <c r="C51" s="27" t="s">
        <v>135</v>
      </c>
      <c r="D51" s="27" t="s">
        <v>104</v>
      </c>
      <c r="E51" s="27" t="s">
        <v>57</v>
      </c>
      <c r="F51" s="28" t="s">
        <v>58</v>
      </c>
      <c r="G51" s="39">
        <v>829000</v>
      </c>
      <c r="H51" s="39">
        <f t="shared" si="0"/>
        <v>911900</v>
      </c>
      <c r="I51" s="39">
        <f t="shared" si="1"/>
        <v>994800</v>
      </c>
      <c r="J51" s="44">
        <f t="shared" si="3"/>
        <v>911900</v>
      </c>
      <c r="K51" s="44">
        <f t="shared" si="3"/>
        <v>1003090</v>
      </c>
      <c r="L51" s="44">
        <f t="shared" si="3"/>
        <v>1094280</v>
      </c>
    </row>
    <row r="52" spans="2:12" x14ac:dyDescent="0.3">
      <c r="B52" s="27" t="s">
        <v>144</v>
      </c>
      <c r="C52" s="27" t="s">
        <v>135</v>
      </c>
      <c r="D52" s="27" t="s">
        <v>110</v>
      </c>
      <c r="E52" s="27" t="s">
        <v>64</v>
      </c>
      <c r="F52" s="28" t="s">
        <v>58</v>
      </c>
      <c r="G52" s="39">
        <v>795000</v>
      </c>
      <c r="H52" s="39">
        <f t="shared" si="0"/>
        <v>874500</v>
      </c>
      <c r="I52" s="39">
        <f t="shared" si="1"/>
        <v>954000</v>
      </c>
      <c r="J52" s="44">
        <f t="shared" si="3"/>
        <v>874500</v>
      </c>
      <c r="K52" s="44">
        <f t="shared" si="3"/>
        <v>961950</v>
      </c>
      <c r="L52" s="44">
        <f t="shared" si="3"/>
        <v>1049400</v>
      </c>
    </row>
    <row r="53" spans="2:12" x14ac:dyDescent="0.3">
      <c r="B53" s="27" t="s">
        <v>145</v>
      </c>
      <c r="C53" s="27" t="s">
        <v>135</v>
      </c>
      <c r="D53" s="27" t="s">
        <v>112</v>
      </c>
      <c r="E53" s="27" t="s">
        <v>67</v>
      </c>
      <c r="F53" s="28" t="s">
        <v>58</v>
      </c>
      <c r="G53" s="39">
        <v>659000</v>
      </c>
      <c r="H53" s="39">
        <f t="shared" si="0"/>
        <v>724900</v>
      </c>
      <c r="I53" s="39">
        <f t="shared" si="1"/>
        <v>790800</v>
      </c>
      <c r="J53" s="44">
        <f t="shared" si="3"/>
        <v>724900</v>
      </c>
      <c r="K53" s="44">
        <f t="shared" si="3"/>
        <v>797390</v>
      </c>
      <c r="L53" s="44">
        <f t="shared" si="3"/>
        <v>869880</v>
      </c>
    </row>
    <row r="54" spans="2:12" x14ac:dyDescent="0.3">
      <c r="B54" s="27" t="s">
        <v>146</v>
      </c>
      <c r="C54" s="27" t="s">
        <v>135</v>
      </c>
      <c r="D54" s="27" t="s">
        <v>122</v>
      </c>
      <c r="E54" s="27" t="s">
        <v>70</v>
      </c>
      <c r="F54" s="28" t="s">
        <v>58</v>
      </c>
      <c r="G54" s="39">
        <v>929000</v>
      </c>
      <c r="H54" s="39">
        <f t="shared" si="0"/>
        <v>1021900</v>
      </c>
      <c r="I54" s="39">
        <f t="shared" si="1"/>
        <v>1114800</v>
      </c>
      <c r="J54" s="44">
        <f t="shared" si="3"/>
        <v>1021900</v>
      </c>
      <c r="K54" s="44">
        <f t="shared" si="3"/>
        <v>1124090</v>
      </c>
      <c r="L54" s="44">
        <f t="shared" si="3"/>
        <v>1226280</v>
      </c>
    </row>
    <row r="55" spans="2:12" x14ac:dyDescent="0.3">
      <c r="B55" s="27" t="s">
        <v>147</v>
      </c>
      <c r="C55" s="27" t="s">
        <v>148</v>
      </c>
      <c r="D55" s="27" t="s">
        <v>56</v>
      </c>
      <c r="E55" s="27" t="s">
        <v>64</v>
      </c>
      <c r="F55" s="28" t="s">
        <v>58</v>
      </c>
      <c r="G55" s="39">
        <v>789000</v>
      </c>
      <c r="H55" s="39">
        <f t="shared" si="0"/>
        <v>867900</v>
      </c>
      <c r="I55" s="39">
        <f t="shared" si="1"/>
        <v>946800</v>
      </c>
      <c r="J55" s="44">
        <f t="shared" si="3"/>
        <v>867900</v>
      </c>
      <c r="K55" s="44">
        <f t="shared" si="3"/>
        <v>954690</v>
      </c>
      <c r="L55" s="44">
        <f t="shared" si="3"/>
        <v>1041480</v>
      </c>
    </row>
    <row r="56" spans="2:12" x14ac:dyDescent="0.3">
      <c r="B56" s="27" t="s">
        <v>149</v>
      </c>
      <c r="C56" s="27" t="s">
        <v>148</v>
      </c>
      <c r="D56" s="27" t="s">
        <v>63</v>
      </c>
      <c r="E56" s="27" t="s">
        <v>57</v>
      </c>
      <c r="F56" s="28" t="s">
        <v>58</v>
      </c>
      <c r="G56" s="39">
        <v>753000</v>
      </c>
      <c r="H56" s="39">
        <f t="shared" si="0"/>
        <v>828300</v>
      </c>
      <c r="I56" s="39">
        <f t="shared" si="1"/>
        <v>903600</v>
      </c>
      <c r="J56" s="44">
        <f t="shared" si="3"/>
        <v>828300</v>
      </c>
      <c r="K56" s="44">
        <f t="shared" si="3"/>
        <v>911130</v>
      </c>
      <c r="L56" s="44">
        <f t="shared" si="3"/>
        <v>993960</v>
      </c>
    </row>
    <row r="57" spans="2:12" x14ac:dyDescent="0.3">
      <c r="B57" s="27" t="s">
        <v>150</v>
      </c>
      <c r="C57" s="27" t="s">
        <v>148</v>
      </c>
      <c r="D57" s="27" t="s">
        <v>69</v>
      </c>
      <c r="E57" s="27" t="s">
        <v>61</v>
      </c>
      <c r="F57" s="28" t="s">
        <v>58</v>
      </c>
      <c r="G57" s="39">
        <v>632000</v>
      </c>
      <c r="H57" s="39">
        <f t="shared" si="0"/>
        <v>695200</v>
      </c>
      <c r="I57" s="39">
        <f t="shared" si="1"/>
        <v>758400</v>
      </c>
      <c r="J57" s="44">
        <f t="shared" si="3"/>
        <v>695200</v>
      </c>
      <c r="K57" s="44">
        <f t="shared" si="3"/>
        <v>764720</v>
      </c>
      <c r="L57" s="44">
        <f t="shared" si="3"/>
        <v>834240</v>
      </c>
    </row>
    <row r="58" spans="2:12" x14ac:dyDescent="0.3">
      <c r="B58" s="27" t="s">
        <v>151</v>
      </c>
      <c r="C58" s="27" t="s">
        <v>148</v>
      </c>
      <c r="D58" s="27" t="s">
        <v>72</v>
      </c>
      <c r="E58" s="27" t="s">
        <v>57</v>
      </c>
      <c r="F58" s="28" t="s">
        <v>58</v>
      </c>
      <c r="G58" s="39">
        <v>587000</v>
      </c>
      <c r="H58" s="39">
        <f t="shared" si="0"/>
        <v>645700</v>
      </c>
      <c r="I58" s="39">
        <f t="shared" si="1"/>
        <v>704400</v>
      </c>
      <c r="J58" s="44">
        <f t="shared" si="3"/>
        <v>645700</v>
      </c>
      <c r="K58" s="44">
        <f t="shared" si="3"/>
        <v>710270</v>
      </c>
      <c r="L58" s="44">
        <f t="shared" si="3"/>
        <v>774840</v>
      </c>
    </row>
    <row r="59" spans="2:12" x14ac:dyDescent="0.3">
      <c r="B59" s="27" t="s">
        <v>152</v>
      </c>
      <c r="C59" s="27" t="s">
        <v>148</v>
      </c>
      <c r="D59" s="27" t="s">
        <v>74</v>
      </c>
      <c r="E59" s="27" t="s">
        <v>70</v>
      </c>
      <c r="F59" s="28" t="s">
        <v>58</v>
      </c>
      <c r="G59" s="39">
        <v>839000</v>
      </c>
      <c r="H59" s="39">
        <f t="shared" si="0"/>
        <v>922900</v>
      </c>
      <c r="I59" s="39">
        <f t="shared" si="1"/>
        <v>1006800</v>
      </c>
      <c r="J59" s="44">
        <f t="shared" si="3"/>
        <v>922900</v>
      </c>
      <c r="K59" s="44">
        <f t="shared" si="3"/>
        <v>1015190</v>
      </c>
      <c r="L59" s="44">
        <f t="shared" si="3"/>
        <v>1107480</v>
      </c>
    </row>
    <row r="60" spans="2:12" x14ac:dyDescent="0.3">
      <c r="B60" s="27" t="s">
        <v>153</v>
      </c>
      <c r="C60" s="27" t="s">
        <v>148</v>
      </c>
      <c r="D60" s="27" t="s">
        <v>88</v>
      </c>
      <c r="E60" s="27" t="s">
        <v>64</v>
      </c>
      <c r="F60" s="28" t="s">
        <v>58</v>
      </c>
      <c r="G60" s="39">
        <v>792000</v>
      </c>
      <c r="H60" s="39">
        <f t="shared" si="0"/>
        <v>871200</v>
      </c>
      <c r="I60" s="39">
        <f t="shared" si="1"/>
        <v>950400</v>
      </c>
      <c r="J60" s="44">
        <f t="shared" si="3"/>
        <v>871200</v>
      </c>
      <c r="K60" s="44">
        <f t="shared" si="3"/>
        <v>958320</v>
      </c>
      <c r="L60" s="44">
        <f t="shared" si="3"/>
        <v>1045440</v>
      </c>
    </row>
    <row r="61" spans="2:12" x14ac:dyDescent="0.3">
      <c r="B61" s="27" t="s">
        <v>154</v>
      </c>
      <c r="C61" s="27" t="s">
        <v>148</v>
      </c>
      <c r="D61" s="27" t="s">
        <v>90</v>
      </c>
      <c r="E61" s="27" t="s">
        <v>61</v>
      </c>
      <c r="F61" s="28" t="s">
        <v>58</v>
      </c>
      <c r="G61" s="39">
        <v>888000</v>
      </c>
      <c r="H61" s="39">
        <f t="shared" si="0"/>
        <v>976800</v>
      </c>
      <c r="I61" s="39">
        <f t="shared" si="1"/>
        <v>1065600</v>
      </c>
      <c r="J61" s="44">
        <f t="shared" si="3"/>
        <v>976800</v>
      </c>
      <c r="K61" s="44">
        <f t="shared" si="3"/>
        <v>1074480</v>
      </c>
      <c r="L61" s="44">
        <f t="shared" si="3"/>
        <v>1172160</v>
      </c>
    </row>
    <row r="62" spans="2:12" x14ac:dyDescent="0.3">
      <c r="B62" s="27" t="s">
        <v>155</v>
      </c>
      <c r="C62" s="27" t="s">
        <v>148</v>
      </c>
      <c r="D62" s="27" t="s">
        <v>100</v>
      </c>
      <c r="E62" s="27" t="s">
        <v>57</v>
      </c>
      <c r="F62" s="28" t="s">
        <v>58</v>
      </c>
      <c r="G62" s="39">
        <v>739000</v>
      </c>
      <c r="H62" s="39">
        <f t="shared" si="0"/>
        <v>812900</v>
      </c>
      <c r="I62" s="39">
        <f t="shared" si="1"/>
        <v>886800</v>
      </c>
      <c r="J62" s="44">
        <f t="shared" si="3"/>
        <v>812900</v>
      </c>
      <c r="K62" s="44">
        <f t="shared" si="3"/>
        <v>894190</v>
      </c>
      <c r="L62" s="44">
        <f t="shared" si="3"/>
        <v>975480</v>
      </c>
    </row>
    <row r="63" spans="2:12" x14ac:dyDescent="0.3">
      <c r="B63" s="27" t="s">
        <v>156</v>
      </c>
      <c r="C63" s="27" t="s">
        <v>148</v>
      </c>
      <c r="D63" s="27" t="s">
        <v>112</v>
      </c>
      <c r="E63" s="27" t="s">
        <v>67</v>
      </c>
      <c r="F63" s="28" t="s">
        <v>58</v>
      </c>
      <c r="G63" s="40">
        <v>799000</v>
      </c>
      <c r="H63" s="41">
        <f t="shared" si="0"/>
        <v>878900</v>
      </c>
      <c r="I63" s="41">
        <f t="shared" si="1"/>
        <v>958800</v>
      </c>
      <c r="J63" s="44">
        <f t="shared" si="3"/>
        <v>878900</v>
      </c>
      <c r="K63" s="44">
        <f t="shared" si="3"/>
        <v>966790</v>
      </c>
      <c r="L63" s="44">
        <f t="shared" si="3"/>
        <v>1054680</v>
      </c>
    </row>
    <row r="64" spans="2:12" x14ac:dyDescent="0.3">
      <c r="B64" s="27" t="s">
        <v>157</v>
      </c>
      <c r="C64" s="27" t="s">
        <v>148</v>
      </c>
      <c r="D64" s="27" t="s">
        <v>102</v>
      </c>
      <c r="E64" s="27" t="s">
        <v>70</v>
      </c>
      <c r="F64" s="28" t="s">
        <v>58</v>
      </c>
      <c r="G64" s="40">
        <v>739000</v>
      </c>
      <c r="H64" s="41">
        <f t="shared" si="0"/>
        <v>812900</v>
      </c>
      <c r="I64" s="41">
        <f t="shared" si="1"/>
        <v>886800</v>
      </c>
      <c r="J64" s="44">
        <f t="shared" ref="J64:L92" si="4">G64+(G64*10%)</f>
        <v>812900</v>
      </c>
      <c r="K64" s="44">
        <f t="shared" si="4"/>
        <v>894190</v>
      </c>
      <c r="L64" s="44">
        <f t="shared" si="4"/>
        <v>975480</v>
      </c>
    </row>
    <row r="65" spans="2:12" x14ac:dyDescent="0.3">
      <c r="B65" s="27" t="s">
        <v>158</v>
      </c>
      <c r="C65" s="27" t="s">
        <v>148</v>
      </c>
      <c r="D65" s="27" t="s">
        <v>104</v>
      </c>
      <c r="E65" s="27" t="s">
        <v>57</v>
      </c>
      <c r="F65" s="28" t="s">
        <v>58</v>
      </c>
      <c r="G65" s="40">
        <v>834000</v>
      </c>
      <c r="H65" s="41">
        <f t="shared" si="0"/>
        <v>917400</v>
      </c>
      <c r="I65" s="41">
        <f t="shared" si="1"/>
        <v>1000800</v>
      </c>
      <c r="J65" s="44">
        <f t="shared" si="4"/>
        <v>917400</v>
      </c>
      <c r="K65" s="44">
        <f t="shared" si="4"/>
        <v>1009140</v>
      </c>
      <c r="L65" s="44">
        <f t="shared" si="4"/>
        <v>1100880</v>
      </c>
    </row>
    <row r="66" spans="2:12" x14ac:dyDescent="0.3">
      <c r="B66" s="27" t="s">
        <v>159</v>
      </c>
      <c r="C66" s="27" t="s">
        <v>148</v>
      </c>
      <c r="D66" s="27" t="s">
        <v>108</v>
      </c>
      <c r="E66" s="27" t="s">
        <v>70</v>
      </c>
      <c r="F66" s="28" t="s">
        <v>58</v>
      </c>
      <c r="G66" s="40">
        <v>729000</v>
      </c>
      <c r="H66" s="41">
        <f t="shared" si="0"/>
        <v>801900</v>
      </c>
      <c r="I66" s="41">
        <f t="shared" si="1"/>
        <v>874800</v>
      </c>
      <c r="J66" s="44">
        <f t="shared" si="4"/>
        <v>801900</v>
      </c>
      <c r="K66" s="44">
        <f t="shared" si="4"/>
        <v>882090</v>
      </c>
      <c r="L66" s="44">
        <f t="shared" si="4"/>
        <v>962280</v>
      </c>
    </row>
    <row r="67" spans="2:12" x14ac:dyDescent="0.3">
      <c r="B67" s="27" t="s">
        <v>160</v>
      </c>
      <c r="C67" s="27" t="s">
        <v>148</v>
      </c>
      <c r="D67" s="27" t="s">
        <v>116</v>
      </c>
      <c r="E67" s="27" t="s">
        <v>67</v>
      </c>
      <c r="F67" s="28" t="s">
        <v>58</v>
      </c>
      <c r="G67" s="40">
        <v>734000</v>
      </c>
      <c r="H67" s="41">
        <f t="shared" ref="H67:H130" si="5">G67+(G67*10%)</f>
        <v>807400</v>
      </c>
      <c r="I67" s="41">
        <f t="shared" ref="I67:I130" si="6">G67+(G67*20%)</f>
        <v>880800</v>
      </c>
      <c r="J67" s="44">
        <f t="shared" si="4"/>
        <v>807400</v>
      </c>
      <c r="K67" s="44">
        <f t="shared" si="4"/>
        <v>888140</v>
      </c>
      <c r="L67" s="44">
        <f t="shared" si="4"/>
        <v>968880</v>
      </c>
    </row>
    <row r="68" spans="2:12" x14ac:dyDescent="0.3">
      <c r="B68" s="27" t="s">
        <v>161</v>
      </c>
      <c r="C68" s="27" t="s">
        <v>148</v>
      </c>
      <c r="D68" s="27" t="s">
        <v>124</v>
      </c>
      <c r="E68" s="27" t="s">
        <v>64</v>
      </c>
      <c r="F68" s="28" t="s">
        <v>58</v>
      </c>
      <c r="G68" s="40">
        <v>777000</v>
      </c>
      <c r="H68" s="41">
        <f t="shared" si="5"/>
        <v>854700</v>
      </c>
      <c r="I68" s="41">
        <f t="shared" si="6"/>
        <v>932400</v>
      </c>
      <c r="J68" s="44">
        <f t="shared" si="4"/>
        <v>854700</v>
      </c>
      <c r="K68" s="44">
        <f t="shared" si="4"/>
        <v>940170</v>
      </c>
      <c r="L68" s="44">
        <f t="shared" si="4"/>
        <v>1025640</v>
      </c>
    </row>
    <row r="69" spans="2:12" x14ac:dyDescent="0.3">
      <c r="B69" s="27" t="s">
        <v>162</v>
      </c>
      <c r="C69" s="27" t="s">
        <v>148</v>
      </c>
      <c r="D69" s="27" t="s">
        <v>110</v>
      </c>
      <c r="E69" s="27" t="s">
        <v>64</v>
      </c>
      <c r="F69" s="28" t="s">
        <v>58</v>
      </c>
      <c r="G69" s="40">
        <v>786000</v>
      </c>
      <c r="H69" s="41">
        <f t="shared" si="5"/>
        <v>864600</v>
      </c>
      <c r="I69" s="41">
        <f t="shared" si="6"/>
        <v>943200</v>
      </c>
      <c r="J69" s="44">
        <f t="shared" si="4"/>
        <v>864600</v>
      </c>
      <c r="K69" s="44">
        <f t="shared" si="4"/>
        <v>951060</v>
      </c>
      <c r="L69" s="44">
        <f t="shared" si="4"/>
        <v>1037520</v>
      </c>
    </row>
    <row r="70" spans="2:12" x14ac:dyDescent="0.3">
      <c r="B70" s="27" t="s">
        <v>163</v>
      </c>
      <c r="C70" s="27" t="s">
        <v>148</v>
      </c>
      <c r="D70" s="27" t="s">
        <v>122</v>
      </c>
      <c r="E70" s="27" t="s">
        <v>61</v>
      </c>
      <c r="F70" s="28" t="s">
        <v>58</v>
      </c>
      <c r="G70" s="40">
        <v>834000</v>
      </c>
      <c r="H70" s="41">
        <f t="shared" si="5"/>
        <v>917400</v>
      </c>
      <c r="I70" s="41">
        <f t="shared" si="6"/>
        <v>1000800</v>
      </c>
      <c r="J70" s="44">
        <f t="shared" si="4"/>
        <v>917400</v>
      </c>
      <c r="K70" s="44">
        <f t="shared" si="4"/>
        <v>1009140</v>
      </c>
      <c r="L70" s="44">
        <f t="shared" si="4"/>
        <v>1100880</v>
      </c>
    </row>
    <row r="71" spans="2:12" x14ac:dyDescent="0.3">
      <c r="B71" s="27" t="s">
        <v>164</v>
      </c>
      <c r="C71" s="27" t="s">
        <v>165</v>
      </c>
      <c r="D71" s="27" t="s">
        <v>56</v>
      </c>
      <c r="E71" s="27" t="s">
        <v>57</v>
      </c>
      <c r="F71" s="28" t="s">
        <v>58</v>
      </c>
      <c r="G71" s="40">
        <v>760000</v>
      </c>
      <c r="H71" s="41">
        <f t="shared" si="5"/>
        <v>836000</v>
      </c>
      <c r="I71" s="41">
        <f t="shared" si="6"/>
        <v>912000</v>
      </c>
      <c r="J71" s="44">
        <f t="shared" si="4"/>
        <v>836000</v>
      </c>
      <c r="K71" s="44">
        <f t="shared" si="4"/>
        <v>919600</v>
      </c>
      <c r="L71" s="44">
        <f t="shared" si="4"/>
        <v>1003200</v>
      </c>
    </row>
    <row r="72" spans="2:12" x14ac:dyDescent="0.3">
      <c r="B72" s="27" t="s">
        <v>166</v>
      </c>
      <c r="C72" s="27" t="s">
        <v>165</v>
      </c>
      <c r="D72" s="27" t="s">
        <v>63</v>
      </c>
      <c r="E72" s="27" t="s">
        <v>64</v>
      </c>
      <c r="F72" s="28" t="s">
        <v>58</v>
      </c>
      <c r="G72" s="40">
        <v>739000</v>
      </c>
      <c r="H72" s="41">
        <f t="shared" si="5"/>
        <v>812900</v>
      </c>
      <c r="I72" s="41">
        <f t="shared" si="6"/>
        <v>886800</v>
      </c>
      <c r="J72" s="44">
        <f t="shared" si="4"/>
        <v>812900</v>
      </c>
      <c r="K72" s="44">
        <f t="shared" si="4"/>
        <v>894190</v>
      </c>
      <c r="L72" s="44">
        <f t="shared" si="4"/>
        <v>975480</v>
      </c>
    </row>
    <row r="73" spans="2:12" x14ac:dyDescent="0.3">
      <c r="B73" s="27" t="s">
        <v>167</v>
      </c>
      <c r="C73" s="27" t="s">
        <v>165</v>
      </c>
      <c r="D73" s="27" t="s">
        <v>60</v>
      </c>
      <c r="E73" s="27" t="s">
        <v>64</v>
      </c>
      <c r="F73" s="28" t="s">
        <v>58</v>
      </c>
      <c r="G73" s="40">
        <v>788000</v>
      </c>
      <c r="H73" s="41">
        <f t="shared" si="5"/>
        <v>866800</v>
      </c>
      <c r="I73" s="41">
        <f t="shared" si="6"/>
        <v>945600</v>
      </c>
      <c r="J73" s="44">
        <f t="shared" si="4"/>
        <v>866800</v>
      </c>
      <c r="K73" s="44">
        <f t="shared" si="4"/>
        <v>953480</v>
      </c>
      <c r="L73" s="44">
        <f t="shared" si="4"/>
        <v>1040160</v>
      </c>
    </row>
    <row r="74" spans="2:12" x14ac:dyDescent="0.3">
      <c r="B74" s="27" t="s">
        <v>168</v>
      </c>
      <c r="C74" s="27" t="s">
        <v>165</v>
      </c>
      <c r="D74" s="27" t="s">
        <v>66</v>
      </c>
      <c r="E74" s="27" t="s">
        <v>67</v>
      </c>
      <c r="F74" s="28" t="s">
        <v>58</v>
      </c>
      <c r="G74" s="40">
        <v>599000</v>
      </c>
      <c r="H74" s="41">
        <f t="shared" si="5"/>
        <v>658900</v>
      </c>
      <c r="I74" s="41">
        <f t="shared" si="6"/>
        <v>718800</v>
      </c>
      <c r="J74" s="44">
        <f t="shared" si="4"/>
        <v>658900</v>
      </c>
      <c r="K74" s="44">
        <f t="shared" si="4"/>
        <v>724790</v>
      </c>
      <c r="L74" s="44">
        <f t="shared" si="4"/>
        <v>790680</v>
      </c>
    </row>
    <row r="75" spans="2:12" x14ac:dyDescent="0.3">
      <c r="B75" s="27" t="s">
        <v>169</v>
      </c>
      <c r="C75" s="27" t="s">
        <v>165</v>
      </c>
      <c r="D75" s="27" t="s">
        <v>69</v>
      </c>
      <c r="E75" s="27" t="s">
        <v>70</v>
      </c>
      <c r="F75" s="28" t="s">
        <v>58</v>
      </c>
      <c r="G75" s="40">
        <v>822000</v>
      </c>
      <c r="H75" s="41">
        <f t="shared" si="5"/>
        <v>904200</v>
      </c>
      <c r="I75" s="41">
        <f t="shared" si="6"/>
        <v>986400</v>
      </c>
      <c r="J75" s="44">
        <f t="shared" si="4"/>
        <v>904200</v>
      </c>
      <c r="K75" s="44">
        <f t="shared" si="4"/>
        <v>994620</v>
      </c>
      <c r="L75" s="44">
        <f t="shared" si="4"/>
        <v>1085040</v>
      </c>
    </row>
    <row r="76" spans="2:12" x14ac:dyDescent="0.3">
      <c r="B76" s="27" t="s">
        <v>170</v>
      </c>
      <c r="C76" s="27" t="s">
        <v>165</v>
      </c>
      <c r="D76" s="27" t="s">
        <v>72</v>
      </c>
      <c r="E76" s="27" t="s">
        <v>57</v>
      </c>
      <c r="F76" s="28" t="s">
        <v>58</v>
      </c>
      <c r="G76" s="40">
        <v>729000</v>
      </c>
      <c r="H76" s="41">
        <f t="shared" si="5"/>
        <v>801900</v>
      </c>
      <c r="I76" s="41">
        <f t="shared" si="6"/>
        <v>874800</v>
      </c>
      <c r="J76" s="44">
        <f t="shared" si="4"/>
        <v>801900</v>
      </c>
      <c r="K76" s="44">
        <f t="shared" si="4"/>
        <v>882090</v>
      </c>
      <c r="L76" s="44">
        <f t="shared" si="4"/>
        <v>962280</v>
      </c>
    </row>
    <row r="77" spans="2:12" x14ac:dyDescent="0.3">
      <c r="B77" s="27" t="s">
        <v>171</v>
      </c>
      <c r="C77" s="27" t="s">
        <v>165</v>
      </c>
      <c r="D77" s="27" t="s">
        <v>74</v>
      </c>
      <c r="E77" s="27" t="s">
        <v>64</v>
      </c>
      <c r="F77" s="28" t="s">
        <v>58</v>
      </c>
      <c r="G77" s="40">
        <v>980000</v>
      </c>
      <c r="H77" s="41">
        <f t="shared" si="5"/>
        <v>1078000</v>
      </c>
      <c r="I77" s="41">
        <f t="shared" si="6"/>
        <v>1176000</v>
      </c>
      <c r="J77" s="44">
        <f t="shared" si="4"/>
        <v>1078000</v>
      </c>
      <c r="K77" s="44">
        <f t="shared" si="4"/>
        <v>1185800</v>
      </c>
      <c r="L77" s="44">
        <f t="shared" si="4"/>
        <v>1293600</v>
      </c>
    </row>
    <row r="78" spans="2:12" x14ac:dyDescent="0.3">
      <c r="B78" s="27" t="s">
        <v>172</v>
      </c>
      <c r="C78" s="27" t="s">
        <v>165</v>
      </c>
      <c r="D78" s="27" t="s">
        <v>78</v>
      </c>
      <c r="E78" s="27" t="s">
        <v>64</v>
      </c>
      <c r="F78" s="28" t="s">
        <v>58</v>
      </c>
      <c r="G78" s="40">
        <v>895000</v>
      </c>
      <c r="H78" s="41">
        <f t="shared" si="5"/>
        <v>984500</v>
      </c>
      <c r="I78" s="41">
        <f t="shared" si="6"/>
        <v>1074000</v>
      </c>
      <c r="J78" s="44">
        <f t="shared" si="4"/>
        <v>984500</v>
      </c>
      <c r="K78" s="44">
        <f t="shared" si="4"/>
        <v>1082950</v>
      </c>
      <c r="L78" s="44">
        <f t="shared" si="4"/>
        <v>1181400</v>
      </c>
    </row>
    <row r="79" spans="2:12" x14ac:dyDescent="0.3">
      <c r="B79" s="27" t="s">
        <v>173</v>
      </c>
      <c r="C79" s="27" t="s">
        <v>165</v>
      </c>
      <c r="D79" s="27" t="s">
        <v>80</v>
      </c>
      <c r="E79" s="27" t="s">
        <v>61</v>
      </c>
      <c r="F79" s="28" t="s">
        <v>58</v>
      </c>
      <c r="G79" s="40">
        <v>986000</v>
      </c>
      <c r="H79" s="41">
        <f t="shared" si="5"/>
        <v>1084600</v>
      </c>
      <c r="I79" s="41">
        <f t="shared" si="6"/>
        <v>1183200</v>
      </c>
      <c r="J79" s="44">
        <f t="shared" si="4"/>
        <v>1084600</v>
      </c>
      <c r="K79" s="44">
        <f t="shared" si="4"/>
        <v>1193060</v>
      </c>
      <c r="L79" s="44">
        <f t="shared" si="4"/>
        <v>1301520</v>
      </c>
    </row>
    <row r="80" spans="2:12" x14ac:dyDescent="0.3">
      <c r="B80" s="27" t="s">
        <v>174</v>
      </c>
      <c r="C80" s="27" t="s">
        <v>165</v>
      </c>
      <c r="D80" s="27" t="s">
        <v>82</v>
      </c>
      <c r="E80" s="27" t="s">
        <v>64</v>
      </c>
      <c r="F80" s="28" t="s">
        <v>58</v>
      </c>
      <c r="G80" s="40">
        <v>768000</v>
      </c>
      <c r="H80" s="41">
        <f t="shared" si="5"/>
        <v>844800</v>
      </c>
      <c r="I80" s="41">
        <f t="shared" si="6"/>
        <v>921600</v>
      </c>
      <c r="J80" s="44">
        <f t="shared" si="4"/>
        <v>844800</v>
      </c>
      <c r="K80" s="44">
        <f t="shared" si="4"/>
        <v>929280</v>
      </c>
      <c r="L80" s="44">
        <f t="shared" si="4"/>
        <v>1013760</v>
      </c>
    </row>
    <row r="81" spans="2:12" x14ac:dyDescent="0.3">
      <c r="B81" s="27" t="s">
        <v>175</v>
      </c>
      <c r="C81" s="27" t="s">
        <v>165</v>
      </c>
      <c r="D81" s="27" t="s">
        <v>84</v>
      </c>
      <c r="E81" s="27" t="s">
        <v>64</v>
      </c>
      <c r="F81" s="28" t="s">
        <v>58</v>
      </c>
      <c r="G81" s="40">
        <v>973000</v>
      </c>
      <c r="H81" s="41">
        <f t="shared" si="5"/>
        <v>1070300</v>
      </c>
      <c r="I81" s="41">
        <f t="shared" si="6"/>
        <v>1167600</v>
      </c>
      <c r="J81" s="44">
        <f t="shared" si="4"/>
        <v>1070300</v>
      </c>
      <c r="K81" s="44">
        <f t="shared" si="4"/>
        <v>1177330</v>
      </c>
      <c r="L81" s="44">
        <f t="shared" si="4"/>
        <v>1284360</v>
      </c>
    </row>
    <row r="82" spans="2:12" x14ac:dyDescent="0.3">
      <c r="B82" s="27" t="s">
        <v>176</v>
      </c>
      <c r="C82" s="27" t="s">
        <v>165</v>
      </c>
      <c r="D82" s="27" t="s">
        <v>86</v>
      </c>
      <c r="E82" s="27" t="s">
        <v>57</v>
      </c>
      <c r="F82" s="28" t="s">
        <v>58</v>
      </c>
      <c r="G82" s="40">
        <v>899000</v>
      </c>
      <c r="H82" s="41">
        <f t="shared" si="5"/>
        <v>988900</v>
      </c>
      <c r="I82" s="41">
        <f t="shared" si="6"/>
        <v>1078800</v>
      </c>
      <c r="J82" s="44">
        <f t="shared" si="4"/>
        <v>988900</v>
      </c>
      <c r="K82" s="44">
        <f t="shared" si="4"/>
        <v>1087790</v>
      </c>
      <c r="L82" s="44">
        <f t="shared" si="4"/>
        <v>1186680</v>
      </c>
    </row>
    <row r="83" spans="2:12" x14ac:dyDescent="0.3">
      <c r="B83" s="27" t="s">
        <v>177</v>
      </c>
      <c r="C83" s="27" t="s">
        <v>165</v>
      </c>
      <c r="D83" s="27" t="s">
        <v>88</v>
      </c>
      <c r="E83" s="27" t="s">
        <v>61</v>
      </c>
      <c r="F83" s="28" t="s">
        <v>58</v>
      </c>
      <c r="G83" s="40">
        <v>969000</v>
      </c>
      <c r="H83" s="41">
        <f t="shared" si="5"/>
        <v>1065900</v>
      </c>
      <c r="I83" s="41">
        <f t="shared" si="6"/>
        <v>1162800</v>
      </c>
      <c r="J83" s="44">
        <f t="shared" si="4"/>
        <v>1065900</v>
      </c>
      <c r="K83" s="44">
        <f t="shared" si="4"/>
        <v>1172490</v>
      </c>
      <c r="L83" s="44">
        <f t="shared" si="4"/>
        <v>1279080</v>
      </c>
    </row>
    <row r="84" spans="2:12" x14ac:dyDescent="0.3">
      <c r="B84" s="27" t="s">
        <v>178</v>
      </c>
      <c r="C84" s="27" t="s">
        <v>165</v>
      </c>
      <c r="D84" s="27" t="s">
        <v>90</v>
      </c>
      <c r="E84" s="27" t="s">
        <v>67</v>
      </c>
      <c r="F84" s="28" t="s">
        <v>58</v>
      </c>
      <c r="G84" s="40">
        <v>899500</v>
      </c>
      <c r="H84" s="41">
        <f t="shared" si="5"/>
        <v>989450</v>
      </c>
      <c r="I84" s="41">
        <f t="shared" si="6"/>
        <v>1079400</v>
      </c>
      <c r="J84" s="44">
        <f t="shared" si="4"/>
        <v>989450</v>
      </c>
      <c r="K84" s="44">
        <f t="shared" si="4"/>
        <v>1088395</v>
      </c>
      <c r="L84" s="44">
        <f t="shared" si="4"/>
        <v>1187340</v>
      </c>
    </row>
    <row r="85" spans="2:12" x14ac:dyDescent="0.3">
      <c r="B85" s="27" t="s">
        <v>179</v>
      </c>
      <c r="C85" s="27" t="s">
        <v>165</v>
      </c>
      <c r="D85" s="27" t="s">
        <v>92</v>
      </c>
      <c r="E85" s="27" t="s">
        <v>64</v>
      </c>
      <c r="F85" s="28" t="s">
        <v>58</v>
      </c>
      <c r="G85" s="40">
        <v>780000</v>
      </c>
      <c r="H85" s="41">
        <f t="shared" si="5"/>
        <v>858000</v>
      </c>
      <c r="I85" s="41">
        <f t="shared" si="6"/>
        <v>936000</v>
      </c>
      <c r="J85" s="44">
        <f t="shared" si="4"/>
        <v>858000</v>
      </c>
      <c r="K85" s="44">
        <f t="shared" si="4"/>
        <v>943800</v>
      </c>
      <c r="L85" s="44">
        <f t="shared" si="4"/>
        <v>1029600</v>
      </c>
    </row>
    <row r="86" spans="2:12" x14ac:dyDescent="0.3">
      <c r="B86" s="27" t="s">
        <v>180</v>
      </c>
      <c r="C86" s="27" t="s">
        <v>165</v>
      </c>
      <c r="D86" s="27" t="s">
        <v>94</v>
      </c>
      <c r="E86" s="27" t="s">
        <v>57</v>
      </c>
      <c r="F86" s="28" t="s">
        <v>58</v>
      </c>
      <c r="G86" s="40">
        <v>840000</v>
      </c>
      <c r="H86" s="41">
        <f t="shared" si="5"/>
        <v>924000</v>
      </c>
      <c r="I86" s="41">
        <f t="shared" si="6"/>
        <v>1008000</v>
      </c>
      <c r="J86" s="44">
        <f t="shared" si="4"/>
        <v>924000</v>
      </c>
      <c r="K86" s="44">
        <f t="shared" si="4"/>
        <v>1016400</v>
      </c>
      <c r="L86" s="44">
        <f t="shared" si="4"/>
        <v>1108800</v>
      </c>
    </row>
    <row r="87" spans="2:12" x14ac:dyDescent="0.3">
      <c r="B87" s="27" t="s">
        <v>181</v>
      </c>
      <c r="C87" s="27" t="s">
        <v>165</v>
      </c>
      <c r="D87" s="27" t="s">
        <v>104</v>
      </c>
      <c r="E87" s="27" t="s">
        <v>67</v>
      </c>
      <c r="F87" s="28" t="s">
        <v>58</v>
      </c>
      <c r="G87" s="40">
        <v>896000</v>
      </c>
      <c r="H87" s="41">
        <f t="shared" si="5"/>
        <v>985600</v>
      </c>
      <c r="I87" s="41">
        <f t="shared" si="6"/>
        <v>1075200</v>
      </c>
      <c r="J87" s="44">
        <f t="shared" si="4"/>
        <v>985600</v>
      </c>
      <c r="K87" s="44">
        <f t="shared" si="4"/>
        <v>1084160</v>
      </c>
      <c r="L87" s="44">
        <f t="shared" si="4"/>
        <v>1182720</v>
      </c>
    </row>
    <row r="88" spans="2:12" x14ac:dyDescent="0.3">
      <c r="B88" s="27" t="s">
        <v>182</v>
      </c>
      <c r="C88" s="27" t="s">
        <v>165</v>
      </c>
      <c r="D88" s="27" t="s">
        <v>110</v>
      </c>
      <c r="E88" s="27" t="s">
        <v>61</v>
      </c>
      <c r="F88" s="28" t="s">
        <v>58</v>
      </c>
      <c r="G88" s="40">
        <v>991000</v>
      </c>
      <c r="H88" s="41">
        <f t="shared" si="5"/>
        <v>1090100</v>
      </c>
      <c r="I88" s="41">
        <f t="shared" si="6"/>
        <v>1189200</v>
      </c>
      <c r="J88" s="44">
        <f t="shared" si="4"/>
        <v>1090100</v>
      </c>
      <c r="K88" s="44">
        <f t="shared" si="4"/>
        <v>1199110</v>
      </c>
      <c r="L88" s="44">
        <f t="shared" si="4"/>
        <v>1308120</v>
      </c>
    </row>
    <row r="89" spans="2:12" x14ac:dyDescent="0.3">
      <c r="B89" s="27" t="s">
        <v>183</v>
      </c>
      <c r="C89" s="27" t="s">
        <v>165</v>
      </c>
      <c r="D89" s="27" t="s">
        <v>112</v>
      </c>
      <c r="E89" s="27" t="s">
        <v>67</v>
      </c>
      <c r="F89" s="28" t="s">
        <v>58</v>
      </c>
      <c r="G89" s="40">
        <v>795000</v>
      </c>
      <c r="H89" s="41">
        <f t="shared" si="5"/>
        <v>874500</v>
      </c>
      <c r="I89" s="41">
        <f t="shared" si="6"/>
        <v>954000</v>
      </c>
      <c r="J89" s="44">
        <f t="shared" si="4"/>
        <v>874500</v>
      </c>
      <c r="K89" s="44">
        <f t="shared" si="4"/>
        <v>961950</v>
      </c>
      <c r="L89" s="44">
        <f t="shared" si="4"/>
        <v>1049400</v>
      </c>
    </row>
    <row r="90" spans="2:12" x14ac:dyDescent="0.3">
      <c r="B90" s="27" t="s">
        <v>184</v>
      </c>
      <c r="C90" s="27" t="s">
        <v>165</v>
      </c>
      <c r="D90" s="27" t="s">
        <v>114</v>
      </c>
      <c r="E90" s="27" t="s">
        <v>64</v>
      </c>
      <c r="F90" s="28" t="s">
        <v>58</v>
      </c>
      <c r="G90" s="40">
        <v>888000</v>
      </c>
      <c r="H90" s="41">
        <f t="shared" si="5"/>
        <v>976800</v>
      </c>
      <c r="I90" s="41">
        <f t="shared" si="6"/>
        <v>1065600</v>
      </c>
      <c r="J90" s="44">
        <f t="shared" si="4"/>
        <v>976800</v>
      </c>
      <c r="K90" s="44">
        <f t="shared" si="4"/>
        <v>1074480</v>
      </c>
      <c r="L90" s="44">
        <f t="shared" si="4"/>
        <v>1172160</v>
      </c>
    </row>
    <row r="91" spans="2:12" x14ac:dyDescent="0.3">
      <c r="B91" s="27" t="s">
        <v>185</v>
      </c>
      <c r="C91" s="27" t="s">
        <v>165</v>
      </c>
      <c r="D91" s="27" t="s">
        <v>120</v>
      </c>
      <c r="E91" s="27" t="s">
        <v>67</v>
      </c>
      <c r="F91" s="28" t="s">
        <v>58</v>
      </c>
      <c r="G91" s="40">
        <v>687000</v>
      </c>
      <c r="H91" s="41">
        <f t="shared" si="5"/>
        <v>755700</v>
      </c>
      <c r="I91" s="41">
        <f t="shared" si="6"/>
        <v>824400</v>
      </c>
      <c r="J91" s="44">
        <f t="shared" si="4"/>
        <v>755700</v>
      </c>
      <c r="K91" s="44">
        <f t="shared" si="4"/>
        <v>831270</v>
      </c>
      <c r="L91" s="44">
        <f t="shared" si="4"/>
        <v>906840</v>
      </c>
    </row>
    <row r="92" spans="2:12" x14ac:dyDescent="0.3">
      <c r="B92" s="27" t="s">
        <v>186</v>
      </c>
      <c r="C92" s="27" t="s">
        <v>165</v>
      </c>
      <c r="D92" s="27" t="s">
        <v>122</v>
      </c>
      <c r="E92" s="27" t="s">
        <v>70</v>
      </c>
      <c r="F92" s="28" t="s">
        <v>58</v>
      </c>
      <c r="G92" s="40">
        <v>896000</v>
      </c>
      <c r="H92" s="41">
        <f t="shared" si="5"/>
        <v>985600</v>
      </c>
      <c r="I92" s="41">
        <f t="shared" si="6"/>
        <v>1075200</v>
      </c>
      <c r="J92" s="44">
        <f t="shared" si="4"/>
        <v>985600</v>
      </c>
      <c r="K92" s="44">
        <f t="shared" si="4"/>
        <v>1084160</v>
      </c>
      <c r="L92" s="44">
        <f t="shared" si="4"/>
        <v>1182720</v>
      </c>
    </row>
    <row r="93" spans="2:12" x14ac:dyDescent="0.3">
      <c r="B93" s="27" t="s">
        <v>187</v>
      </c>
      <c r="C93" s="27" t="s">
        <v>165</v>
      </c>
      <c r="D93" s="27" t="s">
        <v>126</v>
      </c>
      <c r="E93" s="27" t="s">
        <v>64</v>
      </c>
      <c r="F93" s="28" t="s">
        <v>58</v>
      </c>
      <c r="G93" s="40">
        <v>766000</v>
      </c>
      <c r="H93" s="41">
        <f t="shared" si="5"/>
        <v>842600</v>
      </c>
      <c r="I93" s="41">
        <f t="shared" si="6"/>
        <v>919200</v>
      </c>
      <c r="J93" s="44">
        <f t="shared" ref="J93:L124" si="7">G93+(G93*10%)</f>
        <v>842600</v>
      </c>
      <c r="K93" s="44">
        <f t="shared" si="7"/>
        <v>926860</v>
      </c>
      <c r="L93" s="44">
        <f t="shared" si="7"/>
        <v>1011120</v>
      </c>
    </row>
    <row r="94" spans="2:12" x14ac:dyDescent="0.3">
      <c r="B94" s="27" t="s">
        <v>188</v>
      </c>
      <c r="C94" s="27" t="s">
        <v>55</v>
      </c>
      <c r="D94" s="27" t="s">
        <v>56</v>
      </c>
      <c r="E94" s="27" t="s">
        <v>57</v>
      </c>
      <c r="F94" s="28" t="s">
        <v>189</v>
      </c>
      <c r="G94" s="40">
        <v>892000</v>
      </c>
      <c r="H94" s="41">
        <f t="shared" si="5"/>
        <v>981200</v>
      </c>
      <c r="I94" s="41">
        <f t="shared" si="6"/>
        <v>1070400</v>
      </c>
      <c r="J94" s="44">
        <f t="shared" si="7"/>
        <v>981200</v>
      </c>
      <c r="K94" s="44">
        <f t="shared" si="7"/>
        <v>1079320</v>
      </c>
      <c r="L94" s="44">
        <f t="shared" si="7"/>
        <v>1177440</v>
      </c>
    </row>
    <row r="95" spans="2:12" x14ac:dyDescent="0.3">
      <c r="B95" s="27" t="s">
        <v>190</v>
      </c>
      <c r="C95" s="27" t="s">
        <v>55</v>
      </c>
      <c r="D95" s="27" t="s">
        <v>60</v>
      </c>
      <c r="E95" s="27" t="s">
        <v>61</v>
      </c>
      <c r="F95" s="28" t="s">
        <v>189</v>
      </c>
      <c r="G95" s="40">
        <f t="shared" ref="G95:G125" si="8">G4*0.9</f>
        <v>951300</v>
      </c>
      <c r="H95" s="41">
        <f t="shared" si="5"/>
        <v>1046430</v>
      </c>
      <c r="I95" s="41">
        <f t="shared" si="6"/>
        <v>1141560</v>
      </c>
      <c r="J95" s="44">
        <f t="shared" si="7"/>
        <v>1046430</v>
      </c>
      <c r="K95" s="44">
        <f t="shared" si="7"/>
        <v>1151073</v>
      </c>
      <c r="L95" s="44">
        <f t="shared" si="7"/>
        <v>1255716</v>
      </c>
    </row>
    <row r="96" spans="2:12" x14ac:dyDescent="0.3">
      <c r="B96" s="27" t="s">
        <v>191</v>
      </c>
      <c r="C96" s="27" t="s">
        <v>55</v>
      </c>
      <c r="D96" s="27" t="s">
        <v>63</v>
      </c>
      <c r="E96" s="27" t="s">
        <v>64</v>
      </c>
      <c r="F96" s="28" t="s">
        <v>189</v>
      </c>
      <c r="G96" s="40">
        <f t="shared" si="8"/>
        <v>691200</v>
      </c>
      <c r="H96" s="41">
        <f t="shared" si="5"/>
        <v>760320</v>
      </c>
      <c r="I96" s="41">
        <f t="shared" si="6"/>
        <v>829440</v>
      </c>
      <c r="J96" s="44">
        <f t="shared" si="7"/>
        <v>760320</v>
      </c>
      <c r="K96" s="44">
        <f t="shared" si="7"/>
        <v>836352</v>
      </c>
      <c r="L96" s="44">
        <f t="shared" si="7"/>
        <v>912384</v>
      </c>
    </row>
    <row r="97" spans="2:12" x14ac:dyDescent="0.3">
      <c r="B97" s="27" t="s">
        <v>192</v>
      </c>
      <c r="C97" s="27" t="s">
        <v>55</v>
      </c>
      <c r="D97" s="27" t="s">
        <v>66</v>
      </c>
      <c r="E97" s="27" t="s">
        <v>67</v>
      </c>
      <c r="F97" s="28" t="s">
        <v>189</v>
      </c>
      <c r="G97" s="40">
        <f t="shared" si="8"/>
        <v>784800</v>
      </c>
      <c r="H97" s="41">
        <f t="shared" si="5"/>
        <v>863280</v>
      </c>
      <c r="I97" s="41">
        <f t="shared" si="6"/>
        <v>941760</v>
      </c>
      <c r="J97" s="44">
        <f t="shared" si="7"/>
        <v>863280</v>
      </c>
      <c r="K97" s="44">
        <f t="shared" si="7"/>
        <v>949608</v>
      </c>
      <c r="L97" s="44">
        <f t="shared" si="7"/>
        <v>1035936</v>
      </c>
    </row>
    <row r="98" spans="2:12" x14ac:dyDescent="0.3">
      <c r="B98" s="27" t="s">
        <v>193</v>
      </c>
      <c r="C98" s="27" t="s">
        <v>55</v>
      </c>
      <c r="D98" s="27" t="s">
        <v>69</v>
      </c>
      <c r="E98" s="27" t="s">
        <v>70</v>
      </c>
      <c r="F98" s="28" t="s">
        <v>189</v>
      </c>
      <c r="G98" s="40">
        <f t="shared" si="8"/>
        <v>1389150</v>
      </c>
      <c r="H98" s="41">
        <f t="shared" si="5"/>
        <v>1528065</v>
      </c>
      <c r="I98" s="41">
        <f t="shared" si="6"/>
        <v>1666980</v>
      </c>
      <c r="J98" s="44">
        <f t="shared" si="7"/>
        <v>1528065</v>
      </c>
      <c r="K98" s="44">
        <f t="shared" si="7"/>
        <v>1680871.5</v>
      </c>
      <c r="L98" s="44">
        <f t="shared" si="7"/>
        <v>1833678</v>
      </c>
    </row>
    <row r="99" spans="2:12" x14ac:dyDescent="0.3">
      <c r="B99" s="27" t="s">
        <v>194</v>
      </c>
      <c r="C99" s="27" t="s">
        <v>55</v>
      </c>
      <c r="D99" s="27" t="s">
        <v>72</v>
      </c>
      <c r="E99" s="27" t="s">
        <v>57</v>
      </c>
      <c r="F99" s="28" t="s">
        <v>189</v>
      </c>
      <c r="G99" s="40">
        <f t="shared" si="8"/>
        <v>875700</v>
      </c>
      <c r="H99" s="41">
        <f t="shared" si="5"/>
        <v>963270</v>
      </c>
      <c r="I99" s="41">
        <f t="shared" si="6"/>
        <v>1050840</v>
      </c>
      <c r="J99" s="44">
        <f t="shared" si="7"/>
        <v>963270</v>
      </c>
      <c r="K99" s="44">
        <f t="shared" si="7"/>
        <v>1059597</v>
      </c>
      <c r="L99" s="44">
        <f t="shared" si="7"/>
        <v>1155924</v>
      </c>
    </row>
    <row r="100" spans="2:12" x14ac:dyDescent="0.3">
      <c r="B100" s="27" t="s">
        <v>195</v>
      </c>
      <c r="C100" s="27" t="s">
        <v>55</v>
      </c>
      <c r="D100" s="27" t="s">
        <v>74</v>
      </c>
      <c r="E100" s="27" t="s">
        <v>61</v>
      </c>
      <c r="F100" s="28" t="s">
        <v>189</v>
      </c>
      <c r="G100" s="40">
        <f t="shared" si="8"/>
        <v>1648440</v>
      </c>
      <c r="H100" s="41">
        <f t="shared" si="5"/>
        <v>1813284</v>
      </c>
      <c r="I100" s="41">
        <f t="shared" si="6"/>
        <v>1978128</v>
      </c>
      <c r="J100" s="44">
        <f t="shared" si="7"/>
        <v>1813284</v>
      </c>
      <c r="K100" s="44">
        <f t="shared" si="7"/>
        <v>1994612.4</v>
      </c>
      <c r="L100" s="44">
        <f t="shared" si="7"/>
        <v>2175940.7999999998</v>
      </c>
    </row>
    <row r="101" spans="2:12" x14ac:dyDescent="0.3">
      <c r="B101" s="27" t="s">
        <v>196</v>
      </c>
      <c r="C101" s="27" t="s">
        <v>55</v>
      </c>
      <c r="D101" s="27" t="s">
        <v>76</v>
      </c>
      <c r="E101" s="27" t="s">
        <v>64</v>
      </c>
      <c r="F101" s="28" t="s">
        <v>189</v>
      </c>
      <c r="G101" s="40">
        <f t="shared" si="8"/>
        <v>693000</v>
      </c>
      <c r="H101" s="41">
        <f t="shared" si="5"/>
        <v>762300</v>
      </c>
      <c r="I101" s="41">
        <f t="shared" si="6"/>
        <v>831600</v>
      </c>
      <c r="J101" s="44">
        <f t="shared" si="7"/>
        <v>762300</v>
      </c>
      <c r="K101" s="44">
        <f t="shared" si="7"/>
        <v>838530</v>
      </c>
      <c r="L101" s="44">
        <f t="shared" si="7"/>
        <v>914760</v>
      </c>
    </row>
    <row r="102" spans="2:12" x14ac:dyDescent="0.3">
      <c r="B102" s="27" t="s">
        <v>197</v>
      </c>
      <c r="C102" s="27" t="s">
        <v>55</v>
      </c>
      <c r="D102" s="27" t="s">
        <v>78</v>
      </c>
      <c r="E102" s="27" t="s">
        <v>67</v>
      </c>
      <c r="F102" s="28" t="s">
        <v>189</v>
      </c>
      <c r="G102" s="40">
        <f t="shared" si="8"/>
        <v>593100</v>
      </c>
      <c r="H102" s="41">
        <f t="shared" si="5"/>
        <v>652410</v>
      </c>
      <c r="I102" s="41">
        <f t="shared" si="6"/>
        <v>711720</v>
      </c>
      <c r="J102" s="44">
        <f t="shared" si="7"/>
        <v>652410</v>
      </c>
      <c r="K102" s="44">
        <f t="shared" si="7"/>
        <v>717651</v>
      </c>
      <c r="L102" s="44">
        <f t="shared" si="7"/>
        <v>782892</v>
      </c>
    </row>
    <row r="103" spans="2:12" x14ac:dyDescent="0.3">
      <c r="B103" s="27" t="s">
        <v>198</v>
      </c>
      <c r="C103" s="27" t="s">
        <v>55</v>
      </c>
      <c r="D103" s="27" t="s">
        <v>80</v>
      </c>
      <c r="E103" s="27" t="s">
        <v>70</v>
      </c>
      <c r="F103" s="28" t="s">
        <v>189</v>
      </c>
      <c r="G103" s="40">
        <f t="shared" si="8"/>
        <v>873000</v>
      </c>
      <c r="H103" s="41">
        <f t="shared" si="5"/>
        <v>960300</v>
      </c>
      <c r="I103" s="41">
        <f t="shared" si="6"/>
        <v>1047600</v>
      </c>
      <c r="J103" s="44">
        <f t="shared" si="7"/>
        <v>960300</v>
      </c>
      <c r="K103" s="44">
        <f t="shared" si="7"/>
        <v>1056330</v>
      </c>
      <c r="L103" s="44">
        <f t="shared" si="7"/>
        <v>1152360</v>
      </c>
    </row>
    <row r="104" spans="2:12" x14ac:dyDescent="0.3">
      <c r="B104" s="27" t="s">
        <v>199</v>
      </c>
      <c r="C104" s="27" t="s">
        <v>55</v>
      </c>
      <c r="D104" s="27" t="s">
        <v>82</v>
      </c>
      <c r="E104" s="27" t="s">
        <v>57</v>
      </c>
      <c r="F104" s="28" t="s">
        <v>189</v>
      </c>
      <c r="G104" s="40">
        <f t="shared" si="8"/>
        <v>756000</v>
      </c>
      <c r="H104" s="41">
        <f t="shared" si="5"/>
        <v>831600</v>
      </c>
      <c r="I104" s="41">
        <f t="shared" si="6"/>
        <v>907200</v>
      </c>
      <c r="J104" s="44">
        <f t="shared" si="7"/>
        <v>831600</v>
      </c>
      <c r="K104" s="44">
        <f t="shared" si="7"/>
        <v>914760</v>
      </c>
      <c r="L104" s="44">
        <f t="shared" si="7"/>
        <v>997920</v>
      </c>
    </row>
    <row r="105" spans="2:12" x14ac:dyDescent="0.3">
      <c r="B105" s="27" t="s">
        <v>200</v>
      </c>
      <c r="C105" s="27" t="s">
        <v>55</v>
      </c>
      <c r="D105" s="27" t="s">
        <v>84</v>
      </c>
      <c r="E105" s="27" t="s">
        <v>61</v>
      </c>
      <c r="F105" s="28" t="s">
        <v>189</v>
      </c>
      <c r="G105" s="40">
        <f t="shared" si="8"/>
        <v>1029240</v>
      </c>
      <c r="H105" s="41">
        <f t="shared" si="5"/>
        <v>1132164</v>
      </c>
      <c r="I105" s="41">
        <f t="shared" si="6"/>
        <v>1235088</v>
      </c>
      <c r="J105" s="44">
        <f t="shared" si="7"/>
        <v>1132164</v>
      </c>
      <c r="K105" s="44">
        <f t="shared" si="7"/>
        <v>1245380.3999999999</v>
      </c>
      <c r="L105" s="44">
        <f t="shared" si="7"/>
        <v>1358596.8</v>
      </c>
    </row>
    <row r="106" spans="2:12" x14ac:dyDescent="0.3">
      <c r="B106" s="27" t="s">
        <v>201</v>
      </c>
      <c r="C106" s="27" t="s">
        <v>55</v>
      </c>
      <c r="D106" s="27" t="s">
        <v>86</v>
      </c>
      <c r="E106" s="27" t="s">
        <v>64</v>
      </c>
      <c r="F106" s="28" t="s">
        <v>189</v>
      </c>
      <c r="G106" s="40">
        <f t="shared" si="8"/>
        <v>905130</v>
      </c>
      <c r="H106" s="41">
        <f t="shared" si="5"/>
        <v>995643</v>
      </c>
      <c r="I106" s="41">
        <f t="shared" si="6"/>
        <v>1086156</v>
      </c>
      <c r="J106" s="44">
        <f t="shared" si="7"/>
        <v>995643</v>
      </c>
      <c r="K106" s="44">
        <f t="shared" si="7"/>
        <v>1095207.3</v>
      </c>
      <c r="L106" s="44">
        <f t="shared" si="7"/>
        <v>1194771.6000000001</v>
      </c>
    </row>
    <row r="107" spans="2:12" x14ac:dyDescent="0.3">
      <c r="B107" s="27" t="s">
        <v>202</v>
      </c>
      <c r="C107" s="27" t="s">
        <v>55</v>
      </c>
      <c r="D107" s="27" t="s">
        <v>88</v>
      </c>
      <c r="E107" s="27" t="s">
        <v>67</v>
      </c>
      <c r="F107" s="28" t="s">
        <v>189</v>
      </c>
      <c r="G107" s="40">
        <f t="shared" si="8"/>
        <v>750870</v>
      </c>
      <c r="H107" s="41">
        <f t="shared" si="5"/>
        <v>825957</v>
      </c>
      <c r="I107" s="41">
        <f t="shared" si="6"/>
        <v>901044</v>
      </c>
      <c r="J107" s="44">
        <f t="shared" si="7"/>
        <v>825957</v>
      </c>
      <c r="K107" s="44">
        <f t="shared" si="7"/>
        <v>908552.7</v>
      </c>
      <c r="L107" s="44">
        <f t="shared" si="7"/>
        <v>991148.4</v>
      </c>
    </row>
    <row r="108" spans="2:12" x14ac:dyDescent="0.3">
      <c r="B108" s="27" t="s">
        <v>203</v>
      </c>
      <c r="C108" s="27" t="s">
        <v>55</v>
      </c>
      <c r="D108" s="27" t="s">
        <v>90</v>
      </c>
      <c r="E108" s="27" t="s">
        <v>70</v>
      </c>
      <c r="F108" s="28" t="s">
        <v>189</v>
      </c>
      <c r="G108" s="40">
        <f t="shared" si="8"/>
        <v>1558350</v>
      </c>
      <c r="H108" s="41">
        <f t="shared" si="5"/>
        <v>1714185</v>
      </c>
      <c r="I108" s="41">
        <f t="shared" si="6"/>
        <v>1870020</v>
      </c>
      <c r="J108" s="44">
        <f t="shared" si="7"/>
        <v>1714185</v>
      </c>
      <c r="K108" s="44">
        <f t="shared" si="7"/>
        <v>1885603.5</v>
      </c>
      <c r="L108" s="44">
        <f t="shared" si="7"/>
        <v>2057022</v>
      </c>
    </row>
    <row r="109" spans="2:12" x14ac:dyDescent="0.3">
      <c r="B109" s="27" t="s">
        <v>204</v>
      </c>
      <c r="C109" s="27" t="s">
        <v>55</v>
      </c>
      <c r="D109" s="27" t="s">
        <v>92</v>
      </c>
      <c r="E109" s="27" t="s">
        <v>57</v>
      </c>
      <c r="F109" s="28" t="s">
        <v>189</v>
      </c>
      <c r="G109" s="40">
        <f t="shared" si="8"/>
        <v>738000</v>
      </c>
      <c r="H109" s="41">
        <f t="shared" si="5"/>
        <v>811800</v>
      </c>
      <c r="I109" s="41">
        <f t="shared" si="6"/>
        <v>885600</v>
      </c>
      <c r="J109" s="44">
        <f t="shared" si="7"/>
        <v>811800</v>
      </c>
      <c r="K109" s="44">
        <f t="shared" si="7"/>
        <v>892980</v>
      </c>
      <c r="L109" s="44">
        <f t="shared" si="7"/>
        <v>974160</v>
      </c>
    </row>
    <row r="110" spans="2:12" x14ac:dyDescent="0.3">
      <c r="B110" s="27" t="s">
        <v>205</v>
      </c>
      <c r="C110" s="27" t="s">
        <v>55</v>
      </c>
      <c r="D110" s="27" t="s">
        <v>94</v>
      </c>
      <c r="E110" s="27" t="s">
        <v>61</v>
      </c>
      <c r="F110" s="28" t="s">
        <v>189</v>
      </c>
      <c r="G110" s="40">
        <f t="shared" si="8"/>
        <v>683100</v>
      </c>
      <c r="H110" s="41">
        <f t="shared" si="5"/>
        <v>751410</v>
      </c>
      <c r="I110" s="41">
        <f t="shared" si="6"/>
        <v>819720</v>
      </c>
      <c r="J110" s="44">
        <f t="shared" si="7"/>
        <v>751410</v>
      </c>
      <c r="K110" s="44">
        <f t="shared" si="7"/>
        <v>826551</v>
      </c>
      <c r="L110" s="44">
        <f t="shared" si="7"/>
        <v>901692</v>
      </c>
    </row>
    <row r="111" spans="2:12" x14ac:dyDescent="0.3">
      <c r="B111" s="27" t="s">
        <v>206</v>
      </c>
      <c r="C111" s="27" t="s">
        <v>55</v>
      </c>
      <c r="D111" s="27" t="s">
        <v>96</v>
      </c>
      <c r="E111" s="27" t="s">
        <v>64</v>
      </c>
      <c r="F111" s="28" t="s">
        <v>189</v>
      </c>
      <c r="G111" s="40">
        <f t="shared" si="8"/>
        <v>870300</v>
      </c>
      <c r="H111" s="41">
        <f t="shared" si="5"/>
        <v>957330</v>
      </c>
      <c r="I111" s="41">
        <f t="shared" si="6"/>
        <v>1044360</v>
      </c>
      <c r="J111" s="44">
        <f t="shared" si="7"/>
        <v>957330</v>
      </c>
      <c r="K111" s="44">
        <f t="shared" si="7"/>
        <v>1053063</v>
      </c>
      <c r="L111" s="44">
        <f t="shared" si="7"/>
        <v>1148796</v>
      </c>
    </row>
    <row r="112" spans="2:12" x14ac:dyDescent="0.3">
      <c r="B112" s="27" t="s">
        <v>207</v>
      </c>
      <c r="C112" s="27" t="s">
        <v>55</v>
      </c>
      <c r="D112" s="27" t="s">
        <v>98</v>
      </c>
      <c r="E112" s="27" t="s">
        <v>67</v>
      </c>
      <c r="F112" s="28" t="s">
        <v>189</v>
      </c>
      <c r="G112" s="40">
        <f t="shared" si="8"/>
        <v>611100</v>
      </c>
      <c r="H112" s="41">
        <f t="shared" si="5"/>
        <v>672210</v>
      </c>
      <c r="I112" s="41">
        <f t="shared" si="6"/>
        <v>733320</v>
      </c>
      <c r="J112" s="44">
        <f t="shared" si="7"/>
        <v>672210</v>
      </c>
      <c r="K112" s="44">
        <f t="shared" si="7"/>
        <v>739431</v>
      </c>
      <c r="L112" s="44">
        <f t="shared" si="7"/>
        <v>806652</v>
      </c>
    </row>
    <row r="113" spans="2:12" x14ac:dyDescent="0.3">
      <c r="B113" s="27" t="s">
        <v>208</v>
      </c>
      <c r="C113" s="27" t="s">
        <v>55</v>
      </c>
      <c r="D113" s="27" t="s">
        <v>100</v>
      </c>
      <c r="E113" s="27" t="s">
        <v>70</v>
      </c>
      <c r="F113" s="28" t="s">
        <v>189</v>
      </c>
      <c r="G113" s="40">
        <f t="shared" si="8"/>
        <v>520200</v>
      </c>
      <c r="H113" s="41">
        <f t="shared" si="5"/>
        <v>572220</v>
      </c>
      <c r="I113" s="41">
        <f t="shared" si="6"/>
        <v>624240</v>
      </c>
      <c r="J113" s="44">
        <f t="shared" si="7"/>
        <v>572220</v>
      </c>
      <c r="K113" s="44">
        <f t="shared" si="7"/>
        <v>629442</v>
      </c>
      <c r="L113" s="44">
        <f t="shared" si="7"/>
        <v>686664</v>
      </c>
    </row>
    <row r="114" spans="2:12" x14ac:dyDescent="0.3">
      <c r="B114" s="27" t="s">
        <v>209</v>
      </c>
      <c r="C114" s="27" t="s">
        <v>55</v>
      </c>
      <c r="D114" s="27" t="s">
        <v>102</v>
      </c>
      <c r="E114" s="27" t="s">
        <v>57</v>
      </c>
      <c r="F114" s="28" t="s">
        <v>189</v>
      </c>
      <c r="G114" s="40">
        <f t="shared" si="8"/>
        <v>713700</v>
      </c>
      <c r="H114" s="41">
        <f t="shared" si="5"/>
        <v>785070</v>
      </c>
      <c r="I114" s="41">
        <f t="shared" si="6"/>
        <v>856440</v>
      </c>
      <c r="J114" s="44">
        <f t="shared" si="7"/>
        <v>785070</v>
      </c>
      <c r="K114" s="44">
        <f t="shared" si="7"/>
        <v>863577</v>
      </c>
      <c r="L114" s="44">
        <f t="shared" si="7"/>
        <v>942084</v>
      </c>
    </row>
    <row r="115" spans="2:12" x14ac:dyDescent="0.3">
      <c r="B115" s="27" t="s">
        <v>210</v>
      </c>
      <c r="C115" s="27" t="s">
        <v>55</v>
      </c>
      <c r="D115" s="27" t="s">
        <v>104</v>
      </c>
      <c r="E115" s="27" t="s">
        <v>61</v>
      </c>
      <c r="F115" s="28" t="s">
        <v>189</v>
      </c>
      <c r="G115" s="40">
        <f t="shared" si="8"/>
        <v>1347750</v>
      </c>
      <c r="H115" s="41">
        <f t="shared" si="5"/>
        <v>1482525</v>
      </c>
      <c r="I115" s="41">
        <f t="shared" si="6"/>
        <v>1617300</v>
      </c>
      <c r="J115" s="44">
        <f t="shared" si="7"/>
        <v>1482525</v>
      </c>
      <c r="K115" s="44">
        <f t="shared" si="7"/>
        <v>1630777.5</v>
      </c>
      <c r="L115" s="44">
        <f t="shared" si="7"/>
        <v>1779030</v>
      </c>
    </row>
    <row r="116" spans="2:12" x14ac:dyDescent="0.3">
      <c r="B116" s="27" t="s">
        <v>211</v>
      </c>
      <c r="C116" s="27" t="s">
        <v>55</v>
      </c>
      <c r="D116" s="27" t="s">
        <v>106</v>
      </c>
      <c r="E116" s="27" t="s">
        <v>64</v>
      </c>
      <c r="F116" s="28" t="s">
        <v>189</v>
      </c>
      <c r="G116" s="40">
        <f t="shared" si="8"/>
        <v>755100</v>
      </c>
      <c r="H116" s="41">
        <f t="shared" si="5"/>
        <v>830610</v>
      </c>
      <c r="I116" s="41">
        <f t="shared" si="6"/>
        <v>906120</v>
      </c>
      <c r="J116" s="44">
        <f t="shared" si="7"/>
        <v>830610</v>
      </c>
      <c r="K116" s="44">
        <f t="shared" si="7"/>
        <v>913671</v>
      </c>
      <c r="L116" s="44">
        <f t="shared" si="7"/>
        <v>996732</v>
      </c>
    </row>
    <row r="117" spans="2:12" x14ac:dyDescent="0.3">
      <c r="B117" s="27" t="s">
        <v>212</v>
      </c>
      <c r="C117" s="27" t="s">
        <v>55</v>
      </c>
      <c r="D117" s="27" t="s">
        <v>108</v>
      </c>
      <c r="E117" s="27" t="s">
        <v>67</v>
      </c>
      <c r="F117" s="28" t="s">
        <v>189</v>
      </c>
      <c r="G117" s="40">
        <f t="shared" si="8"/>
        <v>677700</v>
      </c>
      <c r="H117" s="41">
        <f t="shared" si="5"/>
        <v>745470</v>
      </c>
      <c r="I117" s="41">
        <f t="shared" si="6"/>
        <v>813240</v>
      </c>
      <c r="J117" s="44">
        <f t="shared" si="7"/>
        <v>745470</v>
      </c>
      <c r="K117" s="44">
        <f t="shared" si="7"/>
        <v>820017</v>
      </c>
      <c r="L117" s="44">
        <f t="shared" si="7"/>
        <v>894564</v>
      </c>
    </row>
    <row r="118" spans="2:12" x14ac:dyDescent="0.3">
      <c r="B118" s="27" t="s">
        <v>213</v>
      </c>
      <c r="C118" s="27" t="s">
        <v>55</v>
      </c>
      <c r="D118" s="27" t="s">
        <v>110</v>
      </c>
      <c r="E118" s="27" t="s">
        <v>70</v>
      </c>
      <c r="F118" s="28" t="s">
        <v>189</v>
      </c>
      <c r="G118" s="40">
        <f t="shared" si="8"/>
        <v>1239750</v>
      </c>
      <c r="H118" s="41">
        <f t="shared" si="5"/>
        <v>1363725</v>
      </c>
      <c r="I118" s="41">
        <f t="shared" si="6"/>
        <v>1487700</v>
      </c>
      <c r="J118" s="44">
        <f t="shared" si="7"/>
        <v>1363725</v>
      </c>
      <c r="K118" s="44">
        <f t="shared" si="7"/>
        <v>1500097.5</v>
      </c>
      <c r="L118" s="44">
        <f t="shared" si="7"/>
        <v>1636470</v>
      </c>
    </row>
    <row r="119" spans="2:12" x14ac:dyDescent="0.3">
      <c r="B119" s="27" t="s">
        <v>214</v>
      </c>
      <c r="C119" s="27" t="s">
        <v>55</v>
      </c>
      <c r="D119" s="27" t="s">
        <v>112</v>
      </c>
      <c r="E119" s="27" t="s">
        <v>57</v>
      </c>
      <c r="F119" s="28" t="s">
        <v>189</v>
      </c>
      <c r="G119" s="40">
        <f t="shared" si="8"/>
        <v>691200</v>
      </c>
      <c r="H119" s="41">
        <f t="shared" si="5"/>
        <v>760320</v>
      </c>
      <c r="I119" s="41">
        <f t="shared" si="6"/>
        <v>829440</v>
      </c>
      <c r="J119" s="44">
        <f t="shared" si="7"/>
        <v>760320</v>
      </c>
      <c r="K119" s="44">
        <f t="shared" si="7"/>
        <v>836352</v>
      </c>
      <c r="L119" s="44">
        <f t="shared" si="7"/>
        <v>912384</v>
      </c>
    </row>
    <row r="120" spans="2:12" x14ac:dyDescent="0.3">
      <c r="B120" s="27" t="s">
        <v>215</v>
      </c>
      <c r="C120" s="27" t="s">
        <v>55</v>
      </c>
      <c r="D120" s="27" t="s">
        <v>114</v>
      </c>
      <c r="E120" s="27" t="s">
        <v>61</v>
      </c>
      <c r="F120" s="28" t="s">
        <v>189</v>
      </c>
      <c r="G120" s="40">
        <f t="shared" si="8"/>
        <v>657000</v>
      </c>
      <c r="H120" s="41">
        <f t="shared" si="5"/>
        <v>722700</v>
      </c>
      <c r="I120" s="41">
        <f t="shared" si="6"/>
        <v>788400</v>
      </c>
      <c r="J120" s="44">
        <f t="shared" si="7"/>
        <v>722700</v>
      </c>
      <c r="K120" s="44">
        <f t="shared" si="7"/>
        <v>794970</v>
      </c>
      <c r="L120" s="44">
        <f t="shared" si="7"/>
        <v>867240</v>
      </c>
    </row>
    <row r="121" spans="2:12" x14ac:dyDescent="0.3">
      <c r="B121" s="27" t="s">
        <v>216</v>
      </c>
      <c r="C121" s="27" t="s">
        <v>55</v>
      </c>
      <c r="D121" s="27" t="s">
        <v>116</v>
      </c>
      <c r="E121" s="27" t="s">
        <v>64</v>
      </c>
      <c r="F121" s="28" t="s">
        <v>189</v>
      </c>
      <c r="G121" s="40">
        <f t="shared" si="8"/>
        <v>551700</v>
      </c>
      <c r="H121" s="41">
        <f t="shared" si="5"/>
        <v>606870</v>
      </c>
      <c r="I121" s="41">
        <f t="shared" si="6"/>
        <v>662040</v>
      </c>
      <c r="J121" s="44">
        <f t="shared" si="7"/>
        <v>606870</v>
      </c>
      <c r="K121" s="44">
        <f t="shared" si="7"/>
        <v>667557</v>
      </c>
      <c r="L121" s="44">
        <f t="shared" si="7"/>
        <v>728244</v>
      </c>
    </row>
    <row r="122" spans="2:12" x14ac:dyDescent="0.3">
      <c r="B122" s="27" t="s">
        <v>217</v>
      </c>
      <c r="C122" s="27" t="s">
        <v>55</v>
      </c>
      <c r="D122" s="27" t="s">
        <v>118</v>
      </c>
      <c r="E122" s="27" t="s">
        <v>67</v>
      </c>
      <c r="F122" s="28" t="s">
        <v>189</v>
      </c>
      <c r="G122" s="40">
        <f t="shared" si="8"/>
        <v>702000</v>
      </c>
      <c r="H122" s="41">
        <f t="shared" si="5"/>
        <v>772200</v>
      </c>
      <c r="I122" s="41">
        <f t="shared" si="6"/>
        <v>842400</v>
      </c>
      <c r="J122" s="44">
        <f t="shared" si="7"/>
        <v>772200</v>
      </c>
      <c r="K122" s="44">
        <f t="shared" si="7"/>
        <v>849420</v>
      </c>
      <c r="L122" s="44">
        <f t="shared" si="7"/>
        <v>926640</v>
      </c>
    </row>
    <row r="123" spans="2:12" x14ac:dyDescent="0.3">
      <c r="B123" s="27" t="s">
        <v>218</v>
      </c>
      <c r="C123" s="27" t="s">
        <v>55</v>
      </c>
      <c r="D123" s="27" t="s">
        <v>120</v>
      </c>
      <c r="E123" s="27" t="s">
        <v>70</v>
      </c>
      <c r="F123" s="28" t="s">
        <v>189</v>
      </c>
      <c r="G123" s="40">
        <f t="shared" si="8"/>
        <v>766800</v>
      </c>
      <c r="H123" s="41">
        <f t="shared" si="5"/>
        <v>843480</v>
      </c>
      <c r="I123" s="41">
        <f t="shared" si="6"/>
        <v>920160</v>
      </c>
      <c r="J123" s="44">
        <f t="shared" si="7"/>
        <v>843480</v>
      </c>
      <c r="K123" s="44">
        <f t="shared" si="7"/>
        <v>927828</v>
      </c>
      <c r="L123" s="44">
        <f t="shared" si="7"/>
        <v>1012176</v>
      </c>
    </row>
    <row r="124" spans="2:12" x14ac:dyDescent="0.3">
      <c r="B124" s="27" t="s">
        <v>219</v>
      </c>
      <c r="C124" s="27" t="s">
        <v>55</v>
      </c>
      <c r="D124" s="27" t="s">
        <v>122</v>
      </c>
      <c r="E124" s="27" t="s">
        <v>57</v>
      </c>
      <c r="F124" s="28" t="s">
        <v>189</v>
      </c>
      <c r="G124" s="40">
        <f t="shared" si="8"/>
        <v>1203300</v>
      </c>
      <c r="H124" s="41">
        <f t="shared" si="5"/>
        <v>1323630</v>
      </c>
      <c r="I124" s="41">
        <f t="shared" si="6"/>
        <v>1443960</v>
      </c>
      <c r="J124" s="44">
        <f t="shared" si="7"/>
        <v>1323630</v>
      </c>
      <c r="K124" s="44">
        <f t="shared" si="7"/>
        <v>1455993</v>
      </c>
      <c r="L124" s="44">
        <f t="shared" si="7"/>
        <v>1588356</v>
      </c>
    </row>
    <row r="125" spans="2:12" x14ac:dyDescent="0.3">
      <c r="B125" s="27" t="s">
        <v>220</v>
      </c>
      <c r="C125" s="27" t="s">
        <v>55</v>
      </c>
      <c r="D125" s="27" t="s">
        <v>124</v>
      </c>
      <c r="E125" s="27" t="s">
        <v>61</v>
      </c>
      <c r="F125" s="28" t="s">
        <v>189</v>
      </c>
      <c r="G125" s="40">
        <f t="shared" si="8"/>
        <v>622800</v>
      </c>
      <c r="H125" s="41">
        <f t="shared" si="5"/>
        <v>685080</v>
      </c>
      <c r="I125" s="41">
        <f t="shared" si="6"/>
        <v>747360</v>
      </c>
      <c r="J125" s="44">
        <f t="shared" ref="J125:L153" si="9">G125+(G125*10%)</f>
        <v>685080</v>
      </c>
      <c r="K125" s="44">
        <f t="shared" si="9"/>
        <v>753588</v>
      </c>
      <c r="L125" s="44">
        <f t="shared" si="9"/>
        <v>822096</v>
      </c>
    </row>
    <row r="126" spans="2:12" x14ac:dyDescent="0.3">
      <c r="B126" s="27" t="s">
        <v>221</v>
      </c>
      <c r="C126" s="27" t="s">
        <v>135</v>
      </c>
      <c r="D126" s="27" t="s">
        <v>56</v>
      </c>
      <c r="E126" s="27" t="s">
        <v>61</v>
      </c>
      <c r="F126" s="28" t="s">
        <v>189</v>
      </c>
      <c r="G126" s="40">
        <v>689000</v>
      </c>
      <c r="H126" s="41">
        <f t="shared" si="5"/>
        <v>757900</v>
      </c>
      <c r="I126" s="41">
        <f t="shared" si="6"/>
        <v>826800</v>
      </c>
      <c r="J126" s="44">
        <f t="shared" si="9"/>
        <v>757900</v>
      </c>
      <c r="K126" s="44">
        <f t="shared" si="9"/>
        <v>833690</v>
      </c>
      <c r="L126" s="44">
        <f t="shared" si="9"/>
        <v>909480</v>
      </c>
    </row>
    <row r="127" spans="2:12" x14ac:dyDescent="0.3">
      <c r="B127" s="27" t="s">
        <v>222</v>
      </c>
      <c r="C127" s="27" t="s">
        <v>135</v>
      </c>
      <c r="D127" s="27" t="s">
        <v>63</v>
      </c>
      <c r="E127" s="27" t="s">
        <v>67</v>
      </c>
      <c r="F127" s="28" t="s">
        <v>189</v>
      </c>
      <c r="G127" s="40">
        <v>672000</v>
      </c>
      <c r="H127" s="41">
        <f t="shared" si="5"/>
        <v>739200</v>
      </c>
      <c r="I127" s="41">
        <f t="shared" si="6"/>
        <v>806400</v>
      </c>
      <c r="J127" s="44">
        <f t="shared" si="9"/>
        <v>739200</v>
      </c>
      <c r="K127" s="44">
        <f t="shared" si="9"/>
        <v>813120</v>
      </c>
      <c r="L127" s="44">
        <f t="shared" si="9"/>
        <v>887040</v>
      </c>
    </row>
    <row r="128" spans="2:12" x14ac:dyDescent="0.3">
      <c r="B128" s="27" t="s">
        <v>223</v>
      </c>
      <c r="C128" s="27" t="s">
        <v>135</v>
      </c>
      <c r="D128" s="27" t="s">
        <v>69</v>
      </c>
      <c r="E128" s="27" t="s">
        <v>70</v>
      </c>
      <c r="F128" s="28" t="s">
        <v>189</v>
      </c>
      <c r="G128" s="40">
        <v>693000</v>
      </c>
      <c r="H128" s="41">
        <f t="shared" si="5"/>
        <v>762300</v>
      </c>
      <c r="I128" s="41">
        <f t="shared" si="6"/>
        <v>831600</v>
      </c>
      <c r="J128" s="44">
        <f t="shared" si="9"/>
        <v>762300</v>
      </c>
      <c r="K128" s="44">
        <f t="shared" si="9"/>
        <v>838530</v>
      </c>
      <c r="L128" s="44">
        <f t="shared" si="9"/>
        <v>914760</v>
      </c>
    </row>
    <row r="129" spans="2:12" x14ac:dyDescent="0.3">
      <c r="B129" s="27" t="s">
        <v>224</v>
      </c>
      <c r="C129" s="27" t="s">
        <v>135</v>
      </c>
      <c r="D129" s="27" t="s">
        <v>74</v>
      </c>
      <c r="E129" s="27" t="s">
        <v>57</v>
      </c>
      <c r="F129" s="28" t="s">
        <v>189</v>
      </c>
      <c r="G129" s="40">
        <v>760000</v>
      </c>
      <c r="H129" s="41">
        <f t="shared" si="5"/>
        <v>836000</v>
      </c>
      <c r="I129" s="41">
        <f t="shared" si="6"/>
        <v>912000</v>
      </c>
      <c r="J129" s="44">
        <f t="shared" si="9"/>
        <v>836000</v>
      </c>
      <c r="K129" s="44">
        <f t="shared" si="9"/>
        <v>919600</v>
      </c>
      <c r="L129" s="44">
        <f t="shared" si="9"/>
        <v>1003200</v>
      </c>
    </row>
    <row r="130" spans="2:12" x14ac:dyDescent="0.3">
      <c r="B130" s="27" t="s">
        <v>225</v>
      </c>
      <c r="C130" s="27" t="s">
        <v>135</v>
      </c>
      <c r="D130" s="27" t="s">
        <v>84</v>
      </c>
      <c r="E130" s="27" t="s">
        <v>64</v>
      </c>
      <c r="F130" s="28" t="s">
        <v>189</v>
      </c>
      <c r="G130" s="40">
        <v>732000</v>
      </c>
      <c r="H130" s="41">
        <f t="shared" si="5"/>
        <v>805200</v>
      </c>
      <c r="I130" s="41">
        <f t="shared" si="6"/>
        <v>878400</v>
      </c>
      <c r="J130" s="44">
        <f t="shared" si="9"/>
        <v>805200</v>
      </c>
      <c r="K130" s="44">
        <f t="shared" si="9"/>
        <v>885720</v>
      </c>
      <c r="L130" s="44">
        <f t="shared" si="9"/>
        <v>966240</v>
      </c>
    </row>
    <row r="131" spans="2:12" x14ac:dyDescent="0.3">
      <c r="B131" s="27" t="s">
        <v>226</v>
      </c>
      <c r="C131" s="27" t="s">
        <v>135</v>
      </c>
      <c r="D131" s="27" t="s">
        <v>86</v>
      </c>
      <c r="E131" s="27" t="s">
        <v>67</v>
      </c>
      <c r="F131" s="28" t="s">
        <v>189</v>
      </c>
      <c r="G131" s="40">
        <v>691000</v>
      </c>
      <c r="H131" s="41">
        <f t="shared" ref="H131:H187" si="10">G131+(G131*10%)</f>
        <v>760100</v>
      </c>
      <c r="I131" s="41">
        <f t="shared" ref="I131:I187" si="11">G131+(G131*20%)</f>
        <v>829200</v>
      </c>
      <c r="J131" s="44">
        <f t="shared" si="9"/>
        <v>760100</v>
      </c>
      <c r="K131" s="44">
        <f t="shared" si="9"/>
        <v>836110</v>
      </c>
      <c r="L131" s="44">
        <f t="shared" si="9"/>
        <v>912120</v>
      </c>
    </row>
    <row r="132" spans="2:12" x14ac:dyDescent="0.3">
      <c r="B132" s="27" t="s">
        <v>227</v>
      </c>
      <c r="C132" s="27" t="s">
        <v>135</v>
      </c>
      <c r="D132" s="27" t="s">
        <v>90</v>
      </c>
      <c r="E132" s="27" t="s">
        <v>57</v>
      </c>
      <c r="F132" s="28" t="s">
        <v>189</v>
      </c>
      <c r="G132" s="40">
        <v>700000</v>
      </c>
      <c r="H132" s="41">
        <f t="shared" si="10"/>
        <v>770000</v>
      </c>
      <c r="I132" s="41">
        <f t="shared" si="11"/>
        <v>840000</v>
      </c>
      <c r="J132" s="44">
        <f t="shared" si="9"/>
        <v>770000</v>
      </c>
      <c r="K132" s="44">
        <f t="shared" si="9"/>
        <v>847000</v>
      </c>
      <c r="L132" s="44">
        <f t="shared" si="9"/>
        <v>924000</v>
      </c>
    </row>
    <row r="133" spans="2:12" x14ac:dyDescent="0.3">
      <c r="B133" s="27" t="s">
        <v>228</v>
      </c>
      <c r="C133" s="27" t="s">
        <v>135</v>
      </c>
      <c r="D133" s="27" t="s">
        <v>104</v>
      </c>
      <c r="E133" s="27" t="s">
        <v>67</v>
      </c>
      <c r="F133" s="28" t="s">
        <v>189</v>
      </c>
      <c r="G133" s="40">
        <v>650000</v>
      </c>
      <c r="H133" s="41">
        <f t="shared" si="10"/>
        <v>715000</v>
      </c>
      <c r="I133" s="41">
        <f t="shared" si="11"/>
        <v>780000</v>
      </c>
      <c r="J133" s="44">
        <f t="shared" si="9"/>
        <v>715000</v>
      </c>
      <c r="K133" s="44">
        <f t="shared" si="9"/>
        <v>786500</v>
      </c>
      <c r="L133" s="44">
        <f t="shared" si="9"/>
        <v>858000</v>
      </c>
    </row>
    <row r="134" spans="2:12" x14ac:dyDescent="0.3">
      <c r="B134" s="27" t="s">
        <v>229</v>
      </c>
      <c r="C134" s="27" t="s">
        <v>135</v>
      </c>
      <c r="D134" s="27" t="s">
        <v>110</v>
      </c>
      <c r="E134" s="27" t="s">
        <v>70</v>
      </c>
      <c r="F134" s="28" t="s">
        <v>189</v>
      </c>
      <c r="G134" s="40">
        <v>599000</v>
      </c>
      <c r="H134" s="41">
        <f t="shared" si="10"/>
        <v>658900</v>
      </c>
      <c r="I134" s="41">
        <f t="shared" si="11"/>
        <v>718800</v>
      </c>
      <c r="J134" s="44">
        <f t="shared" si="9"/>
        <v>658900</v>
      </c>
      <c r="K134" s="44">
        <f t="shared" si="9"/>
        <v>724790</v>
      </c>
      <c r="L134" s="44">
        <f t="shared" si="9"/>
        <v>790680</v>
      </c>
    </row>
    <row r="135" spans="2:12" x14ac:dyDescent="0.3">
      <c r="B135" s="27" t="s">
        <v>230</v>
      </c>
      <c r="C135" s="27" t="s">
        <v>135</v>
      </c>
      <c r="D135" s="27" t="s">
        <v>116</v>
      </c>
      <c r="E135" s="27" t="s">
        <v>64</v>
      </c>
      <c r="F135" s="28" t="s">
        <v>189</v>
      </c>
      <c r="G135" s="40">
        <v>584000</v>
      </c>
      <c r="H135" s="41">
        <f t="shared" si="10"/>
        <v>642400</v>
      </c>
      <c r="I135" s="41">
        <f t="shared" si="11"/>
        <v>700800</v>
      </c>
      <c r="J135" s="44">
        <f t="shared" si="9"/>
        <v>642400</v>
      </c>
      <c r="K135" s="44">
        <f t="shared" si="9"/>
        <v>706640</v>
      </c>
      <c r="L135" s="44">
        <f t="shared" si="9"/>
        <v>770880</v>
      </c>
    </row>
    <row r="136" spans="2:12" x14ac:dyDescent="0.3">
      <c r="B136" s="27" t="s">
        <v>231</v>
      </c>
      <c r="C136" s="27" t="s">
        <v>135</v>
      </c>
      <c r="D136" s="27" t="s">
        <v>112</v>
      </c>
      <c r="E136" s="27" t="s">
        <v>57</v>
      </c>
      <c r="F136" s="28" t="s">
        <v>189</v>
      </c>
      <c r="G136" s="40">
        <v>603000</v>
      </c>
      <c r="H136" s="41">
        <f t="shared" si="10"/>
        <v>663300</v>
      </c>
      <c r="I136" s="41">
        <f t="shared" si="11"/>
        <v>723600</v>
      </c>
      <c r="J136" s="44">
        <f t="shared" si="9"/>
        <v>663300</v>
      </c>
      <c r="K136" s="44">
        <f t="shared" si="9"/>
        <v>729630</v>
      </c>
      <c r="L136" s="44">
        <f t="shared" si="9"/>
        <v>795960</v>
      </c>
    </row>
    <row r="137" spans="2:12" x14ac:dyDescent="0.3">
      <c r="B137" s="27" t="s">
        <v>232</v>
      </c>
      <c r="C137" s="27" t="s">
        <v>135</v>
      </c>
      <c r="D137" s="27" t="s">
        <v>122</v>
      </c>
      <c r="E137" s="27" t="s">
        <v>67</v>
      </c>
      <c r="F137" s="28" t="s">
        <v>189</v>
      </c>
      <c r="G137" s="40">
        <v>582000</v>
      </c>
      <c r="H137" s="41">
        <f t="shared" si="10"/>
        <v>640200</v>
      </c>
      <c r="I137" s="41">
        <f t="shared" si="11"/>
        <v>698400</v>
      </c>
      <c r="J137" s="44">
        <f t="shared" si="9"/>
        <v>640200</v>
      </c>
      <c r="K137" s="44">
        <f t="shared" si="9"/>
        <v>704220</v>
      </c>
      <c r="L137" s="44">
        <f t="shared" si="9"/>
        <v>768240</v>
      </c>
    </row>
    <row r="138" spans="2:12" x14ac:dyDescent="0.3">
      <c r="B138" s="27" t="s">
        <v>233</v>
      </c>
      <c r="C138" s="27" t="s">
        <v>148</v>
      </c>
      <c r="D138" s="27" t="s">
        <v>56</v>
      </c>
      <c r="E138" s="27" t="s">
        <v>57</v>
      </c>
      <c r="F138" s="28" t="s">
        <v>189</v>
      </c>
      <c r="G138" s="40">
        <v>720000</v>
      </c>
      <c r="H138" s="41">
        <f t="shared" si="10"/>
        <v>792000</v>
      </c>
      <c r="I138" s="41">
        <f t="shared" si="11"/>
        <v>864000</v>
      </c>
      <c r="J138" s="44">
        <f t="shared" si="9"/>
        <v>792000</v>
      </c>
      <c r="K138" s="44">
        <f t="shared" si="9"/>
        <v>871200</v>
      </c>
      <c r="L138" s="44">
        <f t="shared" si="9"/>
        <v>950400</v>
      </c>
    </row>
    <row r="139" spans="2:12" x14ac:dyDescent="0.3">
      <c r="B139" s="27" t="s">
        <v>234</v>
      </c>
      <c r="C139" s="27" t="s">
        <v>148</v>
      </c>
      <c r="D139" s="27" t="s">
        <v>66</v>
      </c>
      <c r="E139" s="27" t="s">
        <v>61</v>
      </c>
      <c r="F139" s="28" t="s">
        <v>189</v>
      </c>
      <c r="G139" s="40">
        <v>760000</v>
      </c>
      <c r="H139" s="41">
        <f t="shared" si="10"/>
        <v>836000</v>
      </c>
      <c r="I139" s="41">
        <f t="shared" si="11"/>
        <v>912000</v>
      </c>
      <c r="J139" s="44">
        <f t="shared" si="9"/>
        <v>836000</v>
      </c>
      <c r="K139" s="44">
        <f t="shared" si="9"/>
        <v>919600</v>
      </c>
      <c r="L139" s="44">
        <f t="shared" si="9"/>
        <v>1003200</v>
      </c>
    </row>
    <row r="140" spans="2:12" x14ac:dyDescent="0.3">
      <c r="B140" s="27" t="s">
        <v>235</v>
      </c>
      <c r="C140" s="27" t="s">
        <v>148</v>
      </c>
      <c r="D140" s="27" t="s">
        <v>69</v>
      </c>
      <c r="E140" s="27" t="s">
        <v>64</v>
      </c>
      <c r="F140" s="28" t="s">
        <v>189</v>
      </c>
      <c r="G140" s="40">
        <v>632000</v>
      </c>
      <c r="H140" s="41">
        <f t="shared" si="10"/>
        <v>695200</v>
      </c>
      <c r="I140" s="41">
        <f t="shared" si="11"/>
        <v>758400</v>
      </c>
      <c r="J140" s="44">
        <f t="shared" si="9"/>
        <v>695200</v>
      </c>
      <c r="K140" s="44">
        <f t="shared" si="9"/>
        <v>764720</v>
      </c>
      <c r="L140" s="44">
        <f t="shared" si="9"/>
        <v>834240</v>
      </c>
    </row>
    <row r="141" spans="2:12" x14ac:dyDescent="0.3">
      <c r="B141" s="27" t="s">
        <v>236</v>
      </c>
      <c r="C141" s="27" t="s">
        <v>148</v>
      </c>
      <c r="D141" s="27" t="s">
        <v>72</v>
      </c>
      <c r="E141" s="27" t="s">
        <v>61</v>
      </c>
      <c r="F141" s="28" t="s">
        <v>189</v>
      </c>
      <c r="G141" s="40">
        <v>598000</v>
      </c>
      <c r="H141" s="41">
        <f t="shared" si="10"/>
        <v>657800</v>
      </c>
      <c r="I141" s="41">
        <f t="shared" si="11"/>
        <v>717600</v>
      </c>
      <c r="J141" s="44">
        <f t="shared" si="9"/>
        <v>657800</v>
      </c>
      <c r="K141" s="44">
        <f t="shared" si="9"/>
        <v>723580</v>
      </c>
      <c r="L141" s="44">
        <f t="shared" si="9"/>
        <v>789360</v>
      </c>
    </row>
    <row r="142" spans="2:12" x14ac:dyDescent="0.3">
      <c r="B142" s="27" t="s">
        <v>237</v>
      </c>
      <c r="C142" s="27" t="s">
        <v>148</v>
      </c>
      <c r="D142" s="27" t="s">
        <v>74</v>
      </c>
      <c r="E142" s="27" t="s">
        <v>64</v>
      </c>
      <c r="F142" s="28" t="s">
        <v>189</v>
      </c>
      <c r="G142" s="40">
        <v>680500</v>
      </c>
      <c r="H142" s="41">
        <f t="shared" si="10"/>
        <v>748550</v>
      </c>
      <c r="I142" s="41">
        <f t="shared" si="11"/>
        <v>816600</v>
      </c>
      <c r="J142" s="44">
        <f t="shared" si="9"/>
        <v>748550</v>
      </c>
      <c r="K142" s="44">
        <f t="shared" si="9"/>
        <v>823405</v>
      </c>
      <c r="L142" s="44">
        <f t="shared" si="9"/>
        <v>898260</v>
      </c>
    </row>
    <row r="143" spans="2:12" x14ac:dyDescent="0.3">
      <c r="B143" s="27" t="s">
        <v>238</v>
      </c>
      <c r="C143" s="27" t="s">
        <v>148</v>
      </c>
      <c r="D143" s="27" t="s">
        <v>76</v>
      </c>
      <c r="E143" s="27" t="s">
        <v>67</v>
      </c>
      <c r="F143" s="28" t="s">
        <v>189</v>
      </c>
      <c r="G143" s="40">
        <v>521000</v>
      </c>
      <c r="H143" s="41">
        <f t="shared" si="10"/>
        <v>573100</v>
      </c>
      <c r="I143" s="41">
        <f t="shared" si="11"/>
        <v>625200</v>
      </c>
      <c r="J143" s="44">
        <f t="shared" si="9"/>
        <v>573100</v>
      </c>
      <c r="K143" s="44">
        <f t="shared" si="9"/>
        <v>630410</v>
      </c>
      <c r="L143" s="44">
        <f t="shared" si="9"/>
        <v>687720</v>
      </c>
    </row>
    <row r="144" spans="2:12" x14ac:dyDescent="0.3">
      <c r="B144" s="27" t="s">
        <v>239</v>
      </c>
      <c r="C144" s="27" t="s">
        <v>148</v>
      </c>
      <c r="D144" s="27" t="s">
        <v>80</v>
      </c>
      <c r="E144" s="27" t="s">
        <v>57</v>
      </c>
      <c r="F144" s="28" t="s">
        <v>189</v>
      </c>
      <c r="G144" s="40">
        <v>499000</v>
      </c>
      <c r="H144" s="41">
        <f t="shared" si="10"/>
        <v>548900</v>
      </c>
      <c r="I144" s="41">
        <f t="shared" si="11"/>
        <v>598800</v>
      </c>
      <c r="J144" s="44">
        <f t="shared" si="9"/>
        <v>548900</v>
      </c>
      <c r="K144" s="44">
        <f t="shared" si="9"/>
        <v>603790</v>
      </c>
      <c r="L144" s="44">
        <f t="shared" si="9"/>
        <v>658680</v>
      </c>
    </row>
    <row r="145" spans="2:12" x14ac:dyDescent="0.3">
      <c r="B145" s="27" t="s">
        <v>240</v>
      </c>
      <c r="C145" s="27" t="s">
        <v>148</v>
      </c>
      <c r="D145" s="27" t="s">
        <v>82</v>
      </c>
      <c r="E145" s="27" t="s">
        <v>61</v>
      </c>
      <c r="F145" s="28" t="s">
        <v>189</v>
      </c>
      <c r="G145" s="40">
        <v>599000</v>
      </c>
      <c r="H145" s="41">
        <f t="shared" si="10"/>
        <v>658900</v>
      </c>
      <c r="I145" s="41">
        <f t="shared" si="11"/>
        <v>718800</v>
      </c>
      <c r="J145" s="44">
        <f t="shared" si="9"/>
        <v>658900</v>
      </c>
      <c r="K145" s="44">
        <f t="shared" si="9"/>
        <v>724790</v>
      </c>
      <c r="L145" s="44">
        <f t="shared" si="9"/>
        <v>790680</v>
      </c>
    </row>
    <row r="146" spans="2:12" x14ac:dyDescent="0.3">
      <c r="B146" s="27" t="s">
        <v>241</v>
      </c>
      <c r="C146" s="27" t="s">
        <v>148</v>
      </c>
      <c r="D146" s="27" t="s">
        <v>84</v>
      </c>
      <c r="E146" s="27" t="s">
        <v>67</v>
      </c>
      <c r="F146" s="28" t="s">
        <v>189</v>
      </c>
      <c r="G146" s="40">
        <v>682000</v>
      </c>
      <c r="H146" s="41">
        <f t="shared" si="10"/>
        <v>750200</v>
      </c>
      <c r="I146" s="41">
        <f t="shared" si="11"/>
        <v>818400</v>
      </c>
      <c r="J146" s="44">
        <f t="shared" si="9"/>
        <v>750200</v>
      </c>
      <c r="K146" s="44">
        <f t="shared" si="9"/>
        <v>825220</v>
      </c>
      <c r="L146" s="44">
        <f t="shared" si="9"/>
        <v>900240</v>
      </c>
    </row>
    <row r="147" spans="2:12" x14ac:dyDescent="0.3">
      <c r="B147" s="27" t="s">
        <v>242</v>
      </c>
      <c r="C147" s="27" t="s">
        <v>148</v>
      </c>
      <c r="D147" s="27" t="s">
        <v>86</v>
      </c>
      <c r="E147" s="27" t="s">
        <v>64</v>
      </c>
      <c r="F147" s="28" t="s">
        <v>189</v>
      </c>
      <c r="G147" s="40">
        <v>654000</v>
      </c>
      <c r="H147" s="41">
        <f t="shared" si="10"/>
        <v>719400</v>
      </c>
      <c r="I147" s="41">
        <f t="shared" si="11"/>
        <v>784800</v>
      </c>
      <c r="J147" s="44">
        <f t="shared" si="9"/>
        <v>719400</v>
      </c>
      <c r="K147" s="44">
        <f t="shared" si="9"/>
        <v>791340</v>
      </c>
      <c r="L147" s="44">
        <f t="shared" si="9"/>
        <v>863280</v>
      </c>
    </row>
    <row r="148" spans="2:12" x14ac:dyDescent="0.3">
      <c r="B148" s="27" t="s">
        <v>243</v>
      </c>
      <c r="C148" s="27" t="s">
        <v>148</v>
      </c>
      <c r="D148" s="27" t="s">
        <v>88</v>
      </c>
      <c r="E148" s="27" t="s">
        <v>70</v>
      </c>
      <c r="F148" s="28" t="s">
        <v>189</v>
      </c>
      <c r="G148" s="40">
        <v>679000</v>
      </c>
      <c r="H148" s="41">
        <f t="shared" si="10"/>
        <v>746900</v>
      </c>
      <c r="I148" s="41">
        <f t="shared" si="11"/>
        <v>814800</v>
      </c>
      <c r="J148" s="44">
        <f t="shared" si="9"/>
        <v>746900</v>
      </c>
      <c r="K148" s="44">
        <f t="shared" si="9"/>
        <v>821590</v>
      </c>
      <c r="L148" s="44">
        <f t="shared" si="9"/>
        <v>896280</v>
      </c>
    </row>
    <row r="149" spans="2:12" x14ac:dyDescent="0.3">
      <c r="B149" s="27" t="s">
        <v>244</v>
      </c>
      <c r="C149" s="27" t="s">
        <v>148</v>
      </c>
      <c r="D149" s="27" t="s">
        <v>90</v>
      </c>
      <c r="E149" s="27" t="s">
        <v>57</v>
      </c>
      <c r="F149" s="28" t="s">
        <v>189</v>
      </c>
      <c r="G149" s="40">
        <v>821000</v>
      </c>
      <c r="H149" s="41">
        <f t="shared" si="10"/>
        <v>903100</v>
      </c>
      <c r="I149" s="41">
        <f t="shared" si="11"/>
        <v>985200</v>
      </c>
      <c r="J149" s="44">
        <f t="shared" si="9"/>
        <v>903100</v>
      </c>
      <c r="K149" s="44">
        <f t="shared" si="9"/>
        <v>993410</v>
      </c>
      <c r="L149" s="44">
        <f t="shared" si="9"/>
        <v>1083720</v>
      </c>
    </row>
    <row r="150" spans="2:12" x14ac:dyDescent="0.3">
      <c r="B150" s="27" t="s">
        <v>245</v>
      </c>
      <c r="C150" s="27" t="s">
        <v>148</v>
      </c>
      <c r="D150" s="27" t="s">
        <v>94</v>
      </c>
      <c r="E150" s="27" t="s">
        <v>64</v>
      </c>
      <c r="F150" s="28" t="s">
        <v>189</v>
      </c>
      <c r="G150" s="40">
        <v>587000</v>
      </c>
      <c r="H150" s="41">
        <f t="shared" si="10"/>
        <v>645700</v>
      </c>
      <c r="I150" s="41">
        <f t="shared" si="11"/>
        <v>704400</v>
      </c>
      <c r="J150" s="44">
        <f t="shared" si="9"/>
        <v>645700</v>
      </c>
      <c r="K150" s="44">
        <f t="shared" si="9"/>
        <v>710270</v>
      </c>
      <c r="L150" s="44">
        <f t="shared" si="9"/>
        <v>774840</v>
      </c>
    </row>
    <row r="151" spans="2:12" x14ac:dyDescent="0.3">
      <c r="B151" s="27" t="s">
        <v>246</v>
      </c>
      <c r="C151" s="27" t="s">
        <v>148</v>
      </c>
      <c r="D151" s="27" t="s">
        <v>102</v>
      </c>
      <c r="E151" s="27" t="s">
        <v>61</v>
      </c>
      <c r="F151" s="28" t="s">
        <v>189</v>
      </c>
      <c r="G151" s="40">
        <v>542000</v>
      </c>
      <c r="H151" s="41">
        <f t="shared" si="10"/>
        <v>596200</v>
      </c>
      <c r="I151" s="41">
        <f t="shared" si="11"/>
        <v>650400</v>
      </c>
      <c r="J151" s="44">
        <f t="shared" si="9"/>
        <v>596200</v>
      </c>
      <c r="K151" s="44">
        <f t="shared" si="9"/>
        <v>655820</v>
      </c>
      <c r="L151" s="44">
        <f t="shared" si="9"/>
        <v>715440</v>
      </c>
    </row>
    <row r="152" spans="2:12" x14ac:dyDescent="0.3">
      <c r="B152" s="27" t="s">
        <v>247</v>
      </c>
      <c r="C152" s="27" t="s">
        <v>148</v>
      </c>
      <c r="D152" s="27" t="s">
        <v>104</v>
      </c>
      <c r="E152" s="27" t="s">
        <v>67</v>
      </c>
      <c r="F152" s="28" t="s">
        <v>189</v>
      </c>
      <c r="G152" s="40">
        <v>658000</v>
      </c>
      <c r="H152" s="41">
        <f t="shared" si="10"/>
        <v>723800</v>
      </c>
      <c r="I152" s="41">
        <f t="shared" si="11"/>
        <v>789600</v>
      </c>
      <c r="J152" s="44">
        <f t="shared" si="9"/>
        <v>723800</v>
      </c>
      <c r="K152" s="44">
        <f t="shared" si="9"/>
        <v>796180</v>
      </c>
      <c r="L152" s="44">
        <f t="shared" si="9"/>
        <v>868560</v>
      </c>
    </row>
    <row r="153" spans="2:12" x14ac:dyDescent="0.3">
      <c r="B153" s="27" t="s">
        <v>248</v>
      </c>
      <c r="C153" s="27" t="s">
        <v>148</v>
      </c>
      <c r="D153" s="27" t="s">
        <v>106</v>
      </c>
      <c r="E153" s="27" t="s">
        <v>61</v>
      </c>
      <c r="F153" s="28" t="s">
        <v>189</v>
      </c>
      <c r="G153" s="40">
        <v>590000</v>
      </c>
      <c r="H153" s="41">
        <f t="shared" si="10"/>
        <v>649000</v>
      </c>
      <c r="I153" s="41">
        <f t="shared" si="11"/>
        <v>708000</v>
      </c>
      <c r="J153" s="44">
        <f t="shared" si="9"/>
        <v>649000</v>
      </c>
      <c r="K153" s="44">
        <f t="shared" si="9"/>
        <v>713900</v>
      </c>
      <c r="L153" s="44">
        <f t="shared" si="9"/>
        <v>778800</v>
      </c>
    </row>
    <row r="154" spans="2:12" x14ac:dyDescent="0.3">
      <c r="B154" s="27" t="s">
        <v>249</v>
      </c>
      <c r="C154" s="27" t="s">
        <v>148</v>
      </c>
      <c r="D154" s="27" t="s">
        <v>108</v>
      </c>
      <c r="E154" s="27" t="s">
        <v>67</v>
      </c>
      <c r="F154" s="28" t="s">
        <v>189</v>
      </c>
      <c r="G154" s="40">
        <v>501000</v>
      </c>
      <c r="H154" s="41">
        <f t="shared" si="10"/>
        <v>551100</v>
      </c>
      <c r="I154" s="41">
        <f t="shared" si="11"/>
        <v>601200</v>
      </c>
      <c r="J154" s="44">
        <f t="shared" ref="J154:L185" si="12">G154+(G154*10%)</f>
        <v>551100</v>
      </c>
      <c r="K154" s="44">
        <f t="shared" si="12"/>
        <v>606210</v>
      </c>
      <c r="L154" s="44">
        <f t="shared" si="12"/>
        <v>661320</v>
      </c>
    </row>
    <row r="155" spans="2:12" x14ac:dyDescent="0.3">
      <c r="B155" s="27" t="s">
        <v>250</v>
      </c>
      <c r="C155" s="27" t="s">
        <v>148</v>
      </c>
      <c r="D155" s="27" t="s">
        <v>114</v>
      </c>
      <c r="E155" s="27" t="s">
        <v>70</v>
      </c>
      <c r="F155" s="28" t="s">
        <v>189</v>
      </c>
      <c r="G155" s="40">
        <v>485000</v>
      </c>
      <c r="H155" s="41">
        <f t="shared" si="10"/>
        <v>533500</v>
      </c>
      <c r="I155" s="41">
        <f t="shared" si="11"/>
        <v>582000</v>
      </c>
      <c r="J155" s="44">
        <f t="shared" si="12"/>
        <v>533500</v>
      </c>
      <c r="K155" s="44">
        <f t="shared" si="12"/>
        <v>586850</v>
      </c>
      <c r="L155" s="44">
        <f t="shared" si="12"/>
        <v>640200</v>
      </c>
    </row>
    <row r="156" spans="2:12" x14ac:dyDescent="0.3">
      <c r="B156" s="27" t="s">
        <v>251</v>
      </c>
      <c r="C156" s="27" t="s">
        <v>148</v>
      </c>
      <c r="D156" s="27" t="s">
        <v>100</v>
      </c>
      <c r="E156" s="27" t="s">
        <v>64</v>
      </c>
      <c r="F156" s="28" t="s">
        <v>189</v>
      </c>
      <c r="G156" s="40">
        <v>475000</v>
      </c>
      <c r="H156" s="41">
        <f t="shared" si="10"/>
        <v>522500</v>
      </c>
      <c r="I156" s="41">
        <f t="shared" si="11"/>
        <v>570000</v>
      </c>
      <c r="J156" s="44">
        <f t="shared" si="12"/>
        <v>522500</v>
      </c>
      <c r="K156" s="44">
        <f t="shared" si="12"/>
        <v>574750</v>
      </c>
      <c r="L156" s="44">
        <f t="shared" si="12"/>
        <v>627000</v>
      </c>
    </row>
    <row r="157" spans="2:12" x14ac:dyDescent="0.3">
      <c r="B157" s="27" t="s">
        <v>252</v>
      </c>
      <c r="C157" s="27" t="s">
        <v>148</v>
      </c>
      <c r="D157" s="27" t="s">
        <v>120</v>
      </c>
      <c r="E157" s="27" t="s">
        <v>57</v>
      </c>
      <c r="F157" s="28" t="s">
        <v>189</v>
      </c>
      <c r="G157" s="40">
        <v>509000</v>
      </c>
      <c r="H157" s="41">
        <f t="shared" si="10"/>
        <v>559900</v>
      </c>
      <c r="I157" s="41">
        <f t="shared" si="11"/>
        <v>610800</v>
      </c>
      <c r="J157" s="44">
        <f t="shared" si="12"/>
        <v>559900</v>
      </c>
      <c r="K157" s="44">
        <f t="shared" si="12"/>
        <v>615890</v>
      </c>
      <c r="L157" s="44">
        <f t="shared" si="12"/>
        <v>671880</v>
      </c>
    </row>
    <row r="158" spans="2:12" x14ac:dyDescent="0.3">
      <c r="B158" s="27" t="s">
        <v>253</v>
      </c>
      <c r="C158" s="27" t="s">
        <v>148</v>
      </c>
      <c r="D158" s="27" t="s">
        <v>122</v>
      </c>
      <c r="E158" s="27" t="s">
        <v>61</v>
      </c>
      <c r="F158" s="28" t="s">
        <v>189</v>
      </c>
      <c r="G158" s="40">
        <v>640000</v>
      </c>
      <c r="H158" s="41">
        <f t="shared" si="10"/>
        <v>704000</v>
      </c>
      <c r="I158" s="41">
        <f t="shared" si="11"/>
        <v>768000</v>
      </c>
      <c r="J158" s="44">
        <f t="shared" si="12"/>
        <v>704000</v>
      </c>
      <c r="K158" s="44">
        <f t="shared" si="12"/>
        <v>774400</v>
      </c>
      <c r="L158" s="44">
        <f t="shared" si="12"/>
        <v>844800</v>
      </c>
    </row>
    <row r="159" spans="2:12" x14ac:dyDescent="0.3">
      <c r="B159" s="27" t="s">
        <v>254</v>
      </c>
      <c r="C159" s="27" t="s">
        <v>148</v>
      </c>
      <c r="D159" s="27" t="s">
        <v>96</v>
      </c>
      <c r="E159" s="27" t="s">
        <v>67</v>
      </c>
      <c r="F159" s="28" t="s">
        <v>189</v>
      </c>
      <c r="G159" s="40">
        <v>579000</v>
      </c>
      <c r="H159" s="41">
        <f t="shared" si="10"/>
        <v>636900</v>
      </c>
      <c r="I159" s="41">
        <f t="shared" si="11"/>
        <v>694800</v>
      </c>
      <c r="J159" s="44">
        <f t="shared" si="12"/>
        <v>636900</v>
      </c>
      <c r="K159" s="44">
        <f t="shared" si="12"/>
        <v>700590</v>
      </c>
      <c r="L159" s="44">
        <f t="shared" si="12"/>
        <v>764280</v>
      </c>
    </row>
    <row r="160" spans="2:12" x14ac:dyDescent="0.3">
      <c r="B160" s="27" t="s">
        <v>255</v>
      </c>
      <c r="C160" s="27" t="s">
        <v>148</v>
      </c>
      <c r="D160" s="27" t="s">
        <v>124</v>
      </c>
      <c r="E160" s="27" t="s">
        <v>67</v>
      </c>
      <c r="F160" s="28" t="s">
        <v>189</v>
      </c>
      <c r="G160" s="40">
        <v>582000</v>
      </c>
      <c r="H160" s="41">
        <f t="shared" si="10"/>
        <v>640200</v>
      </c>
      <c r="I160" s="41">
        <f t="shared" si="11"/>
        <v>698400</v>
      </c>
      <c r="J160" s="44">
        <f t="shared" si="12"/>
        <v>640200</v>
      </c>
      <c r="K160" s="44">
        <f t="shared" si="12"/>
        <v>704220</v>
      </c>
      <c r="L160" s="44">
        <f t="shared" si="12"/>
        <v>768240</v>
      </c>
    </row>
    <row r="161" spans="2:12" x14ac:dyDescent="0.3">
      <c r="B161" s="27" t="s">
        <v>256</v>
      </c>
      <c r="C161" s="27" t="s">
        <v>148</v>
      </c>
      <c r="D161" s="27" t="s">
        <v>118</v>
      </c>
      <c r="E161" s="27" t="s">
        <v>61</v>
      </c>
      <c r="F161" s="28" t="s">
        <v>189</v>
      </c>
      <c r="G161" s="40">
        <v>497000</v>
      </c>
      <c r="H161" s="41">
        <f t="shared" si="10"/>
        <v>546700</v>
      </c>
      <c r="I161" s="41">
        <f t="shared" si="11"/>
        <v>596400</v>
      </c>
      <c r="J161" s="44">
        <f t="shared" si="12"/>
        <v>546700</v>
      </c>
      <c r="K161" s="44">
        <f t="shared" si="12"/>
        <v>601370</v>
      </c>
      <c r="L161" s="44">
        <f t="shared" si="12"/>
        <v>656040</v>
      </c>
    </row>
    <row r="162" spans="2:12" x14ac:dyDescent="0.3">
      <c r="B162" s="27" t="s">
        <v>257</v>
      </c>
      <c r="C162" s="27" t="s">
        <v>148</v>
      </c>
      <c r="D162" s="27" t="s">
        <v>98</v>
      </c>
      <c r="E162" s="27" t="s">
        <v>57</v>
      </c>
      <c r="F162" s="28" t="s">
        <v>189</v>
      </c>
      <c r="G162" s="40">
        <v>576000</v>
      </c>
      <c r="H162" s="41">
        <f t="shared" si="10"/>
        <v>633600</v>
      </c>
      <c r="I162" s="41">
        <f t="shared" si="11"/>
        <v>691200</v>
      </c>
      <c r="J162" s="44">
        <f t="shared" si="12"/>
        <v>633600</v>
      </c>
      <c r="K162" s="44">
        <f t="shared" si="12"/>
        <v>696960</v>
      </c>
      <c r="L162" s="44">
        <f t="shared" si="12"/>
        <v>760320</v>
      </c>
    </row>
    <row r="163" spans="2:12" x14ac:dyDescent="0.3">
      <c r="B163" s="27" t="s">
        <v>258</v>
      </c>
      <c r="C163" s="27" t="s">
        <v>165</v>
      </c>
      <c r="D163" s="27" t="s">
        <v>60</v>
      </c>
      <c r="E163" s="27" t="s">
        <v>70</v>
      </c>
      <c r="F163" s="28" t="s">
        <v>189</v>
      </c>
      <c r="G163" s="40">
        <v>671000</v>
      </c>
      <c r="H163" s="41">
        <f t="shared" si="10"/>
        <v>738100</v>
      </c>
      <c r="I163" s="41">
        <f t="shared" si="11"/>
        <v>805200</v>
      </c>
      <c r="J163" s="44">
        <f t="shared" si="12"/>
        <v>738100</v>
      </c>
      <c r="K163" s="44">
        <f t="shared" si="12"/>
        <v>811910</v>
      </c>
      <c r="L163" s="44">
        <f t="shared" si="12"/>
        <v>885720</v>
      </c>
    </row>
    <row r="164" spans="2:12" x14ac:dyDescent="0.3">
      <c r="B164" s="27" t="s">
        <v>259</v>
      </c>
      <c r="C164" s="27" t="s">
        <v>165</v>
      </c>
      <c r="D164" s="27" t="s">
        <v>56</v>
      </c>
      <c r="E164" s="27" t="s">
        <v>64</v>
      </c>
      <c r="F164" s="28" t="s">
        <v>189</v>
      </c>
      <c r="G164" s="40">
        <v>721000</v>
      </c>
      <c r="H164" s="41">
        <f t="shared" si="10"/>
        <v>793100</v>
      </c>
      <c r="I164" s="41">
        <f t="shared" si="11"/>
        <v>865200</v>
      </c>
      <c r="J164" s="44">
        <f t="shared" si="12"/>
        <v>793100</v>
      </c>
      <c r="K164" s="44">
        <f t="shared" si="12"/>
        <v>872410</v>
      </c>
      <c r="L164" s="44">
        <f t="shared" si="12"/>
        <v>951720</v>
      </c>
    </row>
    <row r="165" spans="2:12" x14ac:dyDescent="0.3">
      <c r="B165" s="27" t="s">
        <v>260</v>
      </c>
      <c r="C165" s="27" t="s">
        <v>165</v>
      </c>
      <c r="D165" s="27" t="s">
        <v>63</v>
      </c>
      <c r="E165" s="27" t="s">
        <v>61</v>
      </c>
      <c r="F165" s="28" t="s">
        <v>189</v>
      </c>
      <c r="G165" s="40">
        <v>865000</v>
      </c>
      <c r="H165" s="41">
        <f t="shared" si="10"/>
        <v>951500</v>
      </c>
      <c r="I165" s="41">
        <f t="shared" si="11"/>
        <v>1038000</v>
      </c>
      <c r="J165" s="44">
        <f t="shared" si="12"/>
        <v>951500</v>
      </c>
      <c r="K165" s="44">
        <f t="shared" si="12"/>
        <v>1046650</v>
      </c>
      <c r="L165" s="44">
        <f t="shared" si="12"/>
        <v>1141800</v>
      </c>
    </row>
    <row r="166" spans="2:12" x14ac:dyDescent="0.3">
      <c r="B166" s="27" t="s">
        <v>261</v>
      </c>
      <c r="C166" s="27" t="s">
        <v>165</v>
      </c>
      <c r="D166" s="27" t="s">
        <v>72</v>
      </c>
      <c r="E166" s="27" t="s">
        <v>57</v>
      </c>
      <c r="F166" s="28" t="s">
        <v>189</v>
      </c>
      <c r="G166" s="40">
        <v>592000</v>
      </c>
      <c r="H166" s="41">
        <f t="shared" si="10"/>
        <v>651200</v>
      </c>
      <c r="I166" s="41">
        <f t="shared" si="11"/>
        <v>710400</v>
      </c>
      <c r="J166" s="44">
        <f t="shared" si="12"/>
        <v>651200</v>
      </c>
      <c r="K166" s="44">
        <f t="shared" si="12"/>
        <v>716320</v>
      </c>
      <c r="L166" s="44">
        <f t="shared" si="12"/>
        <v>781440</v>
      </c>
    </row>
    <row r="167" spans="2:12" x14ac:dyDescent="0.3">
      <c r="B167" s="27" t="s">
        <v>262</v>
      </c>
      <c r="C167" s="27" t="s">
        <v>165</v>
      </c>
      <c r="D167" s="27" t="s">
        <v>74</v>
      </c>
      <c r="E167" s="27" t="s">
        <v>64</v>
      </c>
      <c r="F167" s="28" t="s">
        <v>189</v>
      </c>
      <c r="G167" s="40">
        <v>550000</v>
      </c>
      <c r="H167" s="41">
        <f t="shared" si="10"/>
        <v>605000</v>
      </c>
      <c r="I167" s="41">
        <f t="shared" si="11"/>
        <v>660000</v>
      </c>
      <c r="J167" s="44">
        <f t="shared" si="12"/>
        <v>605000</v>
      </c>
      <c r="K167" s="44">
        <f t="shared" si="12"/>
        <v>665500</v>
      </c>
      <c r="L167" s="44">
        <f t="shared" si="12"/>
        <v>726000</v>
      </c>
    </row>
    <row r="168" spans="2:12" x14ac:dyDescent="0.3">
      <c r="B168" s="27" t="s">
        <v>263</v>
      </c>
      <c r="C168" s="27" t="s">
        <v>165</v>
      </c>
      <c r="D168" s="27" t="s">
        <v>76</v>
      </c>
      <c r="E168" s="27" t="s">
        <v>67</v>
      </c>
      <c r="F168" s="28" t="s">
        <v>189</v>
      </c>
      <c r="G168" s="40">
        <v>482000</v>
      </c>
      <c r="H168" s="41">
        <f t="shared" si="10"/>
        <v>530200</v>
      </c>
      <c r="I168" s="41">
        <f t="shared" si="11"/>
        <v>578400</v>
      </c>
      <c r="J168" s="44">
        <f t="shared" si="12"/>
        <v>530200</v>
      </c>
      <c r="K168" s="44">
        <f t="shared" si="12"/>
        <v>583220</v>
      </c>
      <c r="L168" s="44">
        <f t="shared" si="12"/>
        <v>636240</v>
      </c>
    </row>
    <row r="169" spans="2:12" x14ac:dyDescent="0.3">
      <c r="B169" s="27" t="s">
        <v>264</v>
      </c>
      <c r="C169" s="27" t="s">
        <v>165</v>
      </c>
      <c r="D169" s="27" t="s">
        <v>78</v>
      </c>
      <c r="E169" s="27" t="s">
        <v>70</v>
      </c>
      <c r="F169" s="28" t="s">
        <v>189</v>
      </c>
      <c r="G169" s="40">
        <v>471000</v>
      </c>
      <c r="H169" s="41">
        <f t="shared" si="10"/>
        <v>518100</v>
      </c>
      <c r="I169" s="41">
        <f t="shared" si="11"/>
        <v>565200</v>
      </c>
      <c r="J169" s="44">
        <f t="shared" si="12"/>
        <v>518100</v>
      </c>
      <c r="K169" s="44">
        <f t="shared" si="12"/>
        <v>569910</v>
      </c>
      <c r="L169" s="44">
        <f t="shared" si="12"/>
        <v>621720</v>
      </c>
    </row>
    <row r="170" spans="2:12" x14ac:dyDescent="0.3">
      <c r="B170" s="27" t="s">
        <v>265</v>
      </c>
      <c r="C170" s="27" t="s">
        <v>165</v>
      </c>
      <c r="D170" s="27" t="s">
        <v>84</v>
      </c>
      <c r="E170" s="27" t="s">
        <v>57</v>
      </c>
      <c r="F170" s="28" t="s">
        <v>189</v>
      </c>
      <c r="G170" s="40">
        <v>742000</v>
      </c>
      <c r="H170" s="41">
        <f t="shared" si="10"/>
        <v>816200</v>
      </c>
      <c r="I170" s="41">
        <f t="shared" si="11"/>
        <v>890400</v>
      </c>
      <c r="J170" s="44">
        <f t="shared" si="12"/>
        <v>816200</v>
      </c>
      <c r="K170" s="44">
        <f t="shared" si="12"/>
        <v>897820</v>
      </c>
      <c r="L170" s="44">
        <f t="shared" si="12"/>
        <v>979440</v>
      </c>
    </row>
    <row r="171" spans="2:12" x14ac:dyDescent="0.3">
      <c r="B171" s="27" t="s">
        <v>266</v>
      </c>
      <c r="C171" s="27" t="s">
        <v>165</v>
      </c>
      <c r="D171" s="27" t="s">
        <v>82</v>
      </c>
      <c r="E171" s="27" t="s">
        <v>61</v>
      </c>
      <c r="F171" s="28" t="s">
        <v>189</v>
      </c>
      <c r="G171" s="40">
        <v>563000</v>
      </c>
      <c r="H171" s="41">
        <f t="shared" si="10"/>
        <v>619300</v>
      </c>
      <c r="I171" s="41">
        <f t="shared" si="11"/>
        <v>675600</v>
      </c>
      <c r="J171" s="44">
        <f t="shared" si="12"/>
        <v>619300</v>
      </c>
      <c r="K171" s="44">
        <f t="shared" si="12"/>
        <v>681230</v>
      </c>
      <c r="L171" s="44">
        <f t="shared" si="12"/>
        <v>743160</v>
      </c>
    </row>
    <row r="172" spans="2:12" x14ac:dyDescent="0.3">
      <c r="B172" s="27" t="s">
        <v>267</v>
      </c>
      <c r="C172" s="27" t="s">
        <v>165</v>
      </c>
      <c r="D172" s="27" t="s">
        <v>86</v>
      </c>
      <c r="E172" s="27" t="s">
        <v>64</v>
      </c>
      <c r="F172" s="28" t="s">
        <v>189</v>
      </c>
      <c r="G172" s="40">
        <v>639000</v>
      </c>
      <c r="H172" s="41">
        <f t="shared" si="10"/>
        <v>702900</v>
      </c>
      <c r="I172" s="41">
        <f t="shared" si="11"/>
        <v>766800</v>
      </c>
      <c r="J172" s="44">
        <f t="shared" si="12"/>
        <v>702900</v>
      </c>
      <c r="K172" s="44">
        <f t="shared" si="12"/>
        <v>773190</v>
      </c>
      <c r="L172" s="44">
        <f t="shared" si="12"/>
        <v>843480</v>
      </c>
    </row>
    <row r="173" spans="2:12" x14ac:dyDescent="0.3">
      <c r="B173" s="27" t="s">
        <v>268</v>
      </c>
      <c r="C173" s="27" t="s">
        <v>165</v>
      </c>
      <c r="D173" s="27" t="s">
        <v>88</v>
      </c>
      <c r="E173" s="27" t="s">
        <v>67</v>
      </c>
      <c r="F173" s="28" t="s">
        <v>189</v>
      </c>
      <c r="G173" s="40">
        <v>568000</v>
      </c>
      <c r="H173" s="41">
        <f t="shared" si="10"/>
        <v>624800</v>
      </c>
      <c r="I173" s="41">
        <f t="shared" si="11"/>
        <v>681600</v>
      </c>
      <c r="J173" s="44">
        <f t="shared" si="12"/>
        <v>624800</v>
      </c>
      <c r="K173" s="44">
        <f t="shared" si="12"/>
        <v>687280</v>
      </c>
      <c r="L173" s="44">
        <f t="shared" si="12"/>
        <v>749760</v>
      </c>
    </row>
    <row r="174" spans="2:12" x14ac:dyDescent="0.3">
      <c r="B174" s="27" t="s">
        <v>269</v>
      </c>
      <c r="C174" s="27" t="s">
        <v>165</v>
      </c>
      <c r="D174" s="27" t="s">
        <v>90</v>
      </c>
      <c r="E174" s="27" t="s">
        <v>70</v>
      </c>
      <c r="F174" s="28" t="s">
        <v>189</v>
      </c>
      <c r="G174" s="40">
        <v>766000</v>
      </c>
      <c r="H174" s="41">
        <f t="shared" si="10"/>
        <v>842600</v>
      </c>
      <c r="I174" s="41">
        <f t="shared" si="11"/>
        <v>919200</v>
      </c>
      <c r="J174" s="44">
        <f t="shared" si="12"/>
        <v>842600</v>
      </c>
      <c r="K174" s="44">
        <f t="shared" si="12"/>
        <v>926860</v>
      </c>
      <c r="L174" s="44">
        <f t="shared" si="12"/>
        <v>1011120</v>
      </c>
    </row>
    <row r="175" spans="2:12" x14ac:dyDescent="0.3">
      <c r="B175" s="27" t="s">
        <v>270</v>
      </c>
      <c r="C175" s="27" t="s">
        <v>165</v>
      </c>
      <c r="D175" s="27" t="s">
        <v>94</v>
      </c>
      <c r="E175" s="27" t="s">
        <v>61</v>
      </c>
      <c r="F175" s="28" t="s">
        <v>189</v>
      </c>
      <c r="G175" s="40">
        <v>454000</v>
      </c>
      <c r="H175" s="41">
        <f t="shared" si="10"/>
        <v>499400</v>
      </c>
      <c r="I175" s="41">
        <f t="shared" si="11"/>
        <v>544800</v>
      </c>
      <c r="J175" s="44">
        <f t="shared" si="12"/>
        <v>499400</v>
      </c>
      <c r="K175" s="44">
        <f t="shared" si="12"/>
        <v>549340</v>
      </c>
      <c r="L175" s="44">
        <f t="shared" si="12"/>
        <v>599280</v>
      </c>
    </row>
    <row r="176" spans="2:12" x14ac:dyDescent="0.3">
      <c r="B176" s="27" t="s">
        <v>271</v>
      </c>
      <c r="C176" s="27" t="s">
        <v>165</v>
      </c>
      <c r="D176" s="27" t="s">
        <v>96</v>
      </c>
      <c r="E176" s="27" t="s">
        <v>57</v>
      </c>
      <c r="F176" s="28" t="s">
        <v>189</v>
      </c>
      <c r="G176" s="40">
        <v>432000</v>
      </c>
      <c r="H176" s="41">
        <f t="shared" si="10"/>
        <v>475200</v>
      </c>
      <c r="I176" s="41">
        <f t="shared" si="11"/>
        <v>518400</v>
      </c>
      <c r="J176" s="44">
        <f t="shared" si="12"/>
        <v>475200</v>
      </c>
      <c r="K176" s="44">
        <f t="shared" si="12"/>
        <v>522720</v>
      </c>
      <c r="L176" s="44">
        <f t="shared" si="12"/>
        <v>570240</v>
      </c>
    </row>
    <row r="177" spans="2:12" x14ac:dyDescent="0.3">
      <c r="B177" s="27" t="s">
        <v>272</v>
      </c>
      <c r="C177" s="27" t="s">
        <v>165</v>
      </c>
      <c r="D177" s="27" t="s">
        <v>98</v>
      </c>
      <c r="E177" s="27" t="s">
        <v>64</v>
      </c>
      <c r="F177" s="28" t="s">
        <v>189</v>
      </c>
      <c r="G177" s="40">
        <v>491000</v>
      </c>
      <c r="H177" s="41">
        <f t="shared" si="10"/>
        <v>540100</v>
      </c>
      <c r="I177" s="41">
        <f t="shared" si="11"/>
        <v>589200</v>
      </c>
      <c r="J177" s="44">
        <f t="shared" si="12"/>
        <v>540100</v>
      </c>
      <c r="K177" s="44">
        <f t="shared" si="12"/>
        <v>594110</v>
      </c>
      <c r="L177" s="44">
        <f t="shared" si="12"/>
        <v>648120</v>
      </c>
    </row>
    <row r="178" spans="2:12" x14ac:dyDescent="0.3">
      <c r="B178" s="27" t="s">
        <v>273</v>
      </c>
      <c r="C178" s="27" t="s">
        <v>165</v>
      </c>
      <c r="D178" s="27" t="s">
        <v>104</v>
      </c>
      <c r="E178" s="27" t="s">
        <v>61</v>
      </c>
      <c r="F178" s="28" t="s">
        <v>189</v>
      </c>
      <c r="G178" s="40">
        <v>780000</v>
      </c>
      <c r="H178" s="41">
        <f t="shared" si="10"/>
        <v>858000</v>
      </c>
      <c r="I178" s="41">
        <f t="shared" si="11"/>
        <v>936000</v>
      </c>
      <c r="J178" s="44">
        <f t="shared" si="12"/>
        <v>858000</v>
      </c>
      <c r="K178" s="44">
        <f t="shared" si="12"/>
        <v>943800</v>
      </c>
      <c r="L178" s="44">
        <f t="shared" si="12"/>
        <v>1029600</v>
      </c>
    </row>
    <row r="179" spans="2:12" x14ac:dyDescent="0.3">
      <c r="B179" s="27" t="s">
        <v>274</v>
      </c>
      <c r="C179" s="27" t="s">
        <v>165</v>
      </c>
      <c r="D179" s="27" t="s">
        <v>102</v>
      </c>
      <c r="E179" s="27" t="s">
        <v>64</v>
      </c>
      <c r="F179" s="28" t="s">
        <v>189</v>
      </c>
      <c r="G179" s="40">
        <v>600000</v>
      </c>
      <c r="H179" s="41">
        <f t="shared" si="10"/>
        <v>660000</v>
      </c>
      <c r="I179" s="41">
        <f t="shared" si="11"/>
        <v>720000</v>
      </c>
      <c r="J179" s="44">
        <f t="shared" si="12"/>
        <v>660000</v>
      </c>
      <c r="K179" s="44">
        <f t="shared" si="12"/>
        <v>726000</v>
      </c>
      <c r="L179" s="44">
        <f t="shared" si="12"/>
        <v>792000</v>
      </c>
    </row>
    <row r="180" spans="2:12" x14ac:dyDescent="0.3">
      <c r="B180" s="27" t="s">
        <v>275</v>
      </c>
      <c r="C180" s="27" t="s">
        <v>165</v>
      </c>
      <c r="D180" s="27" t="s">
        <v>122</v>
      </c>
      <c r="E180" s="27" t="s">
        <v>64</v>
      </c>
      <c r="F180" s="28" t="s">
        <v>189</v>
      </c>
      <c r="G180" s="40">
        <v>551000</v>
      </c>
      <c r="H180" s="41">
        <f t="shared" si="10"/>
        <v>606100</v>
      </c>
      <c r="I180" s="41">
        <f t="shared" si="11"/>
        <v>661200</v>
      </c>
      <c r="J180" s="44">
        <f t="shared" si="12"/>
        <v>606100</v>
      </c>
      <c r="K180" s="44">
        <f t="shared" si="12"/>
        <v>666710</v>
      </c>
      <c r="L180" s="44">
        <f t="shared" si="12"/>
        <v>727320</v>
      </c>
    </row>
    <row r="181" spans="2:12" x14ac:dyDescent="0.3">
      <c r="B181" s="27" t="s">
        <v>276</v>
      </c>
      <c r="C181" s="27" t="s">
        <v>165</v>
      </c>
      <c r="D181" s="27" t="s">
        <v>72</v>
      </c>
      <c r="E181" s="27" t="s">
        <v>67</v>
      </c>
      <c r="F181" s="28" t="s">
        <v>189</v>
      </c>
      <c r="G181" s="40">
        <v>421000</v>
      </c>
      <c r="H181" s="41">
        <f t="shared" si="10"/>
        <v>463100</v>
      </c>
      <c r="I181" s="41">
        <f t="shared" si="11"/>
        <v>505200</v>
      </c>
      <c r="J181" s="44">
        <f t="shared" si="12"/>
        <v>463100</v>
      </c>
      <c r="K181" s="44">
        <f t="shared" si="12"/>
        <v>509410</v>
      </c>
      <c r="L181" s="44">
        <f t="shared" si="12"/>
        <v>555720</v>
      </c>
    </row>
    <row r="182" spans="2:12" x14ac:dyDescent="0.3">
      <c r="B182" s="27" t="s">
        <v>277</v>
      </c>
      <c r="C182" s="27" t="s">
        <v>165</v>
      </c>
      <c r="D182" s="27" t="s">
        <v>108</v>
      </c>
      <c r="E182" s="27" t="s">
        <v>70</v>
      </c>
      <c r="F182" s="28" t="s">
        <v>189</v>
      </c>
      <c r="G182" s="40">
        <v>431000</v>
      </c>
      <c r="H182" s="41">
        <f t="shared" si="10"/>
        <v>474100</v>
      </c>
      <c r="I182" s="41">
        <f t="shared" si="11"/>
        <v>517200</v>
      </c>
      <c r="J182" s="44">
        <f t="shared" si="12"/>
        <v>474100</v>
      </c>
      <c r="K182" s="44">
        <f t="shared" si="12"/>
        <v>521510</v>
      </c>
      <c r="L182" s="44">
        <f t="shared" si="12"/>
        <v>568920</v>
      </c>
    </row>
    <row r="183" spans="2:12" x14ac:dyDescent="0.3">
      <c r="B183" s="27" t="s">
        <v>278</v>
      </c>
      <c r="C183" s="27" t="s">
        <v>165</v>
      </c>
      <c r="D183" s="27" t="s">
        <v>106</v>
      </c>
      <c r="E183" s="27" t="s">
        <v>57</v>
      </c>
      <c r="F183" s="28" t="s">
        <v>189</v>
      </c>
      <c r="G183" s="40">
        <v>472000</v>
      </c>
      <c r="H183" s="41">
        <f t="shared" si="10"/>
        <v>519200</v>
      </c>
      <c r="I183" s="41">
        <f t="shared" si="11"/>
        <v>566400</v>
      </c>
      <c r="J183" s="44">
        <f t="shared" si="12"/>
        <v>519200</v>
      </c>
      <c r="K183" s="44">
        <f t="shared" si="12"/>
        <v>571120</v>
      </c>
      <c r="L183" s="44">
        <f t="shared" si="12"/>
        <v>623040</v>
      </c>
    </row>
    <row r="184" spans="2:12" x14ac:dyDescent="0.3">
      <c r="B184" s="27" t="s">
        <v>279</v>
      </c>
      <c r="C184" s="27" t="s">
        <v>165</v>
      </c>
      <c r="D184" s="27" t="s">
        <v>120</v>
      </c>
      <c r="E184" s="27" t="s">
        <v>64</v>
      </c>
      <c r="F184" s="28" t="s">
        <v>189</v>
      </c>
      <c r="G184" s="40">
        <v>530000</v>
      </c>
      <c r="H184" s="41">
        <f t="shared" si="10"/>
        <v>583000</v>
      </c>
      <c r="I184" s="41">
        <f t="shared" si="11"/>
        <v>636000</v>
      </c>
      <c r="J184" s="44">
        <f t="shared" si="12"/>
        <v>583000</v>
      </c>
      <c r="K184" s="44">
        <f t="shared" si="12"/>
        <v>641300</v>
      </c>
      <c r="L184" s="44">
        <f t="shared" si="12"/>
        <v>699600</v>
      </c>
    </row>
    <row r="185" spans="2:12" x14ac:dyDescent="0.3">
      <c r="B185" s="27" t="s">
        <v>280</v>
      </c>
      <c r="C185" s="27" t="s">
        <v>165</v>
      </c>
      <c r="D185" s="27" t="s">
        <v>116</v>
      </c>
      <c r="E185" s="27" t="s">
        <v>67</v>
      </c>
      <c r="F185" s="28" t="s">
        <v>189</v>
      </c>
      <c r="G185" s="40">
        <v>477000</v>
      </c>
      <c r="H185" s="41">
        <f t="shared" si="10"/>
        <v>524700</v>
      </c>
      <c r="I185" s="41">
        <f t="shared" si="11"/>
        <v>572400</v>
      </c>
      <c r="J185" s="44">
        <f t="shared" si="12"/>
        <v>524700</v>
      </c>
      <c r="K185" s="44">
        <f t="shared" si="12"/>
        <v>577170</v>
      </c>
      <c r="L185" s="44">
        <f t="shared" si="12"/>
        <v>629640</v>
      </c>
    </row>
    <row r="186" spans="2:12" x14ac:dyDescent="0.3">
      <c r="B186" s="27" t="s">
        <v>281</v>
      </c>
      <c r="C186" s="27" t="s">
        <v>165</v>
      </c>
      <c r="D186" s="27" t="s">
        <v>118</v>
      </c>
      <c r="E186" s="27" t="s">
        <v>57</v>
      </c>
      <c r="F186" s="28" t="s">
        <v>189</v>
      </c>
      <c r="G186" s="40">
        <v>527000</v>
      </c>
      <c r="H186" s="41">
        <f t="shared" si="10"/>
        <v>579700</v>
      </c>
      <c r="I186" s="41">
        <f t="shared" si="11"/>
        <v>632400</v>
      </c>
      <c r="J186" s="44">
        <f>G186+(G186*10%)</f>
        <v>579700</v>
      </c>
      <c r="K186" s="44">
        <f t="shared" ref="K186:L187" si="13">H186+(H186*10%)</f>
        <v>637670</v>
      </c>
      <c r="L186" s="44">
        <f t="shared" si="13"/>
        <v>695640</v>
      </c>
    </row>
    <row r="187" spans="2:12" x14ac:dyDescent="0.3">
      <c r="B187" s="27" t="s">
        <v>282</v>
      </c>
      <c r="C187" s="27" t="s">
        <v>165</v>
      </c>
      <c r="D187" s="27" t="s">
        <v>126</v>
      </c>
      <c r="E187" s="27" t="s">
        <v>61</v>
      </c>
      <c r="F187" s="28" t="s">
        <v>189</v>
      </c>
      <c r="G187" s="40">
        <v>433000</v>
      </c>
      <c r="H187" s="41">
        <f t="shared" si="10"/>
        <v>476300</v>
      </c>
      <c r="I187" s="41">
        <f t="shared" si="11"/>
        <v>519600</v>
      </c>
      <c r="J187" s="44">
        <f>G187+(G187*10%)</f>
        <v>476300</v>
      </c>
      <c r="K187" s="44">
        <f t="shared" si="13"/>
        <v>523930</v>
      </c>
      <c r="L187" s="44">
        <f t="shared" si="13"/>
        <v>571560</v>
      </c>
    </row>
  </sheetData>
  <phoneticPr fontId="3" type="noConversion"/>
  <dataValidations count="4">
    <dataValidation type="list" allowBlank="1" showInputMessage="1" showErrorMessage="1" sqref="D3:D187">
      <formula1>도시</formula1>
    </dataValidation>
    <dataValidation type="list" allowBlank="1" showInputMessage="1" showErrorMessage="1" sqref="E3:E187">
      <formula1>항공사</formula1>
    </dataValidation>
    <dataValidation type="list" allowBlank="1" showInputMessage="1" showErrorMessage="1" sqref="C3:C187">
      <formula1>"인천,부산,김포,제주"</formula1>
    </dataValidation>
    <dataValidation type="list" allowBlank="1" showInputMessage="1" showErrorMessage="1" sqref="F3:F187">
      <formula1>"왕복,편도"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workbookViewId="0">
      <selection activeCell="D22" sqref="D22"/>
    </sheetView>
  </sheetViews>
  <sheetFormatPr defaultRowHeight="16.5" x14ac:dyDescent="0.3"/>
  <cols>
    <col min="1" max="1" width="2.625" customWidth="1"/>
    <col min="2" max="8" width="15.875" customWidth="1"/>
  </cols>
  <sheetData>
    <row r="2" spans="2:8" x14ac:dyDescent="0.3">
      <c r="B2" s="31" t="s">
        <v>290</v>
      </c>
      <c r="C2" s="32"/>
      <c r="D2" s="32"/>
      <c r="E2" s="32"/>
      <c r="F2" s="32"/>
      <c r="G2" s="32"/>
      <c r="H2" s="32"/>
    </row>
    <row r="3" spans="2:8" x14ac:dyDescent="0.3">
      <c r="B3" s="30" t="s">
        <v>15</v>
      </c>
      <c r="C3" s="30" t="s">
        <v>16</v>
      </c>
      <c r="D3" s="30" t="s">
        <v>17</v>
      </c>
      <c r="E3" s="30" t="s">
        <v>18</v>
      </c>
      <c r="F3" s="30" t="s">
        <v>19</v>
      </c>
      <c r="G3" s="30" t="s">
        <v>20</v>
      </c>
      <c r="H3" s="30" t="s">
        <v>21</v>
      </c>
    </row>
    <row r="4" spans="2:8" x14ac:dyDescent="0.3">
      <c r="B4" s="29" t="s">
        <v>22</v>
      </c>
      <c r="C4" s="29" t="s">
        <v>23</v>
      </c>
      <c r="D4" s="29" t="s">
        <v>24</v>
      </c>
      <c r="E4" s="29" t="s">
        <v>25</v>
      </c>
      <c r="F4" s="29" t="s">
        <v>26</v>
      </c>
      <c r="G4" s="29" t="s">
        <v>27</v>
      </c>
      <c r="H4" s="29" t="s">
        <v>28</v>
      </c>
    </row>
    <row r="5" spans="2:8" x14ac:dyDescent="0.3">
      <c r="B5" s="29" t="s">
        <v>29</v>
      </c>
      <c r="C5" s="29" t="s">
        <v>30</v>
      </c>
      <c r="D5" s="29" t="s">
        <v>31</v>
      </c>
      <c r="E5" s="29" t="s">
        <v>32</v>
      </c>
      <c r="F5" s="29" t="s">
        <v>33</v>
      </c>
      <c r="G5" s="29" t="s">
        <v>34</v>
      </c>
      <c r="H5" s="29" t="s">
        <v>35</v>
      </c>
    </row>
    <row r="6" spans="2:8" x14ac:dyDescent="0.3">
      <c r="B6" s="29" t="s">
        <v>36</v>
      </c>
      <c r="C6" s="29" t="s">
        <v>37</v>
      </c>
      <c r="D6" s="29" t="s">
        <v>38</v>
      </c>
      <c r="E6" s="29" t="s">
        <v>39</v>
      </c>
      <c r="F6" s="29" t="s">
        <v>40</v>
      </c>
      <c r="G6" s="29" t="s">
        <v>41</v>
      </c>
      <c r="H6" s="29" t="s">
        <v>42</v>
      </c>
    </row>
    <row r="7" spans="2:8" x14ac:dyDescent="0.3">
      <c r="B7" s="29" t="s">
        <v>43</v>
      </c>
      <c r="C7" s="29" t="s">
        <v>44</v>
      </c>
      <c r="D7" s="29"/>
      <c r="E7" s="29" t="s">
        <v>45</v>
      </c>
      <c r="F7" s="29" t="s">
        <v>46</v>
      </c>
      <c r="G7" s="29" t="s">
        <v>47</v>
      </c>
      <c r="H7" s="29"/>
    </row>
    <row r="8" spans="2:8" x14ac:dyDescent="0.3">
      <c r="B8" s="29" t="s">
        <v>48</v>
      </c>
      <c r="C8" s="29" t="s">
        <v>49</v>
      </c>
      <c r="D8" s="29"/>
      <c r="E8" s="29"/>
      <c r="F8" s="29" t="s">
        <v>50</v>
      </c>
      <c r="G8" s="29" t="s">
        <v>51</v>
      </c>
      <c r="H8" s="29"/>
    </row>
    <row r="9" spans="2:8" x14ac:dyDescent="0.3">
      <c r="B9" s="29" t="s">
        <v>52</v>
      </c>
      <c r="C9" s="29"/>
      <c r="D9" s="29"/>
      <c r="E9" s="29"/>
      <c r="F9" s="29" t="s">
        <v>53</v>
      </c>
      <c r="G9" s="29" t="s">
        <v>54</v>
      </c>
      <c r="H9" s="29"/>
    </row>
    <row r="12" spans="2:8" x14ac:dyDescent="0.3">
      <c r="B12" s="25" t="s">
        <v>289</v>
      </c>
      <c r="D12" s="25" t="s">
        <v>296</v>
      </c>
    </row>
    <row r="13" spans="2:8" x14ac:dyDescent="0.3">
      <c r="B13" s="29" t="s">
        <v>56</v>
      </c>
      <c r="D13" s="27" t="s">
        <v>57</v>
      </c>
    </row>
    <row r="14" spans="2:8" x14ac:dyDescent="0.3">
      <c r="B14" s="29" t="s">
        <v>60</v>
      </c>
      <c r="D14" s="27" t="s">
        <v>61</v>
      </c>
    </row>
    <row r="15" spans="2:8" x14ac:dyDescent="0.3">
      <c r="B15" s="29" t="s">
        <v>63</v>
      </c>
      <c r="D15" s="27" t="s">
        <v>64</v>
      </c>
    </row>
    <row r="16" spans="2:8" x14ac:dyDescent="0.3">
      <c r="B16" s="29" t="s">
        <v>66</v>
      </c>
      <c r="D16" s="27" t="s">
        <v>67</v>
      </c>
    </row>
    <row r="17" spans="2:4" x14ac:dyDescent="0.3">
      <c r="B17" s="29" t="s">
        <v>69</v>
      </c>
      <c r="D17" s="27" t="s">
        <v>70</v>
      </c>
    </row>
    <row r="18" spans="2:4" x14ac:dyDescent="0.3">
      <c r="B18" s="29" t="s">
        <v>72</v>
      </c>
    </row>
    <row r="19" spans="2:4" x14ac:dyDescent="0.3">
      <c r="B19" s="29" t="s">
        <v>74</v>
      </c>
    </row>
    <row r="20" spans="2:4" x14ac:dyDescent="0.3">
      <c r="B20" s="29" t="s">
        <v>76</v>
      </c>
    </row>
    <row r="21" spans="2:4" x14ac:dyDescent="0.3">
      <c r="B21" s="29" t="s">
        <v>78</v>
      </c>
    </row>
    <row r="22" spans="2:4" x14ac:dyDescent="0.3">
      <c r="B22" s="29" t="s">
        <v>80</v>
      </c>
    </row>
    <row r="23" spans="2:4" x14ac:dyDescent="0.3">
      <c r="B23" s="29" t="s">
        <v>82</v>
      </c>
    </row>
    <row r="24" spans="2:4" x14ac:dyDescent="0.3">
      <c r="B24" s="29" t="s">
        <v>84</v>
      </c>
    </row>
    <row r="25" spans="2:4" x14ac:dyDescent="0.3">
      <c r="B25" s="29" t="s">
        <v>86</v>
      </c>
    </row>
    <row r="26" spans="2:4" x14ac:dyDescent="0.3">
      <c r="B26" s="29" t="s">
        <v>88</v>
      </c>
    </row>
    <row r="27" spans="2:4" x14ac:dyDescent="0.3">
      <c r="B27" s="29" t="s">
        <v>90</v>
      </c>
    </row>
    <row r="28" spans="2:4" x14ac:dyDescent="0.3">
      <c r="B28" s="29" t="s">
        <v>92</v>
      </c>
    </row>
    <row r="29" spans="2:4" x14ac:dyDescent="0.3">
      <c r="B29" s="29" t="s">
        <v>94</v>
      </c>
    </row>
    <row r="30" spans="2:4" x14ac:dyDescent="0.3">
      <c r="B30" s="29" t="s">
        <v>96</v>
      </c>
    </row>
    <row r="31" spans="2:4" x14ac:dyDescent="0.3">
      <c r="B31" s="29" t="s">
        <v>98</v>
      </c>
    </row>
    <row r="32" spans="2:4" x14ac:dyDescent="0.3">
      <c r="B32" s="29" t="s">
        <v>100</v>
      </c>
    </row>
    <row r="33" spans="2:2" x14ac:dyDescent="0.3">
      <c r="B33" s="29" t="s">
        <v>102</v>
      </c>
    </row>
    <row r="34" spans="2:2" x14ac:dyDescent="0.3">
      <c r="B34" s="29" t="s">
        <v>104</v>
      </c>
    </row>
    <row r="35" spans="2:2" x14ac:dyDescent="0.3">
      <c r="B35" s="29" t="s">
        <v>106</v>
      </c>
    </row>
    <row r="36" spans="2:2" x14ac:dyDescent="0.3">
      <c r="B36" s="29" t="s">
        <v>108</v>
      </c>
    </row>
    <row r="37" spans="2:2" x14ac:dyDescent="0.3">
      <c r="B37" s="29" t="s">
        <v>110</v>
      </c>
    </row>
    <row r="38" spans="2:2" x14ac:dyDescent="0.3">
      <c r="B38" s="29" t="s">
        <v>112</v>
      </c>
    </row>
    <row r="39" spans="2:2" x14ac:dyDescent="0.3">
      <c r="B39" s="29" t="s">
        <v>114</v>
      </c>
    </row>
    <row r="40" spans="2:2" x14ac:dyDescent="0.3">
      <c r="B40" s="29" t="s">
        <v>116</v>
      </c>
    </row>
    <row r="41" spans="2:2" x14ac:dyDescent="0.3">
      <c r="B41" s="29" t="s">
        <v>118</v>
      </c>
    </row>
    <row r="42" spans="2:2" x14ac:dyDescent="0.3">
      <c r="B42" s="29" t="s">
        <v>120</v>
      </c>
    </row>
    <row r="43" spans="2:2" x14ac:dyDescent="0.3">
      <c r="B43" s="29" t="s">
        <v>122</v>
      </c>
    </row>
    <row r="44" spans="2:2" x14ac:dyDescent="0.3">
      <c r="B44" s="29" t="s">
        <v>124</v>
      </c>
    </row>
    <row r="45" spans="2:2" x14ac:dyDescent="0.3">
      <c r="B45" s="29" t="s">
        <v>126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0"/>
  <sheetViews>
    <sheetView showGridLines="0" tabSelected="1" workbookViewId="0">
      <selection activeCell="L15" sqref="L15"/>
    </sheetView>
  </sheetViews>
  <sheetFormatPr defaultRowHeight="19.5" customHeight="1" x14ac:dyDescent="0.3"/>
  <cols>
    <col min="1" max="2" width="2.625" customWidth="1"/>
    <col min="3" max="3" width="18.375" customWidth="1"/>
    <col min="5" max="5" width="2.875" customWidth="1"/>
    <col min="6" max="6" width="4.625" customWidth="1"/>
    <col min="7" max="7" width="13.25" customWidth="1"/>
    <col min="8" max="8" width="4.625" customWidth="1"/>
    <col min="9" max="9" width="15.625" customWidth="1"/>
    <col min="10" max="10" width="2.625" customWidth="1"/>
    <col min="12" max="12" width="11.625" bestFit="1" customWidth="1"/>
  </cols>
  <sheetData>
    <row r="1" spans="2:12" ht="15.75" customHeight="1" thickBot="1" x14ac:dyDescent="0.35"/>
    <row r="2" spans="2:12" ht="30" customHeight="1" thickBot="1" x14ac:dyDescent="0.35">
      <c r="B2" s="46"/>
      <c r="C2" s="47" t="s">
        <v>304</v>
      </c>
      <c r="D2" s="48"/>
      <c r="E2" s="48"/>
      <c r="F2" s="48"/>
      <c r="G2" s="48"/>
      <c r="H2" s="48"/>
      <c r="I2" s="48"/>
      <c r="J2" s="49"/>
    </row>
    <row r="3" spans="2:12" ht="10.5" customHeight="1" x14ac:dyDescent="0.3">
      <c r="B3" s="50"/>
      <c r="C3" s="32"/>
      <c r="D3" s="32"/>
      <c r="E3" s="32"/>
      <c r="F3" s="32"/>
      <c r="G3" s="32"/>
      <c r="H3" s="32"/>
      <c r="I3" s="32"/>
      <c r="J3" s="51"/>
    </row>
    <row r="4" spans="2:12" ht="19.5" customHeight="1" thickBot="1" x14ac:dyDescent="0.35">
      <c r="B4" s="50"/>
      <c r="C4" s="52" t="s">
        <v>305</v>
      </c>
      <c r="D4" s="52" t="s">
        <v>306</v>
      </c>
      <c r="E4" s="52"/>
      <c r="F4" s="53"/>
      <c r="G4" s="52" t="s">
        <v>307</v>
      </c>
      <c r="H4" s="53"/>
      <c r="I4" s="52" t="s">
        <v>308</v>
      </c>
      <c r="J4" s="51"/>
    </row>
    <row r="5" spans="2:12" ht="10.5" customHeight="1" thickTop="1" x14ac:dyDescent="0.3">
      <c r="B5" s="50"/>
      <c r="C5" s="54"/>
      <c r="D5" s="54"/>
      <c r="E5" s="54"/>
      <c r="F5" s="32"/>
      <c r="G5" s="54"/>
      <c r="H5" s="32"/>
      <c r="I5" s="54"/>
      <c r="J5" s="51"/>
    </row>
    <row r="6" spans="2:12" ht="19.5" customHeight="1" x14ac:dyDescent="0.3">
      <c r="B6" s="50"/>
      <c r="C6" s="32"/>
      <c r="D6" s="55">
        <v>3</v>
      </c>
      <c r="E6" s="32"/>
      <c r="F6" s="32"/>
      <c r="G6" s="56">
        <v>25000</v>
      </c>
      <c r="H6" s="32"/>
      <c r="I6" s="56">
        <f>D6*G6</f>
        <v>75000</v>
      </c>
      <c r="J6" s="51"/>
      <c r="L6" s="57" t="s">
        <v>305</v>
      </c>
    </row>
    <row r="7" spans="2:12" ht="19.5" customHeight="1" x14ac:dyDescent="0.3">
      <c r="B7" s="50"/>
      <c r="C7" s="32"/>
      <c r="D7" s="55"/>
      <c r="E7" s="32"/>
      <c r="F7" s="32"/>
      <c r="G7" s="56"/>
      <c r="H7" s="32"/>
      <c r="I7" s="56"/>
      <c r="J7" s="51"/>
      <c r="L7" s="58" t="s">
        <v>309</v>
      </c>
    </row>
    <row r="8" spans="2:12" ht="19.5" customHeight="1" x14ac:dyDescent="0.3">
      <c r="B8" s="50"/>
      <c r="C8" s="32"/>
      <c r="D8" s="55">
        <v>2</v>
      </c>
      <c r="E8" s="32"/>
      <c r="F8" s="32"/>
      <c r="G8" s="56">
        <v>36000</v>
      </c>
      <c r="H8" s="32"/>
      <c r="I8" s="56">
        <f>D8*G8</f>
        <v>72000</v>
      </c>
      <c r="J8" s="51"/>
      <c r="L8" s="58" t="s">
        <v>310</v>
      </c>
    </row>
    <row r="9" spans="2:12" ht="19.5" customHeight="1" x14ac:dyDescent="0.3">
      <c r="B9" s="50"/>
      <c r="C9" s="32"/>
      <c r="D9" s="55"/>
      <c r="E9" s="32"/>
      <c r="F9" s="32"/>
      <c r="G9" s="56"/>
      <c r="H9" s="32"/>
      <c r="I9" s="56"/>
      <c r="J9" s="51"/>
      <c r="L9" s="58" t="s">
        <v>311</v>
      </c>
    </row>
    <row r="10" spans="2:12" ht="19.5" customHeight="1" x14ac:dyDescent="0.3">
      <c r="B10" s="50"/>
      <c r="C10" s="32"/>
      <c r="D10" s="55">
        <v>4</v>
      </c>
      <c r="E10" s="32"/>
      <c r="F10" s="32"/>
      <c r="G10" s="56">
        <v>52000</v>
      </c>
      <c r="H10" s="32"/>
      <c r="I10" s="56">
        <f>D10*G10</f>
        <v>208000</v>
      </c>
      <c r="J10" s="51"/>
      <c r="L10" s="58" t="s">
        <v>312</v>
      </c>
    </row>
    <row r="11" spans="2:12" ht="19.5" customHeight="1" x14ac:dyDescent="0.3">
      <c r="B11" s="50"/>
      <c r="C11" s="32"/>
      <c r="D11" s="55"/>
      <c r="E11" s="32"/>
      <c r="F11" s="32"/>
      <c r="G11" s="56"/>
      <c r="H11" s="32"/>
      <c r="I11" s="56"/>
      <c r="J11" s="51"/>
      <c r="L11" s="58" t="s">
        <v>313</v>
      </c>
    </row>
    <row r="12" spans="2:12" ht="19.5" customHeight="1" x14ac:dyDescent="0.3">
      <c r="B12" s="50"/>
      <c r="C12" s="58"/>
      <c r="D12" s="55"/>
      <c r="E12" s="58"/>
      <c r="F12" s="32"/>
      <c r="G12" s="56">
        <v>18500</v>
      </c>
      <c r="H12" s="32"/>
      <c r="I12" s="56">
        <f>D12*G12</f>
        <v>0</v>
      </c>
      <c r="J12" s="51"/>
      <c r="L12" s="58" t="s">
        <v>314</v>
      </c>
    </row>
    <row r="13" spans="2:12" ht="19.5" customHeight="1" x14ac:dyDescent="0.3">
      <c r="B13" s="50"/>
      <c r="C13" s="32"/>
      <c r="D13" s="32"/>
      <c r="E13" s="32"/>
      <c r="F13" s="32"/>
      <c r="G13" s="56"/>
      <c r="H13" s="32"/>
      <c r="I13" s="56"/>
      <c r="J13" s="51"/>
      <c r="L13" s="58" t="s">
        <v>315</v>
      </c>
    </row>
    <row r="14" spans="2:12" ht="19.5" customHeight="1" x14ac:dyDescent="0.3">
      <c r="B14" s="50"/>
      <c r="C14" s="32"/>
      <c r="D14" s="32"/>
      <c r="E14" s="32"/>
      <c r="F14" s="32"/>
      <c r="G14" s="32"/>
      <c r="H14" s="32"/>
      <c r="I14" s="32"/>
      <c r="J14" s="51"/>
      <c r="L14" s="58" t="s">
        <v>316</v>
      </c>
    </row>
    <row r="15" spans="2:12" ht="19.5" customHeight="1" x14ac:dyDescent="0.3">
      <c r="B15" s="50"/>
      <c r="C15" s="32"/>
      <c r="D15" s="32"/>
      <c r="E15" s="32"/>
      <c r="F15" s="32"/>
      <c r="G15" s="59" t="s">
        <v>317</v>
      </c>
      <c r="H15" s="60"/>
      <c r="I15" s="61">
        <f>SUM(I6:I13)</f>
        <v>355000</v>
      </c>
      <c r="J15" s="51"/>
      <c r="L15" s="58" t="s">
        <v>318</v>
      </c>
    </row>
    <row r="16" spans="2:12" ht="19.5" customHeight="1" x14ac:dyDescent="0.3">
      <c r="B16" s="50"/>
      <c r="C16" s="32"/>
      <c r="D16" s="32"/>
      <c r="E16" s="32"/>
      <c r="F16" s="32">
        <v>1</v>
      </c>
      <c r="G16" s="59" t="s">
        <v>319</v>
      </c>
      <c r="H16" s="60"/>
      <c r="I16" s="61">
        <f>CHOOSE(F16,0,2500,3500)</f>
        <v>0</v>
      </c>
      <c r="J16" s="51"/>
    </row>
    <row r="17" spans="2:10" ht="19.5" customHeight="1" x14ac:dyDescent="0.3">
      <c r="B17" s="50"/>
      <c r="C17" s="32"/>
      <c r="D17" s="32"/>
      <c r="E17" s="32"/>
      <c r="F17" s="62"/>
      <c r="G17" s="59" t="s">
        <v>320</v>
      </c>
      <c r="H17" s="60"/>
      <c r="I17" s="61">
        <f>IF(F17,I15*10%)+IF(F18,I15*5%)</f>
        <v>0</v>
      </c>
      <c r="J17" s="51"/>
    </row>
    <row r="18" spans="2:10" ht="19.5" customHeight="1" x14ac:dyDescent="0.3">
      <c r="B18" s="50"/>
      <c r="C18" s="32"/>
      <c r="D18" s="32"/>
      <c r="E18" s="32"/>
      <c r="F18" s="62"/>
      <c r="G18" s="32"/>
      <c r="H18" s="32"/>
      <c r="I18" s="32"/>
      <c r="J18" s="51"/>
    </row>
    <row r="19" spans="2:10" ht="19.5" customHeight="1" thickBot="1" x14ac:dyDescent="0.35">
      <c r="B19" s="50"/>
      <c r="C19" s="32"/>
      <c r="D19" s="32"/>
      <c r="E19" s="32"/>
      <c r="F19" s="32"/>
      <c r="G19" s="63" t="s">
        <v>321</v>
      </c>
      <c r="H19" s="64"/>
      <c r="I19" s="65">
        <f>I15+I16-I17</f>
        <v>355000</v>
      </c>
      <c r="J19" s="51"/>
    </row>
    <row r="20" spans="2:10" ht="19.5" customHeight="1" thickTop="1" thickBot="1" x14ac:dyDescent="0.35">
      <c r="B20" s="66"/>
      <c r="C20" s="67"/>
      <c r="D20" s="67"/>
      <c r="E20" s="67"/>
      <c r="F20" s="67"/>
      <c r="G20" s="67"/>
      <c r="H20" s="67"/>
      <c r="I20" s="67"/>
      <c r="J20" s="68"/>
    </row>
  </sheetData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3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1</xdr:col>
                    <xdr:colOff>190500</xdr:colOff>
                    <xdr:row>5</xdr:row>
                    <xdr:rowOff>28575</xdr:rowOff>
                  </from>
                  <to>
                    <xdr:col>3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3</xdr:col>
                    <xdr:colOff>676275</xdr:colOff>
                    <xdr:row>5</xdr:row>
                    <xdr:rowOff>9525</xdr:rowOff>
                  </from>
                  <to>
                    <xdr:col>4</xdr:col>
                    <xdr:colOff>209550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1</xdr:col>
                    <xdr:colOff>190500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3</xdr:col>
                    <xdr:colOff>676275</xdr:colOff>
                    <xdr:row>7</xdr:row>
                    <xdr:rowOff>9525</xdr:rowOff>
                  </from>
                  <to>
                    <xdr:col>4</xdr:col>
                    <xdr:colOff>209550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</xdr:col>
                    <xdr:colOff>190500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pinner 6">
              <controlPr defaultSize="0" autoPict="0">
                <anchor moveWithCells="1" sizeWithCells="1">
                  <from>
                    <xdr:col>3</xdr:col>
                    <xdr:colOff>676275</xdr:colOff>
                    <xdr:row>9</xdr:row>
                    <xdr:rowOff>9525</xdr:rowOff>
                  </from>
                  <to>
                    <xdr:col>4</xdr:col>
                    <xdr:colOff>209550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Group Box 7">
              <controlPr defaultSize="0" autoFill="0" autoPict="0">
                <anchor moveWithCells="1">
                  <from>
                    <xdr:col>2</xdr:col>
                    <xdr:colOff>0</xdr:colOff>
                    <xdr:row>13</xdr:row>
                    <xdr:rowOff>238125</xdr:rowOff>
                  </from>
                  <to>
                    <xdr:col>2</xdr:col>
                    <xdr:colOff>1047750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Option Button 8">
              <controlPr defaultSize="0" autoFill="0" autoLine="0" autoPict="0">
                <anchor moveWithCells="1">
                  <from>
                    <xdr:col>2</xdr:col>
                    <xdr:colOff>152400</xdr:colOff>
                    <xdr:row>14</xdr:row>
                    <xdr:rowOff>123825</xdr:rowOff>
                  </from>
                  <to>
                    <xdr:col>2</xdr:col>
                    <xdr:colOff>971550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Option Button 9">
              <controlPr defaultSize="0" autoFill="0" autoLine="0" autoPict="0">
                <anchor moveWithCells="1">
                  <from>
                    <xdr:col>2</xdr:col>
                    <xdr:colOff>152400</xdr:colOff>
                    <xdr:row>15</xdr:row>
                    <xdr:rowOff>152400</xdr:rowOff>
                  </from>
                  <to>
                    <xdr:col>2</xdr:col>
                    <xdr:colOff>971550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Group Box 10">
              <controlPr defaultSize="0" autoFill="0" autoPict="0">
                <anchor moveWithCells="1">
                  <from>
                    <xdr:col>2</xdr:col>
                    <xdr:colOff>1238250</xdr:colOff>
                    <xdr:row>13</xdr:row>
                    <xdr:rowOff>238125</xdr:rowOff>
                  </from>
                  <to>
                    <xdr:col>4</xdr:col>
                    <xdr:colOff>200025</xdr:colOff>
                    <xdr:row>17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1314450</xdr:colOff>
                    <xdr:row>14</xdr:row>
                    <xdr:rowOff>209550</xdr:rowOff>
                  </from>
                  <to>
                    <xdr:col>4</xdr:col>
                    <xdr:colOff>142875</xdr:colOff>
                    <xdr:row>15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14</vt:i4>
      </vt:variant>
    </vt:vector>
  </HeadingPairs>
  <TitlesOfParts>
    <vt:vector size="18" baseType="lpstr">
      <vt:lpstr>계약서</vt:lpstr>
      <vt:lpstr>항공료</vt:lpstr>
      <vt:lpstr>자료</vt:lpstr>
      <vt:lpstr>주문양식</vt:lpstr>
      <vt:lpstr>계약서!Print_Area</vt:lpstr>
      <vt:lpstr>주문양식!Print_Area</vt:lpstr>
      <vt:lpstr>국가</vt:lpstr>
      <vt:lpstr>그리스</vt:lpstr>
      <vt:lpstr>도시</vt:lpstr>
      <vt:lpstr>도시목록</vt:lpstr>
      <vt:lpstr>독일</vt:lpstr>
      <vt:lpstr>스위스</vt:lpstr>
      <vt:lpstr>스페인</vt:lpstr>
      <vt:lpstr>영국</vt:lpstr>
      <vt:lpstr>이탈리아</vt:lpstr>
      <vt:lpstr>프랑스</vt:lpstr>
      <vt:lpstr>항공사</vt:lpstr>
      <vt:lpstr>항공사목록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hywoman</cp:lastModifiedBy>
  <cp:lastPrinted>2012-06-24T11:39:15Z</cp:lastPrinted>
  <dcterms:created xsi:type="dcterms:W3CDTF">2012-06-24T07:46:12Z</dcterms:created>
  <dcterms:modified xsi:type="dcterms:W3CDTF">2013-07-31T03:12:51Z</dcterms:modified>
</cp:coreProperties>
</file>